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'市町村分担金内訳'!$A$2:$DU$25</definedName>
    <definedName name="_xlnm.Print_Area" localSheetId="2">'組合分担金内訳'!$A$2:$BE$65</definedName>
    <definedName name="_xlnm.Print_Area" localSheetId="1">'廃棄物事業経費（歳出）'!$A$2:$BH$83</definedName>
    <definedName name="_xlnm.Print_Area" localSheetId="0">'廃棄物事業経費（歳入）'!$A$2:$AD$83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<sst xmlns="http://schemas.openxmlformats.org/spreadsheetml/2006/main" count="2143" uniqueCount="261">
  <si>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</si>
  <si>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</si>
  <si>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</si>
  <si>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</si>
  <si>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</si>
  <si>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</si>
  <si>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</si>
  <si>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</si>
  <si>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</si>
  <si>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</si>
  <si>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</si>
  <si>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</si>
  <si>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</si>
  <si>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</si>
  <si>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</si>
  <si>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</si>
  <si>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</si>
  <si>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</si>
  <si>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</si>
  <si>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</si>
  <si>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</si>
  <si>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</si>
  <si>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</si>
  <si>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</si>
  <si>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</si>
  <si>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</si>
  <si>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</si>
  <si>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</si>
  <si>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</si>
  <si>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</si>
  <si>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</si>
  <si>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</si>
  <si>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</si>
  <si>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</si>
  <si>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</si>
  <si>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</si>
  <si>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</si>
  <si>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</si>
  <si>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</si>
  <si>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</si>
  <si>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</si>
  <si>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</si>
  <si>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</si>
  <si>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</si>
  <si>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</si>
  <si>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</si>
  <si>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</si>
  <si>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</si>
  <si>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</si>
  <si>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</si>
  <si>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</si>
  <si>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</si>
  <si>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</si>
  <si>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</si>
  <si>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</si>
  <si>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</si>
  <si>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</si>
  <si>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</si>
  <si>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</si>
  <si>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</si>
  <si>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</si>
  <si>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</si>
  <si>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</si>
  <si>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</si>
  <si>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</si>
  <si>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</si>
  <si>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</si>
  <si>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</si>
  <si>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</si>
  <si>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</si>
  <si>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</si>
  <si>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</si>
  <si>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</si>
  <si>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</si>
  <si>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</si>
  <si>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</si>
  <si>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</si>
  <si>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</si>
  <si>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</si>
  <si>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</si>
  <si>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</si>
  <si>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</si>
  <si>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</si>
  <si>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</si>
  <si>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</si>
  <si>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</si>
  <si>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</si>
  <si>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</si>
  <si>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</si>
  <si>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</si>
  <si>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</si>
  <si>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</si>
  <si>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</si>
  <si>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</si>
  <si>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</si>
  <si>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</si>
  <si>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</si>
  <si>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</si>
  <si>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</si>
  <si>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</si>
  <si>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</si>
  <si>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</si>
  <si>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</si>
  <si>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</si>
  <si>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</si>
  <si>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</si>
  <si>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</si>
  <si>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</si>
  <si>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</si>
  <si>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</si>
  <si>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</si>
  <si>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</si>
  <si>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</si>
  <si>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</si>
  <si>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</si>
  <si>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</si>
  <si>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</si>
  <si>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</si>
  <si>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</si>
  <si>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</si>
  <si>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</si>
  <si>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</si>
  <si>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</si>
  <si>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</si>
  <si>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</si>
  <si>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</si>
  <si>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</si>
  <si>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</si>
  <si>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</si>
  <si>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</si>
  <si>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</si>
  <si>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</si>
  <si>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</si>
  <si>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</si>
  <si>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</si>
  <si>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</si>
  <si>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</si>
  <si>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</si>
  <si>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</si>
  <si>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</si>
  <si>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</si>
  <si>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</si>
  <si>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</si>
  <si>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</si>
  <si>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03523</t>
  </si>
  <si>
    <t>安代町</t>
  </si>
  <si>
    <t>03524</t>
  </si>
  <si>
    <t>一戸町</t>
  </si>
  <si>
    <t>03819</t>
  </si>
  <si>
    <t>北上地区広域行政組合</t>
  </si>
  <si>
    <t>03820</t>
  </si>
  <si>
    <t>胆江地区広域行政組合</t>
  </si>
  <si>
    <t>03824</t>
  </si>
  <si>
    <t>東磐環境組合</t>
  </si>
  <si>
    <t>03828</t>
  </si>
  <si>
    <t>二戸地区広域行政事務組合</t>
  </si>
  <si>
    <t>03829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</si>
  <si>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</si>
  <si>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</si>
  <si>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</si>
  <si>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</si>
  <si>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</si>
  <si>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</si>
  <si>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</si>
  <si>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盛岡北部行政事務組合</t>
  </si>
  <si>
    <t>03831</t>
  </si>
  <si>
    <t>紫波、稗貫衛生処理組合</t>
  </si>
  <si>
    <t>03832</t>
  </si>
  <si>
    <t>遠野地区厚生施設組合</t>
  </si>
  <si>
    <t>03833</t>
  </si>
  <si>
    <t>岩手・玉山環境組合</t>
  </si>
  <si>
    <t>03835</t>
  </si>
  <si>
    <t>久慈地区広域行政事務組合</t>
  </si>
  <si>
    <t>03840</t>
  </si>
  <si>
    <t>盛岡・紫波地区環境施設組合</t>
  </si>
  <si>
    <t>03843</t>
  </si>
  <si>
    <t>西根地区衛生事務組合</t>
  </si>
  <si>
    <t>03851</t>
  </si>
  <si>
    <t>一関地方衛生組合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</si>
  <si>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</si>
  <si>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</si>
  <si>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</si>
  <si>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</si>
  <si>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</si>
  <si>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</si>
  <si>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</si>
  <si>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</si>
  <si>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03874</t>
  </si>
  <si>
    <t>花巻地区広域行政組合</t>
  </si>
  <si>
    <t>03878</t>
  </si>
  <si>
    <t>気仙広域連合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</si>
  <si>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</si>
  <si>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</si>
  <si>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</si>
  <si>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</si>
  <si>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</si>
  <si>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</si>
  <si>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</si>
  <si>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</si>
  <si>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</si>
  <si>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</si>
  <si>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</si>
  <si>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</si>
  <si>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</si>
  <si>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千厩町</t>
  </si>
  <si>
    <t>岩手県合計</t>
  </si>
  <si>
    <t>岩手県合計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</si>
  <si>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</si>
  <si>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</si>
  <si>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</si>
  <si>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</si>
  <si>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</si>
  <si>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</si>
  <si>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</si>
  <si>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</si>
  <si>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</si>
  <si>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千厩町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</si>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</sst>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83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8</v>
      </c>
      <c r="C2" s="104" t="s">
        <v>9</v>
      </c>
      <c r="D2" s="2" t="s">
        <v>10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11</v>
      </c>
    </row>
    <row r="5" spans="1:30" s="70" customFormat="1" ht="22.5" customHeight="1">
      <c r="A5" s="99"/>
      <c r="B5" s="102"/>
      <c r="C5" s="99"/>
      <c r="D5" s="7"/>
      <c r="E5" s="7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/>
      <c r="M5" s="7"/>
      <c r="N5" s="7"/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3"/>
      <c r="V5" s="7"/>
      <c r="W5" s="7"/>
      <c r="X5" s="12" t="s">
        <v>12</v>
      </c>
      <c r="Y5" s="12" t="s">
        <v>13</v>
      </c>
      <c r="Z5" s="12" t="s">
        <v>14</v>
      </c>
      <c r="AA5" s="12" t="s">
        <v>15</v>
      </c>
      <c r="AB5" s="12" t="s">
        <v>16</v>
      </c>
      <c r="AC5" s="12" t="s">
        <v>17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217</v>
      </c>
      <c r="B7" s="76" t="s">
        <v>218</v>
      </c>
      <c r="C7" s="77" t="s">
        <v>219</v>
      </c>
      <c r="D7" s="87">
        <f aca="true" t="shared" si="0" ref="D7:D68">E7+L7</f>
        <v>3059343</v>
      </c>
      <c r="E7" s="87">
        <f aca="true" t="shared" si="1" ref="E7:E68">F7+G7+H7+I7+K7</f>
        <v>226860</v>
      </c>
      <c r="F7" s="87">
        <v>0</v>
      </c>
      <c r="G7" s="87">
        <v>2066</v>
      </c>
      <c r="H7" s="87">
        <v>28300</v>
      </c>
      <c r="I7" s="87">
        <v>171639</v>
      </c>
      <c r="J7" s="87" t="s">
        <v>203</v>
      </c>
      <c r="K7" s="87">
        <v>24855</v>
      </c>
      <c r="L7" s="87">
        <v>2832483</v>
      </c>
      <c r="M7" s="87">
        <f aca="true" t="shared" si="2" ref="M7:M68">N7+U7</f>
        <v>215836</v>
      </c>
      <c r="N7" s="87">
        <f aca="true" t="shared" si="3" ref="N7:N68">O7+P7+Q7+R7+T7</f>
        <v>1294</v>
      </c>
      <c r="O7" s="87">
        <v>0</v>
      </c>
      <c r="P7" s="87">
        <v>0</v>
      </c>
      <c r="Q7" s="87">
        <v>0</v>
      </c>
      <c r="R7" s="87">
        <v>1294</v>
      </c>
      <c r="S7" s="87" t="s">
        <v>203</v>
      </c>
      <c r="T7" s="87">
        <v>0</v>
      </c>
      <c r="U7" s="87">
        <v>214542</v>
      </c>
      <c r="V7" s="87">
        <f aca="true" t="shared" si="4" ref="V7:V23">D7+M7</f>
        <v>3275179</v>
      </c>
      <c r="W7" s="87">
        <f aca="true" t="shared" si="5" ref="W7:W23">E7+N7</f>
        <v>228154</v>
      </c>
      <c r="X7" s="87">
        <f aca="true" t="shared" si="6" ref="X7:X23">F7+O7</f>
        <v>0</v>
      </c>
      <c r="Y7" s="87">
        <f aca="true" t="shared" si="7" ref="Y7:Y23">G7+P7</f>
        <v>2066</v>
      </c>
      <c r="Z7" s="87">
        <f aca="true" t="shared" si="8" ref="Z7:Z23">H7+Q7</f>
        <v>28300</v>
      </c>
      <c r="AA7" s="87">
        <f aca="true" t="shared" si="9" ref="AA7:AA23">I7+R7</f>
        <v>172933</v>
      </c>
      <c r="AB7" s="87" t="s">
        <v>19</v>
      </c>
      <c r="AC7" s="87">
        <f aca="true" t="shared" si="10" ref="AC7:AC23">K7+T7</f>
        <v>24855</v>
      </c>
      <c r="AD7" s="87">
        <f aca="true" t="shared" si="11" ref="AD7:AD23">L7+U7</f>
        <v>3047025</v>
      </c>
    </row>
    <row r="8" spans="1:30" ht="13.5">
      <c r="A8" s="17" t="s">
        <v>217</v>
      </c>
      <c r="B8" s="76" t="s">
        <v>220</v>
      </c>
      <c r="C8" s="77" t="s">
        <v>221</v>
      </c>
      <c r="D8" s="87">
        <f t="shared" si="0"/>
        <v>470628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 t="s">
        <v>203</v>
      </c>
      <c r="K8" s="87">
        <v>0</v>
      </c>
      <c r="L8" s="87">
        <v>470628</v>
      </c>
      <c r="M8" s="87">
        <f t="shared" si="2"/>
        <v>272878</v>
      </c>
      <c r="N8" s="87">
        <f t="shared" si="3"/>
        <v>0</v>
      </c>
      <c r="O8" s="87">
        <v>0</v>
      </c>
      <c r="P8" s="87">
        <v>0</v>
      </c>
      <c r="Q8" s="87">
        <v>0</v>
      </c>
      <c r="R8" s="87">
        <v>0</v>
      </c>
      <c r="S8" s="87" t="s">
        <v>203</v>
      </c>
      <c r="T8" s="87">
        <v>0</v>
      </c>
      <c r="U8" s="87">
        <v>272878</v>
      </c>
      <c r="V8" s="87">
        <f t="shared" si="4"/>
        <v>743506</v>
      </c>
      <c r="W8" s="87">
        <f t="shared" si="5"/>
        <v>0</v>
      </c>
      <c r="X8" s="87">
        <f t="shared" si="6"/>
        <v>0</v>
      </c>
      <c r="Y8" s="87">
        <f t="shared" si="7"/>
        <v>0</v>
      </c>
      <c r="Z8" s="87">
        <f t="shared" si="8"/>
        <v>0</v>
      </c>
      <c r="AA8" s="87">
        <f t="shared" si="9"/>
        <v>0</v>
      </c>
      <c r="AB8" s="87" t="s">
        <v>19</v>
      </c>
      <c r="AC8" s="87">
        <f t="shared" si="10"/>
        <v>0</v>
      </c>
      <c r="AD8" s="87">
        <f t="shared" si="11"/>
        <v>743506</v>
      </c>
    </row>
    <row r="9" spans="1:30" ht="13.5">
      <c r="A9" s="17" t="s">
        <v>217</v>
      </c>
      <c r="B9" s="76" t="s">
        <v>222</v>
      </c>
      <c r="C9" s="77" t="s">
        <v>223</v>
      </c>
      <c r="D9" s="87">
        <f t="shared" si="0"/>
        <v>494216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 t="s">
        <v>203</v>
      </c>
      <c r="K9" s="87">
        <v>0</v>
      </c>
      <c r="L9" s="87">
        <v>494216</v>
      </c>
      <c r="M9" s="87">
        <f t="shared" si="2"/>
        <v>77354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203</v>
      </c>
      <c r="T9" s="87">
        <v>0</v>
      </c>
      <c r="U9" s="87">
        <v>77354</v>
      </c>
      <c r="V9" s="87">
        <f t="shared" si="4"/>
        <v>571570</v>
      </c>
      <c r="W9" s="87">
        <f t="shared" si="5"/>
        <v>0</v>
      </c>
      <c r="X9" s="87">
        <f t="shared" si="6"/>
        <v>0</v>
      </c>
      <c r="Y9" s="87">
        <f t="shared" si="7"/>
        <v>0</v>
      </c>
      <c r="Z9" s="87">
        <f t="shared" si="8"/>
        <v>0</v>
      </c>
      <c r="AA9" s="87">
        <f t="shared" si="9"/>
        <v>0</v>
      </c>
      <c r="AB9" s="87" t="s">
        <v>19</v>
      </c>
      <c r="AC9" s="87">
        <f t="shared" si="10"/>
        <v>0</v>
      </c>
      <c r="AD9" s="87">
        <f t="shared" si="11"/>
        <v>571570</v>
      </c>
    </row>
    <row r="10" spans="1:30" ht="13.5">
      <c r="A10" s="17" t="s">
        <v>217</v>
      </c>
      <c r="B10" s="76" t="s">
        <v>224</v>
      </c>
      <c r="C10" s="77" t="s">
        <v>225</v>
      </c>
      <c r="D10" s="87">
        <f t="shared" si="0"/>
        <v>435118</v>
      </c>
      <c r="E10" s="87">
        <f t="shared" si="1"/>
        <v>2718</v>
      </c>
      <c r="F10" s="87">
        <v>0</v>
      </c>
      <c r="G10" s="87">
        <v>0</v>
      </c>
      <c r="H10" s="87">
        <v>0</v>
      </c>
      <c r="I10" s="87">
        <v>254</v>
      </c>
      <c r="J10" s="87" t="s">
        <v>203</v>
      </c>
      <c r="K10" s="87">
        <v>2464</v>
      </c>
      <c r="L10" s="87">
        <v>432400</v>
      </c>
      <c r="M10" s="87">
        <f t="shared" si="2"/>
        <v>416191</v>
      </c>
      <c r="N10" s="87">
        <f t="shared" si="3"/>
        <v>275272</v>
      </c>
      <c r="O10" s="87">
        <v>0</v>
      </c>
      <c r="P10" s="87">
        <v>0</v>
      </c>
      <c r="Q10" s="87">
        <v>0</v>
      </c>
      <c r="R10" s="87">
        <v>275272</v>
      </c>
      <c r="S10" s="87" t="s">
        <v>203</v>
      </c>
      <c r="T10" s="87">
        <v>0</v>
      </c>
      <c r="U10" s="87">
        <v>140919</v>
      </c>
      <c r="V10" s="87">
        <f t="shared" si="4"/>
        <v>851309</v>
      </c>
      <c r="W10" s="87">
        <f t="shared" si="5"/>
        <v>277990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275526</v>
      </c>
      <c r="AB10" s="87" t="s">
        <v>19</v>
      </c>
      <c r="AC10" s="87">
        <f t="shared" si="10"/>
        <v>2464</v>
      </c>
      <c r="AD10" s="87">
        <f t="shared" si="11"/>
        <v>573319</v>
      </c>
    </row>
    <row r="11" spans="1:30" ht="13.5">
      <c r="A11" s="17" t="s">
        <v>217</v>
      </c>
      <c r="B11" s="76" t="s">
        <v>226</v>
      </c>
      <c r="C11" s="77" t="s">
        <v>227</v>
      </c>
      <c r="D11" s="87">
        <f t="shared" si="0"/>
        <v>475912</v>
      </c>
      <c r="E11" s="87">
        <f t="shared" si="1"/>
        <v>85</v>
      </c>
      <c r="F11" s="87">
        <v>0</v>
      </c>
      <c r="G11" s="87">
        <v>0</v>
      </c>
      <c r="H11" s="87">
        <v>0</v>
      </c>
      <c r="I11" s="87">
        <v>0</v>
      </c>
      <c r="J11" s="87" t="s">
        <v>203</v>
      </c>
      <c r="K11" s="87">
        <v>85</v>
      </c>
      <c r="L11" s="87">
        <v>475827</v>
      </c>
      <c r="M11" s="87">
        <f t="shared" si="2"/>
        <v>420808</v>
      </c>
      <c r="N11" s="87">
        <f t="shared" si="3"/>
        <v>213207</v>
      </c>
      <c r="O11" s="87">
        <v>0</v>
      </c>
      <c r="P11" s="87">
        <v>0</v>
      </c>
      <c r="Q11" s="87">
        <v>0</v>
      </c>
      <c r="R11" s="87">
        <v>213207</v>
      </c>
      <c r="S11" s="87" t="s">
        <v>203</v>
      </c>
      <c r="T11" s="87">
        <v>0</v>
      </c>
      <c r="U11" s="87">
        <v>207601</v>
      </c>
      <c r="V11" s="87">
        <f t="shared" si="4"/>
        <v>896720</v>
      </c>
      <c r="W11" s="87">
        <f t="shared" si="5"/>
        <v>213292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213207</v>
      </c>
      <c r="AB11" s="87" t="s">
        <v>19</v>
      </c>
      <c r="AC11" s="87">
        <f t="shared" si="10"/>
        <v>85</v>
      </c>
      <c r="AD11" s="87">
        <f t="shared" si="11"/>
        <v>683428</v>
      </c>
    </row>
    <row r="12" spans="1:30" ht="13.5">
      <c r="A12" s="17" t="s">
        <v>217</v>
      </c>
      <c r="B12" s="76" t="s">
        <v>228</v>
      </c>
      <c r="C12" s="77" t="s">
        <v>229</v>
      </c>
      <c r="D12" s="87">
        <f t="shared" si="0"/>
        <v>1440280</v>
      </c>
      <c r="E12" s="87">
        <f t="shared" si="1"/>
        <v>820592</v>
      </c>
      <c r="F12" s="87">
        <v>182447</v>
      </c>
      <c r="G12" s="87">
        <v>0</v>
      </c>
      <c r="H12" s="87">
        <v>565412</v>
      </c>
      <c r="I12" s="87">
        <v>67658</v>
      </c>
      <c r="J12" s="87" t="s">
        <v>203</v>
      </c>
      <c r="K12" s="87">
        <v>5075</v>
      </c>
      <c r="L12" s="87">
        <v>619688</v>
      </c>
      <c r="M12" s="87">
        <f t="shared" si="2"/>
        <v>423178</v>
      </c>
      <c r="N12" s="87">
        <f t="shared" si="3"/>
        <v>203199</v>
      </c>
      <c r="O12" s="87">
        <v>0</v>
      </c>
      <c r="P12" s="87">
        <v>0</v>
      </c>
      <c r="Q12" s="87">
        <v>0</v>
      </c>
      <c r="R12" s="87">
        <v>203199</v>
      </c>
      <c r="S12" s="87" t="s">
        <v>203</v>
      </c>
      <c r="T12" s="87">
        <v>0</v>
      </c>
      <c r="U12" s="87">
        <v>219979</v>
      </c>
      <c r="V12" s="87">
        <f t="shared" si="4"/>
        <v>1863458</v>
      </c>
      <c r="W12" s="87">
        <f t="shared" si="5"/>
        <v>1023791</v>
      </c>
      <c r="X12" s="87">
        <f t="shared" si="6"/>
        <v>182447</v>
      </c>
      <c r="Y12" s="87">
        <f t="shared" si="7"/>
        <v>0</v>
      </c>
      <c r="Z12" s="87">
        <f t="shared" si="8"/>
        <v>565412</v>
      </c>
      <c r="AA12" s="87">
        <f t="shared" si="9"/>
        <v>270857</v>
      </c>
      <c r="AB12" s="87" t="s">
        <v>19</v>
      </c>
      <c r="AC12" s="87">
        <f t="shared" si="10"/>
        <v>5075</v>
      </c>
      <c r="AD12" s="87">
        <f t="shared" si="11"/>
        <v>839667</v>
      </c>
    </row>
    <row r="13" spans="1:30" ht="13.5">
      <c r="A13" s="17" t="s">
        <v>217</v>
      </c>
      <c r="B13" s="76" t="s">
        <v>230</v>
      </c>
      <c r="C13" s="77" t="s">
        <v>231</v>
      </c>
      <c r="D13" s="87">
        <f t="shared" si="0"/>
        <v>356375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 t="s">
        <v>203</v>
      </c>
      <c r="K13" s="87">
        <v>0</v>
      </c>
      <c r="L13" s="87">
        <v>356375</v>
      </c>
      <c r="M13" s="87">
        <f t="shared" si="2"/>
        <v>70649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203</v>
      </c>
      <c r="T13" s="87">
        <v>0</v>
      </c>
      <c r="U13" s="87">
        <v>70649</v>
      </c>
      <c r="V13" s="87">
        <f t="shared" si="4"/>
        <v>427024</v>
      </c>
      <c r="W13" s="87">
        <f t="shared" si="5"/>
        <v>0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0</v>
      </c>
      <c r="AB13" s="87" t="s">
        <v>19</v>
      </c>
      <c r="AC13" s="87">
        <f t="shared" si="10"/>
        <v>0</v>
      </c>
      <c r="AD13" s="87">
        <f t="shared" si="11"/>
        <v>427024</v>
      </c>
    </row>
    <row r="14" spans="1:30" ht="13.5">
      <c r="A14" s="17" t="s">
        <v>217</v>
      </c>
      <c r="B14" s="76" t="s">
        <v>232</v>
      </c>
      <c r="C14" s="77" t="s">
        <v>233</v>
      </c>
      <c r="D14" s="87">
        <f t="shared" si="0"/>
        <v>240223</v>
      </c>
      <c r="E14" s="87">
        <f t="shared" si="1"/>
        <v>26</v>
      </c>
      <c r="F14" s="87">
        <v>0</v>
      </c>
      <c r="G14" s="87">
        <v>0</v>
      </c>
      <c r="H14" s="87">
        <v>0</v>
      </c>
      <c r="I14" s="87">
        <v>0</v>
      </c>
      <c r="J14" s="87" t="s">
        <v>203</v>
      </c>
      <c r="K14" s="87">
        <v>26</v>
      </c>
      <c r="L14" s="87">
        <v>240197</v>
      </c>
      <c r="M14" s="87">
        <f t="shared" si="2"/>
        <v>202738</v>
      </c>
      <c r="N14" s="87">
        <f t="shared" si="3"/>
        <v>88060</v>
      </c>
      <c r="O14" s="87">
        <v>0</v>
      </c>
      <c r="P14" s="87">
        <v>0</v>
      </c>
      <c r="Q14" s="87">
        <v>0</v>
      </c>
      <c r="R14" s="87">
        <v>88047</v>
      </c>
      <c r="S14" s="87" t="s">
        <v>203</v>
      </c>
      <c r="T14" s="87">
        <v>13</v>
      </c>
      <c r="U14" s="87">
        <v>114678</v>
      </c>
      <c r="V14" s="87">
        <f t="shared" si="4"/>
        <v>442961</v>
      </c>
      <c r="W14" s="87">
        <f t="shared" si="5"/>
        <v>88086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88047</v>
      </c>
      <c r="AB14" s="87" t="s">
        <v>19</v>
      </c>
      <c r="AC14" s="87">
        <f t="shared" si="10"/>
        <v>39</v>
      </c>
      <c r="AD14" s="87">
        <f t="shared" si="11"/>
        <v>354875</v>
      </c>
    </row>
    <row r="15" spans="1:30" ht="13.5">
      <c r="A15" s="17" t="s">
        <v>217</v>
      </c>
      <c r="B15" s="76" t="s">
        <v>234</v>
      </c>
      <c r="C15" s="77" t="s">
        <v>235</v>
      </c>
      <c r="D15" s="87">
        <f t="shared" si="0"/>
        <v>396475</v>
      </c>
      <c r="E15" s="87">
        <f t="shared" si="1"/>
        <v>12971</v>
      </c>
      <c r="F15" s="87">
        <v>0</v>
      </c>
      <c r="G15" s="87">
        <v>0</v>
      </c>
      <c r="H15" s="87">
        <v>0</v>
      </c>
      <c r="I15" s="87">
        <v>12971</v>
      </c>
      <c r="J15" s="87" t="s">
        <v>203</v>
      </c>
      <c r="K15" s="87">
        <v>0</v>
      </c>
      <c r="L15" s="87">
        <v>383504</v>
      </c>
      <c r="M15" s="87">
        <f t="shared" si="2"/>
        <v>133679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203</v>
      </c>
      <c r="T15" s="87">
        <v>0</v>
      </c>
      <c r="U15" s="87">
        <v>133679</v>
      </c>
      <c r="V15" s="87">
        <f t="shared" si="4"/>
        <v>530154</v>
      </c>
      <c r="W15" s="87">
        <f t="shared" si="5"/>
        <v>12971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12971</v>
      </c>
      <c r="AB15" s="87" t="s">
        <v>19</v>
      </c>
      <c r="AC15" s="87">
        <f t="shared" si="10"/>
        <v>0</v>
      </c>
      <c r="AD15" s="87">
        <f t="shared" si="11"/>
        <v>517183</v>
      </c>
    </row>
    <row r="16" spans="1:30" ht="13.5">
      <c r="A16" s="17" t="s">
        <v>217</v>
      </c>
      <c r="B16" s="76" t="s">
        <v>236</v>
      </c>
      <c r="C16" s="77" t="s">
        <v>237</v>
      </c>
      <c r="D16" s="87">
        <f t="shared" si="0"/>
        <v>748424</v>
      </c>
      <c r="E16" s="87">
        <f t="shared" si="1"/>
        <v>537822</v>
      </c>
      <c r="F16" s="87">
        <v>147895</v>
      </c>
      <c r="G16" s="87">
        <v>0</v>
      </c>
      <c r="H16" s="87">
        <v>381900</v>
      </c>
      <c r="I16" s="87">
        <v>8027</v>
      </c>
      <c r="J16" s="87" t="s">
        <v>203</v>
      </c>
      <c r="K16" s="87">
        <v>0</v>
      </c>
      <c r="L16" s="87">
        <v>210602</v>
      </c>
      <c r="M16" s="87">
        <f t="shared" si="2"/>
        <v>37148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203</v>
      </c>
      <c r="T16" s="87">
        <v>0</v>
      </c>
      <c r="U16" s="87">
        <v>37148</v>
      </c>
      <c r="V16" s="87">
        <f t="shared" si="4"/>
        <v>785572</v>
      </c>
      <c r="W16" s="87">
        <f t="shared" si="5"/>
        <v>537822</v>
      </c>
      <c r="X16" s="87">
        <f t="shared" si="6"/>
        <v>147895</v>
      </c>
      <c r="Y16" s="87">
        <f t="shared" si="7"/>
        <v>0</v>
      </c>
      <c r="Z16" s="87">
        <f t="shared" si="8"/>
        <v>381900</v>
      </c>
      <c r="AA16" s="87">
        <f t="shared" si="9"/>
        <v>8027</v>
      </c>
      <c r="AB16" s="87" t="s">
        <v>19</v>
      </c>
      <c r="AC16" s="87">
        <f t="shared" si="10"/>
        <v>0</v>
      </c>
      <c r="AD16" s="87">
        <f t="shared" si="11"/>
        <v>247750</v>
      </c>
    </row>
    <row r="17" spans="1:30" ht="13.5">
      <c r="A17" s="17" t="s">
        <v>217</v>
      </c>
      <c r="B17" s="76" t="s">
        <v>238</v>
      </c>
      <c r="C17" s="77" t="s">
        <v>239</v>
      </c>
      <c r="D17" s="87">
        <f t="shared" si="0"/>
        <v>872076</v>
      </c>
      <c r="E17" s="87">
        <f t="shared" si="1"/>
        <v>279028</v>
      </c>
      <c r="F17" s="87">
        <v>0</v>
      </c>
      <c r="G17" s="87">
        <v>2633</v>
      </c>
      <c r="H17" s="87">
        <v>0</v>
      </c>
      <c r="I17" s="87">
        <v>27118</v>
      </c>
      <c r="J17" s="87" t="s">
        <v>203</v>
      </c>
      <c r="K17" s="87">
        <v>249277</v>
      </c>
      <c r="L17" s="87">
        <v>593048</v>
      </c>
      <c r="M17" s="87">
        <f t="shared" si="2"/>
        <v>107537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203</v>
      </c>
      <c r="T17" s="87">
        <v>0</v>
      </c>
      <c r="U17" s="87">
        <v>107537</v>
      </c>
      <c r="V17" s="87">
        <f t="shared" si="4"/>
        <v>979613</v>
      </c>
      <c r="W17" s="87">
        <f t="shared" si="5"/>
        <v>279028</v>
      </c>
      <c r="X17" s="87">
        <f t="shared" si="6"/>
        <v>0</v>
      </c>
      <c r="Y17" s="87">
        <f t="shared" si="7"/>
        <v>2633</v>
      </c>
      <c r="Z17" s="87">
        <f t="shared" si="8"/>
        <v>0</v>
      </c>
      <c r="AA17" s="87">
        <f t="shared" si="9"/>
        <v>27118</v>
      </c>
      <c r="AB17" s="87" t="s">
        <v>19</v>
      </c>
      <c r="AC17" s="87">
        <f t="shared" si="10"/>
        <v>249277</v>
      </c>
      <c r="AD17" s="87">
        <f t="shared" si="11"/>
        <v>700585</v>
      </c>
    </row>
    <row r="18" spans="1:30" ht="13.5">
      <c r="A18" s="17" t="s">
        <v>217</v>
      </c>
      <c r="B18" s="76" t="s">
        <v>240</v>
      </c>
      <c r="C18" s="77" t="s">
        <v>241</v>
      </c>
      <c r="D18" s="87">
        <f t="shared" si="0"/>
        <v>118942</v>
      </c>
      <c r="E18" s="87">
        <f t="shared" si="1"/>
        <v>28</v>
      </c>
      <c r="F18" s="87">
        <v>0</v>
      </c>
      <c r="G18" s="87">
        <v>0</v>
      </c>
      <c r="H18" s="87">
        <v>0</v>
      </c>
      <c r="I18" s="87">
        <v>0</v>
      </c>
      <c r="J18" s="87" t="s">
        <v>203</v>
      </c>
      <c r="K18" s="87">
        <v>28</v>
      </c>
      <c r="L18" s="87">
        <v>118914</v>
      </c>
      <c r="M18" s="87">
        <f t="shared" si="2"/>
        <v>64424</v>
      </c>
      <c r="N18" s="87">
        <f t="shared" si="3"/>
        <v>10</v>
      </c>
      <c r="O18" s="87">
        <v>0</v>
      </c>
      <c r="P18" s="87">
        <v>0</v>
      </c>
      <c r="Q18" s="87">
        <v>0</v>
      </c>
      <c r="R18" s="87">
        <v>0</v>
      </c>
      <c r="S18" s="87" t="s">
        <v>203</v>
      </c>
      <c r="T18" s="87">
        <v>10</v>
      </c>
      <c r="U18" s="87">
        <v>64414</v>
      </c>
      <c r="V18" s="87">
        <f t="shared" si="4"/>
        <v>183366</v>
      </c>
      <c r="W18" s="87">
        <f t="shared" si="5"/>
        <v>38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0</v>
      </c>
      <c r="AB18" s="87" t="s">
        <v>19</v>
      </c>
      <c r="AC18" s="87">
        <f t="shared" si="10"/>
        <v>38</v>
      </c>
      <c r="AD18" s="87">
        <f t="shared" si="11"/>
        <v>183328</v>
      </c>
    </row>
    <row r="19" spans="1:30" ht="13.5">
      <c r="A19" s="17" t="s">
        <v>217</v>
      </c>
      <c r="B19" s="76" t="s">
        <v>242</v>
      </c>
      <c r="C19" s="77" t="s">
        <v>243</v>
      </c>
      <c r="D19" s="87">
        <f t="shared" si="0"/>
        <v>289633</v>
      </c>
      <c r="E19" s="87">
        <f t="shared" si="1"/>
        <v>18885</v>
      </c>
      <c r="F19" s="87">
        <v>0</v>
      </c>
      <c r="G19" s="87">
        <v>0</v>
      </c>
      <c r="H19" s="87">
        <v>0</v>
      </c>
      <c r="I19" s="87">
        <v>0</v>
      </c>
      <c r="J19" s="87" t="s">
        <v>203</v>
      </c>
      <c r="K19" s="87">
        <v>18885</v>
      </c>
      <c r="L19" s="87">
        <v>270748</v>
      </c>
      <c r="M19" s="87">
        <f t="shared" si="2"/>
        <v>85708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203</v>
      </c>
      <c r="T19" s="87">
        <v>0</v>
      </c>
      <c r="U19" s="87">
        <v>85708</v>
      </c>
      <c r="V19" s="87">
        <f t="shared" si="4"/>
        <v>375341</v>
      </c>
      <c r="W19" s="87">
        <f t="shared" si="5"/>
        <v>18885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0</v>
      </c>
      <c r="AB19" s="87" t="s">
        <v>19</v>
      </c>
      <c r="AC19" s="87">
        <f t="shared" si="10"/>
        <v>18885</v>
      </c>
      <c r="AD19" s="87">
        <f t="shared" si="11"/>
        <v>356456</v>
      </c>
    </row>
    <row r="20" spans="1:30" ht="13.5">
      <c r="A20" s="17" t="s">
        <v>217</v>
      </c>
      <c r="B20" s="76" t="s">
        <v>244</v>
      </c>
      <c r="C20" s="77" t="s">
        <v>245</v>
      </c>
      <c r="D20" s="87">
        <f t="shared" si="0"/>
        <v>235713</v>
      </c>
      <c r="E20" s="87">
        <f t="shared" si="1"/>
        <v>38279</v>
      </c>
      <c r="F20" s="87">
        <v>0</v>
      </c>
      <c r="G20" s="87">
        <v>0</v>
      </c>
      <c r="H20" s="87">
        <v>0</v>
      </c>
      <c r="I20" s="87">
        <v>36150</v>
      </c>
      <c r="J20" s="87" t="s">
        <v>203</v>
      </c>
      <c r="K20" s="87">
        <v>2129</v>
      </c>
      <c r="L20" s="87">
        <v>197434</v>
      </c>
      <c r="M20" s="87">
        <f t="shared" si="2"/>
        <v>63816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203</v>
      </c>
      <c r="T20" s="87">
        <v>0</v>
      </c>
      <c r="U20" s="87">
        <v>63816</v>
      </c>
      <c r="V20" s="87">
        <f t="shared" si="4"/>
        <v>299529</v>
      </c>
      <c r="W20" s="87">
        <f t="shared" si="5"/>
        <v>38279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36150</v>
      </c>
      <c r="AB20" s="87" t="s">
        <v>19</v>
      </c>
      <c r="AC20" s="87">
        <f t="shared" si="10"/>
        <v>2129</v>
      </c>
      <c r="AD20" s="87">
        <f t="shared" si="11"/>
        <v>261250</v>
      </c>
    </row>
    <row r="21" spans="1:30" ht="13.5">
      <c r="A21" s="17" t="s">
        <v>217</v>
      </c>
      <c r="B21" s="76" t="s">
        <v>246</v>
      </c>
      <c r="C21" s="77" t="s">
        <v>247</v>
      </c>
      <c r="D21" s="87">
        <f t="shared" si="0"/>
        <v>97065</v>
      </c>
      <c r="E21" s="87">
        <f t="shared" si="1"/>
        <v>855</v>
      </c>
      <c r="F21" s="87">
        <v>0</v>
      </c>
      <c r="G21" s="87">
        <v>0</v>
      </c>
      <c r="H21" s="87">
        <v>0</v>
      </c>
      <c r="I21" s="87">
        <v>855</v>
      </c>
      <c r="J21" s="87" t="s">
        <v>203</v>
      </c>
      <c r="K21" s="87">
        <v>0</v>
      </c>
      <c r="L21" s="87">
        <v>96210</v>
      </c>
      <c r="M21" s="87">
        <f t="shared" si="2"/>
        <v>17841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203</v>
      </c>
      <c r="T21" s="87">
        <v>0</v>
      </c>
      <c r="U21" s="87">
        <v>17841</v>
      </c>
      <c r="V21" s="87">
        <f t="shared" si="4"/>
        <v>114906</v>
      </c>
      <c r="W21" s="87">
        <f t="shared" si="5"/>
        <v>855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855</v>
      </c>
      <c r="AB21" s="87" t="s">
        <v>19</v>
      </c>
      <c r="AC21" s="87">
        <f t="shared" si="10"/>
        <v>0</v>
      </c>
      <c r="AD21" s="87">
        <f t="shared" si="11"/>
        <v>114051</v>
      </c>
    </row>
    <row r="22" spans="1:30" ht="13.5">
      <c r="A22" s="17" t="s">
        <v>217</v>
      </c>
      <c r="B22" s="76" t="s">
        <v>248</v>
      </c>
      <c r="C22" s="77" t="s">
        <v>249</v>
      </c>
      <c r="D22" s="87">
        <f t="shared" si="0"/>
        <v>264591</v>
      </c>
      <c r="E22" s="87">
        <f t="shared" si="1"/>
        <v>80553</v>
      </c>
      <c r="F22" s="87">
        <v>13253</v>
      </c>
      <c r="G22" s="87">
        <v>0</v>
      </c>
      <c r="H22" s="87">
        <v>67300</v>
      </c>
      <c r="I22" s="87">
        <v>0</v>
      </c>
      <c r="J22" s="87" t="s">
        <v>203</v>
      </c>
      <c r="K22" s="87">
        <v>0</v>
      </c>
      <c r="L22" s="87">
        <v>184038</v>
      </c>
      <c r="M22" s="87">
        <f t="shared" si="2"/>
        <v>48296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203</v>
      </c>
      <c r="T22" s="87">
        <v>0</v>
      </c>
      <c r="U22" s="87">
        <v>48296</v>
      </c>
      <c r="V22" s="87">
        <f t="shared" si="4"/>
        <v>312887</v>
      </c>
      <c r="W22" s="87">
        <f t="shared" si="5"/>
        <v>80553</v>
      </c>
      <c r="X22" s="87">
        <f t="shared" si="6"/>
        <v>13253</v>
      </c>
      <c r="Y22" s="87">
        <f t="shared" si="7"/>
        <v>0</v>
      </c>
      <c r="Z22" s="87">
        <f t="shared" si="8"/>
        <v>67300</v>
      </c>
      <c r="AA22" s="87">
        <f t="shared" si="9"/>
        <v>0</v>
      </c>
      <c r="AB22" s="87" t="s">
        <v>19</v>
      </c>
      <c r="AC22" s="87">
        <f t="shared" si="10"/>
        <v>0</v>
      </c>
      <c r="AD22" s="87">
        <f t="shared" si="11"/>
        <v>232334</v>
      </c>
    </row>
    <row r="23" spans="1:30" ht="13.5">
      <c r="A23" s="17" t="s">
        <v>217</v>
      </c>
      <c r="B23" s="76" t="s">
        <v>250</v>
      </c>
      <c r="C23" s="77" t="s">
        <v>251</v>
      </c>
      <c r="D23" s="87">
        <f t="shared" si="0"/>
        <v>140074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203</v>
      </c>
      <c r="K23" s="87">
        <v>0</v>
      </c>
      <c r="L23" s="87">
        <v>140074</v>
      </c>
      <c r="M23" s="87">
        <f t="shared" si="2"/>
        <v>59892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203</v>
      </c>
      <c r="T23" s="87">
        <v>0</v>
      </c>
      <c r="U23" s="87">
        <v>59892</v>
      </c>
      <c r="V23" s="87">
        <f t="shared" si="4"/>
        <v>199966</v>
      </c>
      <c r="W23" s="87">
        <f t="shared" si="5"/>
        <v>0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0</v>
      </c>
      <c r="AB23" s="87" t="s">
        <v>19</v>
      </c>
      <c r="AC23" s="87">
        <f t="shared" si="10"/>
        <v>0</v>
      </c>
      <c r="AD23" s="87">
        <f t="shared" si="11"/>
        <v>199966</v>
      </c>
    </row>
    <row r="24" spans="1:30" ht="13.5">
      <c r="A24" s="17" t="s">
        <v>217</v>
      </c>
      <c r="B24" s="76" t="s">
        <v>252</v>
      </c>
      <c r="C24" s="77" t="s">
        <v>253</v>
      </c>
      <c r="D24" s="87">
        <f t="shared" si="0"/>
        <v>3700053</v>
      </c>
      <c r="E24" s="87">
        <f t="shared" si="1"/>
        <v>3313897</v>
      </c>
      <c r="F24" s="87">
        <v>769847</v>
      </c>
      <c r="G24" s="87">
        <v>0</v>
      </c>
      <c r="H24" s="87">
        <v>2521700</v>
      </c>
      <c r="I24" s="87">
        <v>10637</v>
      </c>
      <c r="J24" s="87" t="s">
        <v>203</v>
      </c>
      <c r="K24" s="87">
        <v>11713</v>
      </c>
      <c r="L24" s="87">
        <v>386156</v>
      </c>
      <c r="M24" s="87">
        <f t="shared" si="2"/>
        <v>135815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203</v>
      </c>
      <c r="T24" s="87">
        <v>0</v>
      </c>
      <c r="U24" s="87">
        <v>135815</v>
      </c>
      <c r="V24" s="87">
        <f aca="true" t="shared" si="12" ref="V24:AD55">D24+M24</f>
        <v>3835868</v>
      </c>
      <c r="W24" s="87">
        <f t="shared" si="12"/>
        <v>3313897</v>
      </c>
      <c r="X24" s="87">
        <f t="shared" si="12"/>
        <v>769847</v>
      </c>
      <c r="Y24" s="87">
        <f t="shared" si="12"/>
        <v>0</v>
      </c>
      <c r="Z24" s="87">
        <f t="shared" si="12"/>
        <v>2521700</v>
      </c>
      <c r="AA24" s="87">
        <f t="shared" si="12"/>
        <v>10637</v>
      </c>
      <c r="AB24" s="87" t="s">
        <v>19</v>
      </c>
      <c r="AC24" s="87">
        <f t="shared" si="12"/>
        <v>11713</v>
      </c>
      <c r="AD24" s="87">
        <f t="shared" si="12"/>
        <v>521971</v>
      </c>
    </row>
    <row r="25" spans="1:30" ht="13.5">
      <c r="A25" s="17" t="s">
        <v>217</v>
      </c>
      <c r="B25" s="76" t="s">
        <v>254</v>
      </c>
      <c r="C25" s="77" t="s">
        <v>255</v>
      </c>
      <c r="D25" s="87">
        <f t="shared" si="0"/>
        <v>88919</v>
      </c>
      <c r="E25" s="87">
        <f t="shared" si="1"/>
        <v>42</v>
      </c>
      <c r="F25" s="87">
        <v>0</v>
      </c>
      <c r="G25" s="87">
        <v>0</v>
      </c>
      <c r="H25" s="87">
        <v>0</v>
      </c>
      <c r="I25" s="87">
        <v>0</v>
      </c>
      <c r="J25" s="87" t="s">
        <v>203</v>
      </c>
      <c r="K25" s="87">
        <v>42</v>
      </c>
      <c r="L25" s="87">
        <v>88877</v>
      </c>
      <c r="M25" s="87">
        <f t="shared" si="2"/>
        <v>30518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203</v>
      </c>
      <c r="T25" s="87">
        <v>0</v>
      </c>
      <c r="U25" s="87">
        <v>30518</v>
      </c>
      <c r="V25" s="87">
        <f t="shared" si="12"/>
        <v>119437</v>
      </c>
      <c r="W25" s="87">
        <f t="shared" si="12"/>
        <v>42</v>
      </c>
      <c r="X25" s="87">
        <f t="shared" si="12"/>
        <v>0</v>
      </c>
      <c r="Y25" s="87">
        <f t="shared" si="12"/>
        <v>0</v>
      </c>
      <c r="Z25" s="87">
        <f t="shared" si="12"/>
        <v>0</v>
      </c>
      <c r="AA25" s="87">
        <f t="shared" si="12"/>
        <v>0</v>
      </c>
      <c r="AB25" s="87" t="s">
        <v>19</v>
      </c>
      <c r="AC25" s="87">
        <f t="shared" si="12"/>
        <v>42</v>
      </c>
      <c r="AD25" s="87">
        <f t="shared" si="12"/>
        <v>119395</v>
      </c>
    </row>
    <row r="26" spans="1:30" ht="13.5">
      <c r="A26" s="17" t="s">
        <v>217</v>
      </c>
      <c r="B26" s="76" t="s">
        <v>256</v>
      </c>
      <c r="C26" s="77" t="s">
        <v>257</v>
      </c>
      <c r="D26" s="87">
        <f t="shared" si="0"/>
        <v>136204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 t="s">
        <v>203</v>
      </c>
      <c r="K26" s="87">
        <v>0</v>
      </c>
      <c r="L26" s="87">
        <v>136204</v>
      </c>
      <c r="M26" s="87">
        <f t="shared" si="2"/>
        <v>38590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203</v>
      </c>
      <c r="T26" s="87">
        <v>0</v>
      </c>
      <c r="U26" s="87">
        <v>38590</v>
      </c>
      <c r="V26" s="87">
        <f t="shared" si="12"/>
        <v>174794</v>
      </c>
      <c r="W26" s="87">
        <f t="shared" si="12"/>
        <v>0</v>
      </c>
      <c r="X26" s="87">
        <f t="shared" si="12"/>
        <v>0</v>
      </c>
      <c r="Y26" s="87">
        <f t="shared" si="12"/>
        <v>0</v>
      </c>
      <c r="Z26" s="87">
        <f t="shared" si="12"/>
        <v>0</v>
      </c>
      <c r="AA26" s="87">
        <f t="shared" si="12"/>
        <v>0</v>
      </c>
      <c r="AB26" s="87" t="s">
        <v>19</v>
      </c>
      <c r="AC26" s="87">
        <f t="shared" si="12"/>
        <v>0</v>
      </c>
      <c r="AD26" s="87">
        <f t="shared" si="12"/>
        <v>174794</v>
      </c>
    </row>
    <row r="27" spans="1:30" ht="13.5">
      <c r="A27" s="17" t="s">
        <v>217</v>
      </c>
      <c r="B27" s="76" t="s">
        <v>258</v>
      </c>
      <c r="C27" s="77" t="s">
        <v>259</v>
      </c>
      <c r="D27" s="87">
        <f t="shared" si="0"/>
        <v>254201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203</v>
      </c>
      <c r="K27" s="87">
        <v>0</v>
      </c>
      <c r="L27" s="87">
        <v>254201</v>
      </c>
      <c r="M27" s="87">
        <f t="shared" si="2"/>
        <v>39953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203</v>
      </c>
      <c r="T27" s="87">
        <v>0</v>
      </c>
      <c r="U27" s="87">
        <v>39953</v>
      </c>
      <c r="V27" s="87">
        <f t="shared" si="12"/>
        <v>294154</v>
      </c>
      <c r="W27" s="87">
        <f t="shared" si="12"/>
        <v>0</v>
      </c>
      <c r="X27" s="87">
        <f t="shared" si="12"/>
        <v>0</v>
      </c>
      <c r="Y27" s="87">
        <f t="shared" si="12"/>
        <v>0</v>
      </c>
      <c r="Z27" s="87">
        <f t="shared" si="12"/>
        <v>0</v>
      </c>
      <c r="AA27" s="87">
        <f t="shared" si="12"/>
        <v>0</v>
      </c>
      <c r="AB27" s="87" t="s">
        <v>19</v>
      </c>
      <c r="AC27" s="87">
        <f t="shared" si="12"/>
        <v>0</v>
      </c>
      <c r="AD27" s="87">
        <f t="shared" si="12"/>
        <v>294154</v>
      </c>
    </row>
    <row r="28" spans="1:30" ht="13.5">
      <c r="A28" s="17" t="s">
        <v>217</v>
      </c>
      <c r="B28" s="76" t="s">
        <v>260</v>
      </c>
      <c r="C28" s="77" t="s">
        <v>76</v>
      </c>
      <c r="D28" s="87">
        <f t="shared" si="0"/>
        <v>205494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203</v>
      </c>
      <c r="K28" s="87">
        <v>0</v>
      </c>
      <c r="L28" s="87">
        <v>205494</v>
      </c>
      <c r="M28" s="87">
        <f t="shared" si="2"/>
        <v>22867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203</v>
      </c>
      <c r="T28" s="87">
        <v>0</v>
      </c>
      <c r="U28" s="87">
        <v>22867</v>
      </c>
      <c r="V28" s="87">
        <f t="shared" si="12"/>
        <v>228361</v>
      </c>
      <c r="W28" s="87">
        <f t="shared" si="12"/>
        <v>0</v>
      </c>
      <c r="X28" s="87">
        <f t="shared" si="12"/>
        <v>0</v>
      </c>
      <c r="Y28" s="87">
        <f t="shared" si="12"/>
        <v>0</v>
      </c>
      <c r="Z28" s="87">
        <f t="shared" si="12"/>
        <v>0</v>
      </c>
      <c r="AA28" s="87">
        <f t="shared" si="12"/>
        <v>0</v>
      </c>
      <c r="AB28" s="87" t="s">
        <v>19</v>
      </c>
      <c r="AC28" s="87">
        <f t="shared" si="12"/>
        <v>0</v>
      </c>
      <c r="AD28" s="87">
        <f t="shared" si="12"/>
        <v>228361</v>
      </c>
    </row>
    <row r="29" spans="1:30" ht="13.5">
      <c r="A29" s="17" t="s">
        <v>217</v>
      </c>
      <c r="B29" s="76" t="s">
        <v>77</v>
      </c>
      <c r="C29" s="77" t="s">
        <v>78</v>
      </c>
      <c r="D29" s="87">
        <f t="shared" si="0"/>
        <v>37510</v>
      </c>
      <c r="E29" s="87">
        <f t="shared" si="1"/>
        <v>10</v>
      </c>
      <c r="F29" s="87">
        <v>0</v>
      </c>
      <c r="G29" s="87">
        <v>0</v>
      </c>
      <c r="H29" s="87">
        <v>0</v>
      </c>
      <c r="I29" s="87">
        <v>0</v>
      </c>
      <c r="J29" s="87" t="s">
        <v>203</v>
      </c>
      <c r="K29" s="87">
        <v>10</v>
      </c>
      <c r="L29" s="87">
        <v>37500</v>
      </c>
      <c r="M29" s="87">
        <f t="shared" si="2"/>
        <v>17611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203</v>
      </c>
      <c r="T29" s="87">
        <v>0</v>
      </c>
      <c r="U29" s="87">
        <v>17611</v>
      </c>
      <c r="V29" s="87">
        <f t="shared" si="12"/>
        <v>55121</v>
      </c>
      <c r="W29" s="87">
        <f t="shared" si="12"/>
        <v>10</v>
      </c>
      <c r="X29" s="87">
        <f t="shared" si="12"/>
        <v>0</v>
      </c>
      <c r="Y29" s="87">
        <f t="shared" si="12"/>
        <v>0</v>
      </c>
      <c r="Z29" s="87">
        <f t="shared" si="12"/>
        <v>0</v>
      </c>
      <c r="AA29" s="87">
        <f t="shared" si="12"/>
        <v>0</v>
      </c>
      <c r="AB29" s="87" t="s">
        <v>19</v>
      </c>
      <c r="AC29" s="87">
        <f t="shared" si="12"/>
        <v>10</v>
      </c>
      <c r="AD29" s="87">
        <f t="shared" si="12"/>
        <v>55111</v>
      </c>
    </row>
    <row r="30" spans="1:30" ht="13.5">
      <c r="A30" s="17" t="s">
        <v>217</v>
      </c>
      <c r="B30" s="76" t="s">
        <v>79</v>
      </c>
      <c r="C30" s="77" t="s">
        <v>80</v>
      </c>
      <c r="D30" s="87">
        <f t="shared" si="0"/>
        <v>82652</v>
      </c>
      <c r="E30" s="87">
        <f t="shared" si="1"/>
        <v>10</v>
      </c>
      <c r="F30" s="87">
        <v>0</v>
      </c>
      <c r="G30" s="87">
        <v>0</v>
      </c>
      <c r="H30" s="87">
        <v>0</v>
      </c>
      <c r="I30" s="87">
        <v>0</v>
      </c>
      <c r="J30" s="87" t="s">
        <v>203</v>
      </c>
      <c r="K30" s="87">
        <v>10</v>
      </c>
      <c r="L30" s="87">
        <v>82642</v>
      </c>
      <c r="M30" s="87">
        <f t="shared" si="2"/>
        <v>35616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203</v>
      </c>
      <c r="T30" s="87">
        <v>0</v>
      </c>
      <c r="U30" s="87">
        <v>35616</v>
      </c>
      <c r="V30" s="87">
        <f t="shared" si="12"/>
        <v>118268</v>
      </c>
      <c r="W30" s="87">
        <f t="shared" si="12"/>
        <v>10</v>
      </c>
      <c r="X30" s="87">
        <f t="shared" si="12"/>
        <v>0</v>
      </c>
      <c r="Y30" s="87">
        <f t="shared" si="12"/>
        <v>0</v>
      </c>
      <c r="Z30" s="87">
        <f t="shared" si="12"/>
        <v>0</v>
      </c>
      <c r="AA30" s="87">
        <f t="shared" si="12"/>
        <v>0</v>
      </c>
      <c r="AB30" s="87" t="s">
        <v>19</v>
      </c>
      <c r="AC30" s="87">
        <f t="shared" si="12"/>
        <v>10</v>
      </c>
      <c r="AD30" s="87">
        <f t="shared" si="12"/>
        <v>118258</v>
      </c>
    </row>
    <row r="31" spans="1:30" ht="13.5">
      <c r="A31" s="17" t="s">
        <v>217</v>
      </c>
      <c r="B31" s="76" t="s">
        <v>81</v>
      </c>
      <c r="C31" s="77" t="s">
        <v>82</v>
      </c>
      <c r="D31" s="87">
        <f t="shared" si="0"/>
        <v>63959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203</v>
      </c>
      <c r="K31" s="87">
        <v>0</v>
      </c>
      <c r="L31" s="87">
        <v>63959</v>
      </c>
      <c r="M31" s="87">
        <f t="shared" si="2"/>
        <v>43461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203</v>
      </c>
      <c r="T31" s="87">
        <v>0</v>
      </c>
      <c r="U31" s="87">
        <v>43461</v>
      </c>
      <c r="V31" s="87">
        <f t="shared" si="12"/>
        <v>107420</v>
      </c>
      <c r="W31" s="87">
        <f t="shared" si="12"/>
        <v>0</v>
      </c>
      <c r="X31" s="87">
        <f t="shared" si="12"/>
        <v>0</v>
      </c>
      <c r="Y31" s="87">
        <f t="shared" si="12"/>
        <v>0</v>
      </c>
      <c r="Z31" s="87">
        <f t="shared" si="12"/>
        <v>0</v>
      </c>
      <c r="AA31" s="87">
        <f t="shared" si="12"/>
        <v>0</v>
      </c>
      <c r="AB31" s="87" t="s">
        <v>19</v>
      </c>
      <c r="AC31" s="87">
        <f t="shared" si="12"/>
        <v>0</v>
      </c>
      <c r="AD31" s="87">
        <f t="shared" si="12"/>
        <v>107420</v>
      </c>
    </row>
    <row r="32" spans="1:30" ht="13.5">
      <c r="A32" s="17" t="s">
        <v>217</v>
      </c>
      <c r="B32" s="76" t="s">
        <v>83</v>
      </c>
      <c r="C32" s="77" t="s">
        <v>84</v>
      </c>
      <c r="D32" s="87">
        <f t="shared" si="0"/>
        <v>49880</v>
      </c>
      <c r="E32" s="87">
        <f t="shared" si="1"/>
        <v>1251</v>
      </c>
      <c r="F32" s="87">
        <v>0</v>
      </c>
      <c r="G32" s="87">
        <v>0</v>
      </c>
      <c r="H32" s="87">
        <v>0</v>
      </c>
      <c r="I32" s="87">
        <v>1251</v>
      </c>
      <c r="J32" s="87" t="s">
        <v>203</v>
      </c>
      <c r="K32" s="87">
        <v>0</v>
      </c>
      <c r="L32" s="87">
        <v>48629</v>
      </c>
      <c r="M32" s="87">
        <f t="shared" si="2"/>
        <v>39484</v>
      </c>
      <c r="N32" s="87">
        <f t="shared" si="3"/>
        <v>12851</v>
      </c>
      <c r="O32" s="87">
        <v>1293</v>
      </c>
      <c r="P32" s="87">
        <v>1293</v>
      </c>
      <c r="Q32" s="87">
        <v>0</v>
      </c>
      <c r="R32" s="87">
        <v>10265</v>
      </c>
      <c r="S32" s="87" t="s">
        <v>203</v>
      </c>
      <c r="T32" s="87">
        <v>0</v>
      </c>
      <c r="U32" s="87">
        <v>26633</v>
      </c>
      <c r="V32" s="87">
        <f t="shared" si="12"/>
        <v>89364</v>
      </c>
      <c r="W32" s="87">
        <f t="shared" si="12"/>
        <v>14102</v>
      </c>
      <c r="X32" s="87">
        <f t="shared" si="12"/>
        <v>1293</v>
      </c>
      <c r="Y32" s="87">
        <f t="shared" si="12"/>
        <v>1293</v>
      </c>
      <c r="Z32" s="87">
        <f t="shared" si="12"/>
        <v>0</v>
      </c>
      <c r="AA32" s="87">
        <f t="shared" si="12"/>
        <v>11516</v>
      </c>
      <c r="AB32" s="87" t="s">
        <v>19</v>
      </c>
      <c r="AC32" s="87">
        <f t="shared" si="12"/>
        <v>0</v>
      </c>
      <c r="AD32" s="87">
        <f t="shared" si="12"/>
        <v>75262</v>
      </c>
    </row>
    <row r="33" spans="1:30" ht="13.5">
      <c r="A33" s="17" t="s">
        <v>217</v>
      </c>
      <c r="B33" s="76" t="s">
        <v>85</v>
      </c>
      <c r="C33" s="77" t="s">
        <v>86</v>
      </c>
      <c r="D33" s="87">
        <f t="shared" si="0"/>
        <v>63456</v>
      </c>
      <c r="E33" s="87">
        <f t="shared" si="1"/>
        <v>7361</v>
      </c>
      <c r="F33" s="87">
        <v>0</v>
      </c>
      <c r="G33" s="87">
        <v>6562</v>
      </c>
      <c r="H33" s="87">
        <v>0</v>
      </c>
      <c r="I33" s="87">
        <v>799</v>
      </c>
      <c r="J33" s="87" t="s">
        <v>203</v>
      </c>
      <c r="K33" s="87">
        <v>0</v>
      </c>
      <c r="L33" s="87">
        <v>56095</v>
      </c>
      <c r="M33" s="87">
        <f t="shared" si="2"/>
        <v>35890</v>
      </c>
      <c r="N33" s="87">
        <f t="shared" si="3"/>
        <v>10368</v>
      </c>
      <c r="O33" s="87">
        <v>730</v>
      </c>
      <c r="P33" s="87">
        <v>730</v>
      </c>
      <c r="Q33" s="87">
        <v>0</v>
      </c>
      <c r="R33" s="87">
        <v>8908</v>
      </c>
      <c r="S33" s="87" t="s">
        <v>203</v>
      </c>
      <c r="T33" s="87">
        <v>0</v>
      </c>
      <c r="U33" s="87">
        <v>25522</v>
      </c>
      <c r="V33" s="87">
        <f t="shared" si="12"/>
        <v>99346</v>
      </c>
      <c r="W33" s="87">
        <f t="shared" si="12"/>
        <v>17729</v>
      </c>
      <c r="X33" s="87">
        <f t="shared" si="12"/>
        <v>730</v>
      </c>
      <c r="Y33" s="87">
        <f t="shared" si="12"/>
        <v>7292</v>
      </c>
      <c r="Z33" s="87">
        <f t="shared" si="12"/>
        <v>0</v>
      </c>
      <c r="AA33" s="87">
        <f t="shared" si="12"/>
        <v>9707</v>
      </c>
      <c r="AB33" s="87" t="s">
        <v>19</v>
      </c>
      <c r="AC33" s="87">
        <f t="shared" si="12"/>
        <v>0</v>
      </c>
      <c r="AD33" s="87">
        <f t="shared" si="12"/>
        <v>81617</v>
      </c>
    </row>
    <row r="34" spans="1:30" ht="13.5">
      <c r="A34" s="17" t="s">
        <v>217</v>
      </c>
      <c r="B34" s="76" t="s">
        <v>87</v>
      </c>
      <c r="C34" s="77" t="s">
        <v>88</v>
      </c>
      <c r="D34" s="87">
        <f t="shared" si="0"/>
        <v>99594</v>
      </c>
      <c r="E34" s="87">
        <f t="shared" si="1"/>
        <v>585</v>
      </c>
      <c r="F34" s="87">
        <v>0</v>
      </c>
      <c r="G34" s="87">
        <v>0</v>
      </c>
      <c r="H34" s="87">
        <v>0</v>
      </c>
      <c r="I34" s="87">
        <v>0</v>
      </c>
      <c r="J34" s="87" t="s">
        <v>203</v>
      </c>
      <c r="K34" s="87">
        <v>585</v>
      </c>
      <c r="L34" s="87">
        <v>99009</v>
      </c>
      <c r="M34" s="87">
        <f t="shared" si="2"/>
        <v>40717</v>
      </c>
      <c r="N34" s="87">
        <f t="shared" si="3"/>
        <v>5</v>
      </c>
      <c r="O34" s="87">
        <v>0</v>
      </c>
      <c r="P34" s="87">
        <v>0</v>
      </c>
      <c r="Q34" s="87">
        <v>0</v>
      </c>
      <c r="R34" s="87">
        <v>0</v>
      </c>
      <c r="S34" s="87" t="s">
        <v>203</v>
      </c>
      <c r="T34" s="87">
        <v>5</v>
      </c>
      <c r="U34" s="87">
        <v>40712</v>
      </c>
      <c r="V34" s="87">
        <f t="shared" si="12"/>
        <v>140311</v>
      </c>
      <c r="W34" s="87">
        <f t="shared" si="12"/>
        <v>590</v>
      </c>
      <c r="X34" s="87">
        <f t="shared" si="12"/>
        <v>0</v>
      </c>
      <c r="Y34" s="87">
        <f t="shared" si="12"/>
        <v>0</v>
      </c>
      <c r="Z34" s="87">
        <f t="shared" si="12"/>
        <v>0</v>
      </c>
      <c r="AA34" s="87">
        <f t="shared" si="12"/>
        <v>0</v>
      </c>
      <c r="AB34" s="87" t="s">
        <v>19</v>
      </c>
      <c r="AC34" s="87">
        <f t="shared" si="12"/>
        <v>590</v>
      </c>
      <c r="AD34" s="87">
        <f t="shared" si="12"/>
        <v>139721</v>
      </c>
    </row>
    <row r="35" spans="1:30" ht="13.5">
      <c r="A35" s="17" t="s">
        <v>217</v>
      </c>
      <c r="B35" s="76" t="s">
        <v>89</v>
      </c>
      <c r="C35" s="77" t="s">
        <v>90</v>
      </c>
      <c r="D35" s="87">
        <f t="shared" si="0"/>
        <v>79398</v>
      </c>
      <c r="E35" s="87">
        <f t="shared" si="1"/>
        <v>222</v>
      </c>
      <c r="F35" s="87">
        <v>0</v>
      </c>
      <c r="G35" s="87">
        <v>0</v>
      </c>
      <c r="H35" s="87">
        <v>0</v>
      </c>
      <c r="I35" s="87">
        <v>222</v>
      </c>
      <c r="J35" s="87" t="s">
        <v>203</v>
      </c>
      <c r="K35" s="87">
        <v>0</v>
      </c>
      <c r="L35" s="87">
        <v>79176</v>
      </c>
      <c r="M35" s="87">
        <f t="shared" si="2"/>
        <v>30189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203</v>
      </c>
      <c r="T35" s="87">
        <v>0</v>
      </c>
      <c r="U35" s="87">
        <v>30189</v>
      </c>
      <c r="V35" s="87">
        <f t="shared" si="12"/>
        <v>109587</v>
      </c>
      <c r="W35" s="87">
        <f t="shared" si="12"/>
        <v>222</v>
      </c>
      <c r="X35" s="87">
        <f t="shared" si="12"/>
        <v>0</v>
      </c>
      <c r="Y35" s="87">
        <f t="shared" si="12"/>
        <v>0</v>
      </c>
      <c r="Z35" s="87">
        <f t="shared" si="12"/>
        <v>0</v>
      </c>
      <c r="AA35" s="87">
        <f t="shared" si="12"/>
        <v>222</v>
      </c>
      <c r="AB35" s="87" t="s">
        <v>19</v>
      </c>
      <c r="AC35" s="87">
        <f t="shared" si="12"/>
        <v>0</v>
      </c>
      <c r="AD35" s="87">
        <f t="shared" si="12"/>
        <v>109365</v>
      </c>
    </row>
    <row r="36" spans="1:30" ht="13.5">
      <c r="A36" s="17" t="s">
        <v>217</v>
      </c>
      <c r="B36" s="76" t="s">
        <v>91</v>
      </c>
      <c r="C36" s="77" t="s">
        <v>92</v>
      </c>
      <c r="D36" s="87">
        <f t="shared" si="0"/>
        <v>59253</v>
      </c>
      <c r="E36" s="87">
        <f t="shared" si="1"/>
        <v>784</v>
      </c>
      <c r="F36" s="87">
        <v>0</v>
      </c>
      <c r="G36" s="87">
        <v>0</v>
      </c>
      <c r="H36" s="87">
        <v>0</v>
      </c>
      <c r="I36" s="87">
        <v>1</v>
      </c>
      <c r="J36" s="87" t="s">
        <v>203</v>
      </c>
      <c r="K36" s="87">
        <v>783</v>
      </c>
      <c r="L36" s="87">
        <v>58469</v>
      </c>
      <c r="M36" s="87">
        <f t="shared" si="2"/>
        <v>32568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203</v>
      </c>
      <c r="T36" s="87">
        <v>0</v>
      </c>
      <c r="U36" s="87">
        <v>32568</v>
      </c>
      <c r="V36" s="87">
        <f t="shared" si="12"/>
        <v>91821</v>
      </c>
      <c r="W36" s="87">
        <f t="shared" si="12"/>
        <v>784</v>
      </c>
      <c r="X36" s="87">
        <f t="shared" si="12"/>
        <v>0</v>
      </c>
      <c r="Y36" s="87">
        <f t="shared" si="12"/>
        <v>0</v>
      </c>
      <c r="Z36" s="87">
        <f t="shared" si="12"/>
        <v>0</v>
      </c>
      <c r="AA36" s="87">
        <f t="shared" si="12"/>
        <v>1</v>
      </c>
      <c r="AB36" s="87" t="s">
        <v>19</v>
      </c>
      <c r="AC36" s="87">
        <f t="shared" si="12"/>
        <v>783</v>
      </c>
      <c r="AD36" s="87">
        <f t="shared" si="12"/>
        <v>91037</v>
      </c>
    </row>
    <row r="37" spans="1:30" ht="13.5">
      <c r="A37" s="17" t="s">
        <v>217</v>
      </c>
      <c r="B37" s="76" t="s">
        <v>93</v>
      </c>
      <c r="C37" s="77" t="s">
        <v>94</v>
      </c>
      <c r="D37" s="87">
        <f t="shared" si="0"/>
        <v>30215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203</v>
      </c>
      <c r="K37" s="87">
        <v>0</v>
      </c>
      <c r="L37" s="87">
        <v>30215</v>
      </c>
      <c r="M37" s="87">
        <f t="shared" si="2"/>
        <v>10019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203</v>
      </c>
      <c r="T37" s="87">
        <v>0</v>
      </c>
      <c r="U37" s="87">
        <v>10019</v>
      </c>
      <c r="V37" s="87">
        <f t="shared" si="12"/>
        <v>40234</v>
      </c>
      <c r="W37" s="87">
        <f t="shared" si="12"/>
        <v>0</v>
      </c>
      <c r="X37" s="87">
        <f t="shared" si="12"/>
        <v>0</v>
      </c>
      <c r="Y37" s="87">
        <f t="shared" si="12"/>
        <v>0</v>
      </c>
      <c r="Z37" s="87">
        <f t="shared" si="12"/>
        <v>0</v>
      </c>
      <c r="AA37" s="87">
        <f t="shared" si="12"/>
        <v>0</v>
      </c>
      <c r="AB37" s="87" t="s">
        <v>19</v>
      </c>
      <c r="AC37" s="87">
        <f t="shared" si="12"/>
        <v>0</v>
      </c>
      <c r="AD37" s="87">
        <f t="shared" si="12"/>
        <v>40234</v>
      </c>
    </row>
    <row r="38" spans="1:30" ht="13.5">
      <c r="A38" s="17" t="s">
        <v>217</v>
      </c>
      <c r="B38" s="76" t="s">
        <v>95</v>
      </c>
      <c r="C38" s="77" t="s">
        <v>96</v>
      </c>
      <c r="D38" s="87">
        <f t="shared" si="0"/>
        <v>111498</v>
      </c>
      <c r="E38" s="87">
        <f t="shared" si="1"/>
        <v>5516</v>
      </c>
      <c r="F38" s="87">
        <v>0</v>
      </c>
      <c r="G38" s="87">
        <v>5229</v>
      </c>
      <c r="H38" s="87">
        <v>0</v>
      </c>
      <c r="I38" s="87">
        <v>287</v>
      </c>
      <c r="J38" s="87" t="s">
        <v>203</v>
      </c>
      <c r="K38" s="87">
        <v>0</v>
      </c>
      <c r="L38" s="87">
        <v>105982</v>
      </c>
      <c r="M38" s="87">
        <f t="shared" si="2"/>
        <v>40085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203</v>
      </c>
      <c r="T38" s="87">
        <v>0</v>
      </c>
      <c r="U38" s="87">
        <v>40085</v>
      </c>
      <c r="V38" s="87">
        <f t="shared" si="12"/>
        <v>151583</v>
      </c>
      <c r="W38" s="87">
        <f t="shared" si="12"/>
        <v>5516</v>
      </c>
      <c r="X38" s="87">
        <f t="shared" si="12"/>
        <v>0</v>
      </c>
      <c r="Y38" s="87">
        <f t="shared" si="12"/>
        <v>5229</v>
      </c>
      <c r="Z38" s="87">
        <f t="shared" si="12"/>
        <v>0</v>
      </c>
      <c r="AA38" s="87">
        <f t="shared" si="12"/>
        <v>287</v>
      </c>
      <c r="AB38" s="87" t="s">
        <v>19</v>
      </c>
      <c r="AC38" s="87">
        <f t="shared" si="12"/>
        <v>0</v>
      </c>
      <c r="AD38" s="87">
        <f t="shared" si="12"/>
        <v>146067</v>
      </c>
    </row>
    <row r="39" spans="1:30" ht="13.5">
      <c r="A39" s="17" t="s">
        <v>217</v>
      </c>
      <c r="B39" s="76" t="s">
        <v>97</v>
      </c>
      <c r="C39" s="77" t="s">
        <v>98</v>
      </c>
      <c r="D39" s="87">
        <f t="shared" si="0"/>
        <v>78742</v>
      </c>
      <c r="E39" s="87">
        <f t="shared" si="1"/>
        <v>20</v>
      </c>
      <c r="F39" s="87">
        <v>0</v>
      </c>
      <c r="G39" s="87">
        <v>0</v>
      </c>
      <c r="H39" s="87">
        <v>0</v>
      </c>
      <c r="I39" s="87">
        <v>0</v>
      </c>
      <c r="J39" s="87" t="s">
        <v>203</v>
      </c>
      <c r="K39" s="87">
        <v>20</v>
      </c>
      <c r="L39" s="87">
        <v>78722</v>
      </c>
      <c r="M39" s="87">
        <f t="shared" si="2"/>
        <v>32643</v>
      </c>
      <c r="N39" s="87">
        <f t="shared" si="3"/>
        <v>4342</v>
      </c>
      <c r="O39" s="87">
        <v>2166</v>
      </c>
      <c r="P39" s="87">
        <v>2166</v>
      </c>
      <c r="Q39" s="87">
        <v>0</v>
      </c>
      <c r="R39" s="87">
        <v>0</v>
      </c>
      <c r="S39" s="87" t="s">
        <v>203</v>
      </c>
      <c r="T39" s="87">
        <v>10</v>
      </c>
      <c r="U39" s="87">
        <v>28301</v>
      </c>
      <c r="V39" s="87">
        <f t="shared" si="12"/>
        <v>111385</v>
      </c>
      <c r="W39" s="87">
        <f t="shared" si="12"/>
        <v>4362</v>
      </c>
      <c r="X39" s="87">
        <f t="shared" si="12"/>
        <v>2166</v>
      </c>
      <c r="Y39" s="87">
        <f t="shared" si="12"/>
        <v>2166</v>
      </c>
      <c r="Z39" s="87">
        <f t="shared" si="12"/>
        <v>0</v>
      </c>
      <c r="AA39" s="87">
        <f t="shared" si="12"/>
        <v>0</v>
      </c>
      <c r="AB39" s="87" t="s">
        <v>19</v>
      </c>
      <c r="AC39" s="87">
        <f t="shared" si="12"/>
        <v>30</v>
      </c>
      <c r="AD39" s="87">
        <f t="shared" si="12"/>
        <v>107023</v>
      </c>
    </row>
    <row r="40" spans="1:30" ht="13.5">
      <c r="A40" s="17" t="s">
        <v>217</v>
      </c>
      <c r="B40" s="76" t="s">
        <v>99</v>
      </c>
      <c r="C40" s="77" t="s">
        <v>100</v>
      </c>
      <c r="D40" s="87">
        <f t="shared" si="0"/>
        <v>136915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 t="s">
        <v>203</v>
      </c>
      <c r="K40" s="87">
        <v>0</v>
      </c>
      <c r="L40" s="87">
        <v>136915</v>
      </c>
      <c r="M40" s="87">
        <f t="shared" si="2"/>
        <v>45107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203</v>
      </c>
      <c r="T40" s="87">
        <v>0</v>
      </c>
      <c r="U40" s="87">
        <v>45107</v>
      </c>
      <c r="V40" s="87">
        <f t="shared" si="12"/>
        <v>182022</v>
      </c>
      <c r="W40" s="87">
        <f t="shared" si="12"/>
        <v>0</v>
      </c>
      <c r="X40" s="87">
        <f t="shared" si="12"/>
        <v>0</v>
      </c>
      <c r="Y40" s="87">
        <f t="shared" si="12"/>
        <v>0</v>
      </c>
      <c r="Z40" s="87">
        <f t="shared" si="12"/>
        <v>0</v>
      </c>
      <c r="AA40" s="87">
        <f t="shared" si="12"/>
        <v>0</v>
      </c>
      <c r="AB40" s="87" t="s">
        <v>19</v>
      </c>
      <c r="AC40" s="87">
        <f t="shared" si="12"/>
        <v>0</v>
      </c>
      <c r="AD40" s="87">
        <f t="shared" si="12"/>
        <v>182022</v>
      </c>
    </row>
    <row r="41" spans="1:30" ht="13.5">
      <c r="A41" s="17" t="s">
        <v>217</v>
      </c>
      <c r="B41" s="76" t="s">
        <v>101</v>
      </c>
      <c r="C41" s="77" t="s">
        <v>102</v>
      </c>
      <c r="D41" s="87">
        <f t="shared" si="0"/>
        <v>75866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203</v>
      </c>
      <c r="K41" s="87">
        <v>0</v>
      </c>
      <c r="L41" s="87">
        <v>75866</v>
      </c>
      <c r="M41" s="87">
        <f t="shared" si="2"/>
        <v>30934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203</v>
      </c>
      <c r="T41" s="87">
        <v>0</v>
      </c>
      <c r="U41" s="87">
        <v>30934</v>
      </c>
      <c r="V41" s="87">
        <f t="shared" si="12"/>
        <v>106800</v>
      </c>
      <c r="W41" s="87">
        <f t="shared" si="12"/>
        <v>0</v>
      </c>
      <c r="X41" s="87">
        <f t="shared" si="12"/>
        <v>0</v>
      </c>
      <c r="Y41" s="87">
        <f t="shared" si="12"/>
        <v>0</v>
      </c>
      <c r="Z41" s="87">
        <f t="shared" si="12"/>
        <v>0</v>
      </c>
      <c r="AA41" s="87">
        <f t="shared" si="12"/>
        <v>0</v>
      </c>
      <c r="AB41" s="87" t="s">
        <v>19</v>
      </c>
      <c r="AC41" s="87">
        <f t="shared" si="12"/>
        <v>0</v>
      </c>
      <c r="AD41" s="87">
        <f t="shared" si="12"/>
        <v>106800</v>
      </c>
    </row>
    <row r="42" spans="1:30" ht="13.5">
      <c r="A42" s="17" t="s">
        <v>217</v>
      </c>
      <c r="B42" s="76" t="s">
        <v>103</v>
      </c>
      <c r="C42" s="77" t="s">
        <v>216</v>
      </c>
      <c r="D42" s="87">
        <f t="shared" si="0"/>
        <v>128301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203</v>
      </c>
      <c r="K42" s="87">
        <v>0</v>
      </c>
      <c r="L42" s="87">
        <v>128301</v>
      </c>
      <c r="M42" s="87">
        <f t="shared" si="2"/>
        <v>47835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203</v>
      </c>
      <c r="T42" s="87">
        <v>0</v>
      </c>
      <c r="U42" s="87">
        <v>47835</v>
      </c>
      <c r="V42" s="87">
        <f t="shared" si="12"/>
        <v>176136</v>
      </c>
      <c r="W42" s="87">
        <f t="shared" si="12"/>
        <v>0</v>
      </c>
      <c r="X42" s="87">
        <f t="shared" si="12"/>
        <v>0</v>
      </c>
      <c r="Y42" s="87">
        <f t="shared" si="12"/>
        <v>0</v>
      </c>
      <c r="Z42" s="87">
        <f t="shared" si="12"/>
        <v>0</v>
      </c>
      <c r="AA42" s="87">
        <f t="shared" si="12"/>
        <v>0</v>
      </c>
      <c r="AB42" s="87" t="s">
        <v>18</v>
      </c>
      <c r="AC42" s="87">
        <f t="shared" si="12"/>
        <v>0</v>
      </c>
      <c r="AD42" s="87">
        <f t="shared" si="12"/>
        <v>176136</v>
      </c>
    </row>
    <row r="43" spans="1:30" ht="13.5">
      <c r="A43" s="17" t="s">
        <v>217</v>
      </c>
      <c r="B43" s="76" t="s">
        <v>104</v>
      </c>
      <c r="C43" s="77" t="s">
        <v>105</v>
      </c>
      <c r="D43" s="87">
        <f t="shared" si="0"/>
        <v>84272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203</v>
      </c>
      <c r="K43" s="87">
        <v>0</v>
      </c>
      <c r="L43" s="87">
        <v>84272</v>
      </c>
      <c r="M43" s="87">
        <f t="shared" si="2"/>
        <v>28279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203</v>
      </c>
      <c r="T43" s="87">
        <v>0</v>
      </c>
      <c r="U43" s="87">
        <v>28279</v>
      </c>
      <c r="V43" s="87">
        <f t="shared" si="12"/>
        <v>112551</v>
      </c>
      <c r="W43" s="87">
        <f t="shared" si="12"/>
        <v>0</v>
      </c>
      <c r="X43" s="87">
        <f t="shared" si="12"/>
        <v>0</v>
      </c>
      <c r="Y43" s="87">
        <f t="shared" si="12"/>
        <v>0</v>
      </c>
      <c r="Z43" s="87">
        <f t="shared" si="12"/>
        <v>0</v>
      </c>
      <c r="AA43" s="87">
        <f t="shared" si="12"/>
        <v>0</v>
      </c>
      <c r="AB43" s="87" t="s">
        <v>18</v>
      </c>
      <c r="AC43" s="87">
        <f t="shared" si="12"/>
        <v>0</v>
      </c>
      <c r="AD43" s="87">
        <f t="shared" si="12"/>
        <v>112551</v>
      </c>
    </row>
    <row r="44" spans="1:30" ht="13.5">
      <c r="A44" s="17" t="s">
        <v>217</v>
      </c>
      <c r="B44" s="76" t="s">
        <v>106</v>
      </c>
      <c r="C44" s="77" t="s">
        <v>107</v>
      </c>
      <c r="D44" s="87">
        <f t="shared" si="0"/>
        <v>45671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203</v>
      </c>
      <c r="K44" s="87">
        <v>0</v>
      </c>
      <c r="L44" s="87">
        <v>45671</v>
      </c>
      <c r="M44" s="87">
        <f t="shared" si="2"/>
        <v>18586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203</v>
      </c>
      <c r="T44" s="87">
        <v>0</v>
      </c>
      <c r="U44" s="87">
        <v>18586</v>
      </c>
      <c r="V44" s="87">
        <f t="shared" si="12"/>
        <v>64257</v>
      </c>
      <c r="W44" s="87">
        <f t="shared" si="12"/>
        <v>0</v>
      </c>
      <c r="X44" s="87">
        <f t="shared" si="12"/>
        <v>0</v>
      </c>
      <c r="Y44" s="87">
        <f t="shared" si="12"/>
        <v>0</v>
      </c>
      <c r="Z44" s="87">
        <f t="shared" si="12"/>
        <v>0</v>
      </c>
      <c r="AA44" s="87">
        <f t="shared" si="12"/>
        <v>0</v>
      </c>
      <c r="AB44" s="87" t="s">
        <v>18</v>
      </c>
      <c r="AC44" s="87">
        <f t="shared" si="12"/>
        <v>0</v>
      </c>
      <c r="AD44" s="87">
        <f t="shared" si="12"/>
        <v>64257</v>
      </c>
    </row>
    <row r="45" spans="1:30" ht="13.5">
      <c r="A45" s="17" t="s">
        <v>217</v>
      </c>
      <c r="B45" s="76" t="s">
        <v>108</v>
      </c>
      <c r="C45" s="77" t="s">
        <v>109</v>
      </c>
      <c r="D45" s="87">
        <f t="shared" si="0"/>
        <v>46706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203</v>
      </c>
      <c r="K45" s="87">
        <v>0</v>
      </c>
      <c r="L45" s="87">
        <v>46706</v>
      </c>
      <c r="M45" s="87">
        <f t="shared" si="2"/>
        <v>17724</v>
      </c>
      <c r="N45" s="87">
        <f t="shared" si="3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203</v>
      </c>
      <c r="T45" s="87">
        <v>0</v>
      </c>
      <c r="U45" s="87">
        <v>17724</v>
      </c>
      <c r="V45" s="87">
        <f t="shared" si="12"/>
        <v>64430</v>
      </c>
      <c r="W45" s="87">
        <f t="shared" si="12"/>
        <v>0</v>
      </c>
      <c r="X45" s="87">
        <f t="shared" si="12"/>
        <v>0</v>
      </c>
      <c r="Y45" s="87">
        <f t="shared" si="12"/>
        <v>0</v>
      </c>
      <c r="Z45" s="87">
        <f t="shared" si="12"/>
        <v>0</v>
      </c>
      <c r="AA45" s="87">
        <f t="shared" si="12"/>
        <v>0</v>
      </c>
      <c r="AB45" s="87" t="s">
        <v>18</v>
      </c>
      <c r="AC45" s="87">
        <f t="shared" si="12"/>
        <v>0</v>
      </c>
      <c r="AD45" s="87">
        <f t="shared" si="12"/>
        <v>64430</v>
      </c>
    </row>
    <row r="46" spans="1:30" ht="13.5">
      <c r="A46" s="17" t="s">
        <v>217</v>
      </c>
      <c r="B46" s="76" t="s">
        <v>110</v>
      </c>
      <c r="C46" s="77" t="s">
        <v>111</v>
      </c>
      <c r="D46" s="87">
        <f t="shared" si="0"/>
        <v>86333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203</v>
      </c>
      <c r="K46" s="87">
        <v>0</v>
      </c>
      <c r="L46" s="87">
        <v>86333</v>
      </c>
      <c r="M46" s="87">
        <f t="shared" si="2"/>
        <v>13347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203</v>
      </c>
      <c r="T46" s="87">
        <v>0</v>
      </c>
      <c r="U46" s="87">
        <v>13347</v>
      </c>
      <c r="V46" s="87">
        <f t="shared" si="12"/>
        <v>99680</v>
      </c>
      <c r="W46" s="87">
        <f t="shared" si="12"/>
        <v>0</v>
      </c>
      <c r="X46" s="87">
        <f t="shared" si="12"/>
        <v>0</v>
      </c>
      <c r="Y46" s="87">
        <f t="shared" si="12"/>
        <v>0</v>
      </c>
      <c r="Z46" s="87">
        <f t="shared" si="12"/>
        <v>0</v>
      </c>
      <c r="AA46" s="87">
        <f t="shared" si="12"/>
        <v>0</v>
      </c>
      <c r="AB46" s="87" t="s">
        <v>18</v>
      </c>
      <c r="AC46" s="87">
        <f t="shared" si="12"/>
        <v>0</v>
      </c>
      <c r="AD46" s="87">
        <f t="shared" si="12"/>
        <v>99680</v>
      </c>
    </row>
    <row r="47" spans="1:30" ht="13.5">
      <c r="A47" s="17" t="s">
        <v>217</v>
      </c>
      <c r="B47" s="76" t="s">
        <v>112</v>
      </c>
      <c r="C47" s="77" t="s">
        <v>113</v>
      </c>
      <c r="D47" s="87">
        <f t="shared" si="0"/>
        <v>252386</v>
      </c>
      <c r="E47" s="87">
        <f t="shared" si="1"/>
        <v>35625</v>
      </c>
      <c r="F47" s="87">
        <v>24136</v>
      </c>
      <c r="G47" s="87">
        <v>0</v>
      </c>
      <c r="H47" s="87">
        <v>0</v>
      </c>
      <c r="I47" s="87">
        <v>11479</v>
      </c>
      <c r="J47" s="87" t="s">
        <v>203</v>
      </c>
      <c r="K47" s="87">
        <v>10</v>
      </c>
      <c r="L47" s="87">
        <v>216761</v>
      </c>
      <c r="M47" s="87">
        <f t="shared" si="2"/>
        <v>72903</v>
      </c>
      <c r="N47" s="87">
        <f t="shared" si="3"/>
        <v>15</v>
      </c>
      <c r="O47" s="87">
        <v>0</v>
      </c>
      <c r="P47" s="87">
        <v>0</v>
      </c>
      <c r="Q47" s="87">
        <v>0</v>
      </c>
      <c r="R47" s="87">
        <v>0</v>
      </c>
      <c r="S47" s="87" t="s">
        <v>203</v>
      </c>
      <c r="T47" s="87">
        <v>15</v>
      </c>
      <c r="U47" s="87">
        <v>72888</v>
      </c>
      <c r="V47" s="87">
        <f t="shared" si="12"/>
        <v>325289</v>
      </c>
      <c r="W47" s="87">
        <f t="shared" si="12"/>
        <v>35640</v>
      </c>
      <c r="X47" s="87">
        <f t="shared" si="12"/>
        <v>24136</v>
      </c>
      <c r="Y47" s="87">
        <f t="shared" si="12"/>
        <v>0</v>
      </c>
      <c r="Z47" s="87">
        <f t="shared" si="12"/>
        <v>0</v>
      </c>
      <c r="AA47" s="87">
        <f t="shared" si="12"/>
        <v>11479</v>
      </c>
      <c r="AB47" s="87" t="s">
        <v>18</v>
      </c>
      <c r="AC47" s="87">
        <f t="shared" si="12"/>
        <v>25</v>
      </c>
      <c r="AD47" s="87">
        <f t="shared" si="12"/>
        <v>289649</v>
      </c>
    </row>
    <row r="48" spans="1:30" ht="13.5">
      <c r="A48" s="17" t="s">
        <v>217</v>
      </c>
      <c r="B48" s="76" t="s">
        <v>114</v>
      </c>
      <c r="C48" s="77" t="s">
        <v>115</v>
      </c>
      <c r="D48" s="87">
        <f t="shared" si="0"/>
        <v>54718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203</v>
      </c>
      <c r="K48" s="87">
        <v>0</v>
      </c>
      <c r="L48" s="87">
        <v>54718</v>
      </c>
      <c r="M48" s="87">
        <f t="shared" si="2"/>
        <v>37980</v>
      </c>
      <c r="N48" s="87">
        <f t="shared" si="3"/>
        <v>18954</v>
      </c>
      <c r="O48" s="87">
        <v>0</v>
      </c>
      <c r="P48" s="87">
        <v>0</v>
      </c>
      <c r="Q48" s="87">
        <v>0</v>
      </c>
      <c r="R48" s="87">
        <v>18954</v>
      </c>
      <c r="S48" s="87" t="s">
        <v>203</v>
      </c>
      <c r="T48" s="87">
        <v>0</v>
      </c>
      <c r="U48" s="87">
        <v>19026</v>
      </c>
      <c r="V48" s="87">
        <f t="shared" si="12"/>
        <v>92698</v>
      </c>
      <c r="W48" s="87">
        <f t="shared" si="12"/>
        <v>18954</v>
      </c>
      <c r="X48" s="87">
        <f t="shared" si="12"/>
        <v>0</v>
      </c>
      <c r="Y48" s="87">
        <f t="shared" si="12"/>
        <v>0</v>
      </c>
      <c r="Z48" s="87">
        <f t="shared" si="12"/>
        <v>0</v>
      </c>
      <c r="AA48" s="87">
        <f t="shared" si="12"/>
        <v>18954</v>
      </c>
      <c r="AB48" s="87" t="s">
        <v>18</v>
      </c>
      <c r="AC48" s="87">
        <f t="shared" si="12"/>
        <v>0</v>
      </c>
      <c r="AD48" s="87">
        <f t="shared" si="12"/>
        <v>73744</v>
      </c>
    </row>
    <row r="49" spans="1:30" ht="13.5">
      <c r="A49" s="17" t="s">
        <v>217</v>
      </c>
      <c r="B49" s="76" t="s">
        <v>116</v>
      </c>
      <c r="C49" s="77" t="s">
        <v>117</v>
      </c>
      <c r="D49" s="87">
        <f t="shared" si="0"/>
        <v>36116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203</v>
      </c>
      <c r="K49" s="87">
        <v>0</v>
      </c>
      <c r="L49" s="87">
        <v>36116</v>
      </c>
      <c r="M49" s="87">
        <f t="shared" si="2"/>
        <v>13782</v>
      </c>
      <c r="N49" s="87">
        <f t="shared" si="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203</v>
      </c>
      <c r="T49" s="87">
        <v>0</v>
      </c>
      <c r="U49" s="87">
        <v>13782</v>
      </c>
      <c r="V49" s="87">
        <f t="shared" si="12"/>
        <v>49898</v>
      </c>
      <c r="W49" s="87">
        <f t="shared" si="12"/>
        <v>0</v>
      </c>
      <c r="X49" s="87">
        <f t="shared" si="12"/>
        <v>0</v>
      </c>
      <c r="Y49" s="87">
        <f t="shared" si="12"/>
        <v>0</v>
      </c>
      <c r="Z49" s="87">
        <f t="shared" si="12"/>
        <v>0</v>
      </c>
      <c r="AA49" s="87">
        <f t="shared" si="12"/>
        <v>0</v>
      </c>
      <c r="AB49" s="87" t="s">
        <v>18</v>
      </c>
      <c r="AC49" s="87">
        <f t="shared" si="12"/>
        <v>0</v>
      </c>
      <c r="AD49" s="87">
        <f t="shared" si="12"/>
        <v>49898</v>
      </c>
    </row>
    <row r="50" spans="1:30" ht="13.5">
      <c r="A50" s="17" t="s">
        <v>217</v>
      </c>
      <c r="B50" s="76" t="s">
        <v>118</v>
      </c>
      <c r="C50" s="77" t="s">
        <v>119</v>
      </c>
      <c r="D50" s="87">
        <f t="shared" si="0"/>
        <v>120906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203</v>
      </c>
      <c r="K50" s="87">
        <v>0</v>
      </c>
      <c r="L50" s="87">
        <v>120906</v>
      </c>
      <c r="M50" s="87">
        <f t="shared" si="2"/>
        <v>53408</v>
      </c>
      <c r="N50" s="87">
        <f t="shared" si="3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203</v>
      </c>
      <c r="T50" s="87">
        <v>0</v>
      </c>
      <c r="U50" s="87">
        <v>53408</v>
      </c>
      <c r="V50" s="87">
        <f t="shared" si="12"/>
        <v>174314</v>
      </c>
      <c r="W50" s="87">
        <f t="shared" si="12"/>
        <v>0</v>
      </c>
      <c r="X50" s="87">
        <f t="shared" si="12"/>
        <v>0</v>
      </c>
      <c r="Y50" s="87">
        <f t="shared" si="12"/>
        <v>0</v>
      </c>
      <c r="Z50" s="87">
        <f t="shared" si="12"/>
        <v>0</v>
      </c>
      <c r="AA50" s="87">
        <f t="shared" si="12"/>
        <v>0</v>
      </c>
      <c r="AB50" s="87" t="s">
        <v>18</v>
      </c>
      <c r="AC50" s="87">
        <f t="shared" si="12"/>
        <v>0</v>
      </c>
      <c r="AD50" s="87">
        <f t="shared" si="12"/>
        <v>174314</v>
      </c>
    </row>
    <row r="51" spans="1:30" ht="13.5">
      <c r="A51" s="17" t="s">
        <v>217</v>
      </c>
      <c r="B51" s="76" t="s">
        <v>120</v>
      </c>
      <c r="C51" s="77" t="s">
        <v>121</v>
      </c>
      <c r="D51" s="87">
        <f t="shared" si="0"/>
        <v>176341</v>
      </c>
      <c r="E51" s="87">
        <f t="shared" si="1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203</v>
      </c>
      <c r="K51" s="87">
        <v>0</v>
      </c>
      <c r="L51" s="87">
        <v>176341</v>
      </c>
      <c r="M51" s="87">
        <f t="shared" si="2"/>
        <v>74288</v>
      </c>
      <c r="N51" s="87">
        <f t="shared" si="3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203</v>
      </c>
      <c r="T51" s="87">
        <v>0</v>
      </c>
      <c r="U51" s="87">
        <v>74288</v>
      </c>
      <c r="V51" s="87">
        <f t="shared" si="12"/>
        <v>250629</v>
      </c>
      <c r="W51" s="87">
        <f t="shared" si="12"/>
        <v>0</v>
      </c>
      <c r="X51" s="87">
        <f t="shared" si="12"/>
        <v>0</v>
      </c>
      <c r="Y51" s="87">
        <f t="shared" si="12"/>
        <v>0</v>
      </c>
      <c r="Z51" s="87">
        <f t="shared" si="12"/>
        <v>0</v>
      </c>
      <c r="AA51" s="87">
        <f t="shared" si="12"/>
        <v>0</v>
      </c>
      <c r="AB51" s="87" t="s">
        <v>18</v>
      </c>
      <c r="AC51" s="87">
        <f t="shared" si="12"/>
        <v>0</v>
      </c>
      <c r="AD51" s="87">
        <f t="shared" si="12"/>
        <v>250629</v>
      </c>
    </row>
    <row r="52" spans="1:30" ht="13.5">
      <c r="A52" s="17" t="s">
        <v>217</v>
      </c>
      <c r="B52" s="76" t="s">
        <v>122</v>
      </c>
      <c r="C52" s="77" t="s">
        <v>123</v>
      </c>
      <c r="D52" s="87">
        <f t="shared" si="0"/>
        <v>27720</v>
      </c>
      <c r="E52" s="87">
        <f t="shared" si="1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203</v>
      </c>
      <c r="K52" s="87">
        <v>0</v>
      </c>
      <c r="L52" s="87">
        <v>27720</v>
      </c>
      <c r="M52" s="87">
        <f t="shared" si="2"/>
        <v>10368</v>
      </c>
      <c r="N52" s="87">
        <f t="shared" si="3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203</v>
      </c>
      <c r="T52" s="87">
        <v>0</v>
      </c>
      <c r="U52" s="87">
        <v>10368</v>
      </c>
      <c r="V52" s="87">
        <f t="shared" si="12"/>
        <v>38088</v>
      </c>
      <c r="W52" s="87">
        <f t="shared" si="12"/>
        <v>0</v>
      </c>
      <c r="X52" s="87">
        <f t="shared" si="12"/>
        <v>0</v>
      </c>
      <c r="Y52" s="87">
        <f t="shared" si="12"/>
        <v>0</v>
      </c>
      <c r="Z52" s="87">
        <f t="shared" si="12"/>
        <v>0</v>
      </c>
      <c r="AA52" s="87">
        <f t="shared" si="12"/>
        <v>0</v>
      </c>
      <c r="AB52" s="87" t="s">
        <v>18</v>
      </c>
      <c r="AC52" s="87">
        <f t="shared" si="12"/>
        <v>0</v>
      </c>
      <c r="AD52" s="87">
        <f t="shared" si="12"/>
        <v>38088</v>
      </c>
    </row>
    <row r="53" spans="1:30" ht="13.5">
      <c r="A53" s="17" t="s">
        <v>217</v>
      </c>
      <c r="B53" s="76" t="s">
        <v>124</v>
      </c>
      <c r="C53" s="77" t="s">
        <v>125</v>
      </c>
      <c r="D53" s="87">
        <f t="shared" si="0"/>
        <v>18125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203</v>
      </c>
      <c r="K53" s="87">
        <v>0</v>
      </c>
      <c r="L53" s="87">
        <v>18125</v>
      </c>
      <c r="M53" s="87">
        <f t="shared" si="2"/>
        <v>7139</v>
      </c>
      <c r="N53" s="87">
        <f t="shared" si="3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203</v>
      </c>
      <c r="T53" s="87">
        <v>0</v>
      </c>
      <c r="U53" s="87">
        <v>7139</v>
      </c>
      <c r="V53" s="87">
        <f t="shared" si="12"/>
        <v>25264</v>
      </c>
      <c r="W53" s="87">
        <f t="shared" si="12"/>
        <v>0</v>
      </c>
      <c r="X53" s="87">
        <f t="shared" si="12"/>
        <v>0</v>
      </c>
      <c r="Y53" s="87">
        <f t="shared" si="12"/>
        <v>0</v>
      </c>
      <c r="Z53" s="87">
        <f t="shared" si="12"/>
        <v>0</v>
      </c>
      <c r="AA53" s="87">
        <f t="shared" si="12"/>
        <v>0</v>
      </c>
      <c r="AB53" s="87" t="s">
        <v>18</v>
      </c>
      <c r="AC53" s="87">
        <f t="shared" si="12"/>
        <v>0</v>
      </c>
      <c r="AD53" s="87">
        <f t="shared" si="12"/>
        <v>25264</v>
      </c>
    </row>
    <row r="54" spans="1:30" ht="13.5">
      <c r="A54" s="17" t="s">
        <v>217</v>
      </c>
      <c r="B54" s="76" t="s">
        <v>126</v>
      </c>
      <c r="C54" s="77" t="s">
        <v>127</v>
      </c>
      <c r="D54" s="87">
        <f t="shared" si="0"/>
        <v>27116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203</v>
      </c>
      <c r="K54" s="87">
        <v>0</v>
      </c>
      <c r="L54" s="87">
        <v>27116</v>
      </c>
      <c r="M54" s="87">
        <f t="shared" si="2"/>
        <v>11037</v>
      </c>
      <c r="N54" s="87">
        <f t="shared" si="3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203</v>
      </c>
      <c r="T54" s="87">
        <v>0</v>
      </c>
      <c r="U54" s="87">
        <v>11037</v>
      </c>
      <c r="V54" s="87">
        <f t="shared" si="12"/>
        <v>38153</v>
      </c>
      <c r="W54" s="87">
        <f t="shared" si="12"/>
        <v>0</v>
      </c>
      <c r="X54" s="87">
        <f t="shared" si="12"/>
        <v>0</v>
      </c>
      <c r="Y54" s="87">
        <f t="shared" si="12"/>
        <v>0</v>
      </c>
      <c r="Z54" s="87">
        <f t="shared" si="12"/>
        <v>0</v>
      </c>
      <c r="AA54" s="87">
        <f t="shared" si="12"/>
        <v>0</v>
      </c>
      <c r="AB54" s="87" t="s">
        <v>18</v>
      </c>
      <c r="AC54" s="87">
        <f t="shared" si="12"/>
        <v>0</v>
      </c>
      <c r="AD54" s="87">
        <f t="shared" si="12"/>
        <v>38153</v>
      </c>
    </row>
    <row r="55" spans="1:30" ht="13.5">
      <c r="A55" s="17" t="s">
        <v>217</v>
      </c>
      <c r="B55" s="76" t="s">
        <v>128</v>
      </c>
      <c r="C55" s="77" t="s">
        <v>129</v>
      </c>
      <c r="D55" s="87">
        <f t="shared" si="0"/>
        <v>49494</v>
      </c>
      <c r="E55" s="87">
        <f t="shared" si="1"/>
        <v>25524</v>
      </c>
      <c r="F55" s="87">
        <v>0</v>
      </c>
      <c r="G55" s="87">
        <v>0</v>
      </c>
      <c r="H55" s="87">
        <v>0</v>
      </c>
      <c r="I55" s="87">
        <v>1554</v>
      </c>
      <c r="J55" s="87" t="s">
        <v>203</v>
      </c>
      <c r="K55" s="87">
        <v>23970</v>
      </c>
      <c r="L55" s="87">
        <v>23970</v>
      </c>
      <c r="M55" s="87">
        <f t="shared" si="2"/>
        <v>18952</v>
      </c>
      <c r="N55" s="87">
        <f t="shared" si="3"/>
        <v>7210</v>
      </c>
      <c r="O55" s="87">
        <v>0</v>
      </c>
      <c r="P55" s="87">
        <v>0</v>
      </c>
      <c r="Q55" s="87">
        <v>0</v>
      </c>
      <c r="R55" s="87">
        <v>7210</v>
      </c>
      <c r="S55" s="87" t="s">
        <v>203</v>
      </c>
      <c r="T55" s="87">
        <v>0</v>
      </c>
      <c r="U55" s="87">
        <v>11742</v>
      </c>
      <c r="V55" s="87">
        <f t="shared" si="12"/>
        <v>68446</v>
      </c>
      <c r="W55" s="87">
        <f t="shared" si="12"/>
        <v>32734</v>
      </c>
      <c r="X55" s="87">
        <f t="shared" si="12"/>
        <v>0</v>
      </c>
      <c r="Y55" s="87">
        <f t="shared" si="12"/>
        <v>0</v>
      </c>
      <c r="Z55" s="87">
        <f t="shared" si="12"/>
        <v>0</v>
      </c>
      <c r="AA55" s="87">
        <f t="shared" si="12"/>
        <v>8764</v>
      </c>
      <c r="AB55" s="87" t="s">
        <v>18</v>
      </c>
      <c r="AC55" s="87">
        <f t="shared" si="12"/>
        <v>23970</v>
      </c>
      <c r="AD55" s="87">
        <f aca="true" t="shared" si="13" ref="V55:AD70">L55+U55</f>
        <v>35712</v>
      </c>
    </row>
    <row r="56" spans="1:30" ht="13.5">
      <c r="A56" s="17" t="s">
        <v>217</v>
      </c>
      <c r="B56" s="76" t="s">
        <v>130</v>
      </c>
      <c r="C56" s="77" t="s">
        <v>131</v>
      </c>
      <c r="D56" s="87">
        <f t="shared" si="0"/>
        <v>70154</v>
      </c>
      <c r="E56" s="87">
        <f t="shared" si="1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203</v>
      </c>
      <c r="K56" s="87">
        <v>0</v>
      </c>
      <c r="L56" s="87">
        <v>70154</v>
      </c>
      <c r="M56" s="87">
        <f t="shared" si="2"/>
        <v>28642</v>
      </c>
      <c r="N56" s="87">
        <f t="shared" si="3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203</v>
      </c>
      <c r="T56" s="87">
        <v>0</v>
      </c>
      <c r="U56" s="87">
        <v>28642</v>
      </c>
      <c r="V56" s="87">
        <f t="shared" si="13"/>
        <v>98796</v>
      </c>
      <c r="W56" s="87">
        <f t="shared" si="13"/>
        <v>0</v>
      </c>
      <c r="X56" s="87">
        <f t="shared" si="13"/>
        <v>0</v>
      </c>
      <c r="Y56" s="87">
        <f t="shared" si="13"/>
        <v>0</v>
      </c>
      <c r="Z56" s="87">
        <f t="shared" si="13"/>
        <v>0</v>
      </c>
      <c r="AA56" s="87">
        <f t="shared" si="13"/>
        <v>0</v>
      </c>
      <c r="AB56" s="87" t="s">
        <v>18</v>
      </c>
      <c r="AC56" s="87">
        <f t="shared" si="13"/>
        <v>0</v>
      </c>
      <c r="AD56" s="87">
        <f t="shared" si="13"/>
        <v>98796</v>
      </c>
    </row>
    <row r="57" spans="1:30" ht="13.5">
      <c r="A57" s="17" t="s">
        <v>217</v>
      </c>
      <c r="B57" s="76" t="s">
        <v>132</v>
      </c>
      <c r="C57" s="77" t="s">
        <v>133</v>
      </c>
      <c r="D57" s="87">
        <f t="shared" si="0"/>
        <v>72202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203</v>
      </c>
      <c r="K57" s="87">
        <v>0</v>
      </c>
      <c r="L57" s="87">
        <v>72202</v>
      </c>
      <c r="M57" s="87">
        <f t="shared" si="2"/>
        <v>21190</v>
      </c>
      <c r="N57" s="87">
        <f t="shared" si="3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203</v>
      </c>
      <c r="T57" s="87">
        <v>0</v>
      </c>
      <c r="U57" s="87">
        <v>21190</v>
      </c>
      <c r="V57" s="87">
        <f t="shared" si="13"/>
        <v>93392</v>
      </c>
      <c r="W57" s="87">
        <f t="shared" si="13"/>
        <v>0</v>
      </c>
      <c r="X57" s="87">
        <f t="shared" si="13"/>
        <v>0</v>
      </c>
      <c r="Y57" s="87">
        <f t="shared" si="13"/>
        <v>0</v>
      </c>
      <c r="Z57" s="87">
        <f t="shared" si="13"/>
        <v>0</v>
      </c>
      <c r="AA57" s="87">
        <f t="shared" si="13"/>
        <v>0</v>
      </c>
      <c r="AB57" s="87" t="s">
        <v>18</v>
      </c>
      <c r="AC57" s="87">
        <f t="shared" si="13"/>
        <v>0</v>
      </c>
      <c r="AD57" s="87">
        <f t="shared" si="13"/>
        <v>93392</v>
      </c>
    </row>
    <row r="58" spans="1:30" ht="13.5">
      <c r="A58" s="17" t="s">
        <v>217</v>
      </c>
      <c r="B58" s="76" t="s">
        <v>134</v>
      </c>
      <c r="C58" s="77" t="s">
        <v>135</v>
      </c>
      <c r="D58" s="87">
        <f t="shared" si="0"/>
        <v>32091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203</v>
      </c>
      <c r="K58" s="87">
        <v>0</v>
      </c>
      <c r="L58" s="87">
        <v>32091</v>
      </c>
      <c r="M58" s="87">
        <f t="shared" si="2"/>
        <v>10062</v>
      </c>
      <c r="N58" s="87">
        <f t="shared" si="3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203</v>
      </c>
      <c r="T58" s="87">
        <v>0</v>
      </c>
      <c r="U58" s="87">
        <v>10062</v>
      </c>
      <c r="V58" s="87">
        <f t="shared" si="13"/>
        <v>42153</v>
      </c>
      <c r="W58" s="87">
        <f t="shared" si="13"/>
        <v>0</v>
      </c>
      <c r="X58" s="87">
        <f t="shared" si="13"/>
        <v>0</v>
      </c>
      <c r="Y58" s="87">
        <f t="shared" si="13"/>
        <v>0</v>
      </c>
      <c r="Z58" s="87">
        <f t="shared" si="13"/>
        <v>0</v>
      </c>
      <c r="AA58" s="87">
        <f t="shared" si="13"/>
        <v>0</v>
      </c>
      <c r="AB58" s="87" t="s">
        <v>18</v>
      </c>
      <c r="AC58" s="87">
        <f t="shared" si="13"/>
        <v>0</v>
      </c>
      <c r="AD58" s="87">
        <f t="shared" si="13"/>
        <v>42153</v>
      </c>
    </row>
    <row r="59" spans="1:30" ht="13.5">
      <c r="A59" s="17" t="s">
        <v>217</v>
      </c>
      <c r="B59" s="76" t="s">
        <v>136</v>
      </c>
      <c r="C59" s="77" t="s">
        <v>137</v>
      </c>
      <c r="D59" s="87">
        <f t="shared" si="0"/>
        <v>15398</v>
      </c>
      <c r="E59" s="87">
        <f t="shared" si="1"/>
        <v>0</v>
      </c>
      <c r="F59" s="87">
        <v>0</v>
      </c>
      <c r="G59" s="87">
        <v>0</v>
      </c>
      <c r="H59" s="87">
        <v>0</v>
      </c>
      <c r="I59" s="87">
        <v>0</v>
      </c>
      <c r="J59" s="87" t="s">
        <v>203</v>
      </c>
      <c r="K59" s="87">
        <v>0</v>
      </c>
      <c r="L59" s="87">
        <v>15398</v>
      </c>
      <c r="M59" s="87">
        <f t="shared" si="2"/>
        <v>6127</v>
      </c>
      <c r="N59" s="87">
        <f t="shared" si="3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203</v>
      </c>
      <c r="T59" s="87">
        <v>0</v>
      </c>
      <c r="U59" s="87">
        <v>6127</v>
      </c>
      <c r="V59" s="87">
        <f t="shared" si="13"/>
        <v>21525</v>
      </c>
      <c r="W59" s="87">
        <f t="shared" si="13"/>
        <v>0</v>
      </c>
      <c r="X59" s="87">
        <f t="shared" si="13"/>
        <v>0</v>
      </c>
      <c r="Y59" s="87">
        <f t="shared" si="13"/>
        <v>0</v>
      </c>
      <c r="Z59" s="87">
        <f t="shared" si="13"/>
        <v>0</v>
      </c>
      <c r="AA59" s="87">
        <f t="shared" si="13"/>
        <v>0</v>
      </c>
      <c r="AB59" s="87" t="s">
        <v>18</v>
      </c>
      <c r="AC59" s="87">
        <f t="shared" si="13"/>
        <v>0</v>
      </c>
      <c r="AD59" s="87">
        <f t="shared" si="13"/>
        <v>21525</v>
      </c>
    </row>
    <row r="60" spans="1:30" ht="13.5">
      <c r="A60" s="17" t="s">
        <v>217</v>
      </c>
      <c r="B60" s="76" t="s">
        <v>138</v>
      </c>
      <c r="C60" s="77" t="s">
        <v>139</v>
      </c>
      <c r="D60" s="87">
        <f t="shared" si="0"/>
        <v>26864</v>
      </c>
      <c r="E60" s="87">
        <f t="shared" si="1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203</v>
      </c>
      <c r="K60" s="87">
        <v>0</v>
      </c>
      <c r="L60" s="87">
        <v>26864</v>
      </c>
      <c r="M60" s="87">
        <f t="shared" si="2"/>
        <v>9725</v>
      </c>
      <c r="N60" s="87">
        <f t="shared" si="3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203</v>
      </c>
      <c r="T60" s="87">
        <v>0</v>
      </c>
      <c r="U60" s="87">
        <v>9725</v>
      </c>
      <c r="V60" s="87">
        <f t="shared" si="13"/>
        <v>36589</v>
      </c>
      <c r="W60" s="87">
        <f t="shared" si="13"/>
        <v>0</v>
      </c>
      <c r="X60" s="87">
        <f t="shared" si="13"/>
        <v>0</v>
      </c>
      <c r="Y60" s="87">
        <f t="shared" si="13"/>
        <v>0</v>
      </c>
      <c r="Z60" s="87">
        <f t="shared" si="13"/>
        <v>0</v>
      </c>
      <c r="AA60" s="87">
        <f t="shared" si="13"/>
        <v>0</v>
      </c>
      <c r="AB60" s="87" t="s">
        <v>18</v>
      </c>
      <c r="AC60" s="87">
        <f t="shared" si="13"/>
        <v>0</v>
      </c>
      <c r="AD60" s="87">
        <f t="shared" si="13"/>
        <v>36589</v>
      </c>
    </row>
    <row r="61" spans="1:30" ht="13.5">
      <c r="A61" s="17" t="s">
        <v>217</v>
      </c>
      <c r="B61" s="76" t="s">
        <v>140</v>
      </c>
      <c r="C61" s="77" t="s">
        <v>141</v>
      </c>
      <c r="D61" s="87">
        <f t="shared" si="0"/>
        <v>81445</v>
      </c>
      <c r="E61" s="87">
        <f t="shared" si="1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203</v>
      </c>
      <c r="K61" s="87">
        <v>0</v>
      </c>
      <c r="L61" s="87">
        <v>81445</v>
      </c>
      <c r="M61" s="87">
        <f t="shared" si="2"/>
        <v>39866</v>
      </c>
      <c r="N61" s="87">
        <f t="shared" si="3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203</v>
      </c>
      <c r="T61" s="87">
        <v>0</v>
      </c>
      <c r="U61" s="87">
        <v>39866</v>
      </c>
      <c r="V61" s="87">
        <f t="shared" si="13"/>
        <v>121311</v>
      </c>
      <c r="W61" s="87">
        <f t="shared" si="13"/>
        <v>0</v>
      </c>
      <c r="X61" s="87">
        <f t="shared" si="13"/>
        <v>0</v>
      </c>
      <c r="Y61" s="87">
        <f t="shared" si="13"/>
        <v>0</v>
      </c>
      <c r="Z61" s="87">
        <f t="shared" si="13"/>
        <v>0</v>
      </c>
      <c r="AA61" s="87">
        <f t="shared" si="13"/>
        <v>0</v>
      </c>
      <c r="AB61" s="87" t="s">
        <v>18</v>
      </c>
      <c r="AC61" s="87">
        <f t="shared" si="13"/>
        <v>0</v>
      </c>
      <c r="AD61" s="87">
        <f t="shared" si="13"/>
        <v>121311</v>
      </c>
    </row>
    <row r="62" spans="1:30" ht="13.5">
      <c r="A62" s="17" t="s">
        <v>217</v>
      </c>
      <c r="B62" s="76" t="s">
        <v>142</v>
      </c>
      <c r="C62" s="77" t="s">
        <v>143</v>
      </c>
      <c r="D62" s="87">
        <f t="shared" si="0"/>
        <v>46973</v>
      </c>
      <c r="E62" s="87">
        <f t="shared" si="1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203</v>
      </c>
      <c r="K62" s="87">
        <v>0</v>
      </c>
      <c r="L62" s="87">
        <v>46973</v>
      </c>
      <c r="M62" s="87">
        <f t="shared" si="2"/>
        <v>16338</v>
      </c>
      <c r="N62" s="87">
        <f t="shared" si="3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203</v>
      </c>
      <c r="T62" s="87">
        <v>0</v>
      </c>
      <c r="U62" s="87">
        <v>16338</v>
      </c>
      <c r="V62" s="87">
        <f t="shared" si="13"/>
        <v>63311</v>
      </c>
      <c r="W62" s="87">
        <f t="shared" si="13"/>
        <v>0</v>
      </c>
      <c r="X62" s="87">
        <f t="shared" si="13"/>
        <v>0</v>
      </c>
      <c r="Y62" s="87">
        <f t="shared" si="13"/>
        <v>0</v>
      </c>
      <c r="Z62" s="87">
        <f t="shared" si="13"/>
        <v>0</v>
      </c>
      <c r="AA62" s="87">
        <f t="shared" si="13"/>
        <v>0</v>
      </c>
      <c r="AB62" s="87" t="s">
        <v>18</v>
      </c>
      <c r="AC62" s="87">
        <f t="shared" si="13"/>
        <v>0</v>
      </c>
      <c r="AD62" s="87">
        <f t="shared" si="13"/>
        <v>63311</v>
      </c>
    </row>
    <row r="63" spans="1:30" ht="13.5">
      <c r="A63" s="17" t="s">
        <v>217</v>
      </c>
      <c r="B63" s="76" t="s">
        <v>144</v>
      </c>
      <c r="C63" s="77" t="s">
        <v>145</v>
      </c>
      <c r="D63" s="87">
        <f t="shared" si="0"/>
        <v>98653</v>
      </c>
      <c r="E63" s="87">
        <f t="shared" si="1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203</v>
      </c>
      <c r="K63" s="87">
        <v>0</v>
      </c>
      <c r="L63" s="87">
        <v>98653</v>
      </c>
      <c r="M63" s="87">
        <f t="shared" si="2"/>
        <v>24534</v>
      </c>
      <c r="N63" s="87">
        <f t="shared" si="3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203</v>
      </c>
      <c r="T63" s="87">
        <v>0</v>
      </c>
      <c r="U63" s="87">
        <v>24534</v>
      </c>
      <c r="V63" s="87">
        <f t="shared" si="13"/>
        <v>123187</v>
      </c>
      <c r="W63" s="87">
        <f t="shared" si="13"/>
        <v>0</v>
      </c>
      <c r="X63" s="87">
        <f t="shared" si="13"/>
        <v>0</v>
      </c>
      <c r="Y63" s="87">
        <f t="shared" si="13"/>
        <v>0</v>
      </c>
      <c r="Z63" s="87">
        <f t="shared" si="13"/>
        <v>0</v>
      </c>
      <c r="AA63" s="87">
        <f t="shared" si="13"/>
        <v>0</v>
      </c>
      <c r="AB63" s="87" t="s">
        <v>18</v>
      </c>
      <c r="AC63" s="87">
        <f t="shared" si="13"/>
        <v>0</v>
      </c>
      <c r="AD63" s="87">
        <f t="shared" si="13"/>
        <v>123187</v>
      </c>
    </row>
    <row r="64" spans="1:30" ht="13.5">
      <c r="A64" s="17" t="s">
        <v>217</v>
      </c>
      <c r="B64" s="76" t="s">
        <v>146</v>
      </c>
      <c r="C64" s="77" t="s">
        <v>147</v>
      </c>
      <c r="D64" s="87">
        <f t="shared" si="0"/>
        <v>131688</v>
      </c>
      <c r="E64" s="87">
        <f t="shared" si="1"/>
        <v>0</v>
      </c>
      <c r="F64" s="87">
        <v>0</v>
      </c>
      <c r="G64" s="87">
        <v>0</v>
      </c>
      <c r="H64" s="87">
        <v>0</v>
      </c>
      <c r="I64" s="87">
        <v>0</v>
      </c>
      <c r="J64" s="87" t="s">
        <v>203</v>
      </c>
      <c r="K64" s="87">
        <v>0</v>
      </c>
      <c r="L64" s="87">
        <v>131688</v>
      </c>
      <c r="M64" s="87">
        <f t="shared" si="2"/>
        <v>45101</v>
      </c>
      <c r="N64" s="87">
        <f t="shared" si="3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203</v>
      </c>
      <c r="T64" s="87">
        <v>0</v>
      </c>
      <c r="U64" s="87">
        <v>45101</v>
      </c>
      <c r="V64" s="87">
        <f t="shared" si="13"/>
        <v>176789</v>
      </c>
      <c r="W64" s="87">
        <f t="shared" si="13"/>
        <v>0</v>
      </c>
      <c r="X64" s="87">
        <f t="shared" si="13"/>
        <v>0</v>
      </c>
      <c r="Y64" s="87">
        <f t="shared" si="13"/>
        <v>0</v>
      </c>
      <c r="Z64" s="87">
        <f t="shared" si="13"/>
        <v>0</v>
      </c>
      <c r="AA64" s="87">
        <f t="shared" si="13"/>
        <v>0</v>
      </c>
      <c r="AB64" s="87" t="s">
        <v>18</v>
      </c>
      <c r="AC64" s="87">
        <f t="shared" si="13"/>
        <v>0</v>
      </c>
      <c r="AD64" s="87">
        <f t="shared" si="13"/>
        <v>176789</v>
      </c>
    </row>
    <row r="65" spans="1:30" ht="13.5">
      <c r="A65" s="17" t="s">
        <v>217</v>
      </c>
      <c r="B65" s="78" t="s">
        <v>148</v>
      </c>
      <c r="C65" s="79" t="s">
        <v>149</v>
      </c>
      <c r="D65" s="87">
        <f t="shared" si="0"/>
        <v>0</v>
      </c>
      <c r="E65" s="87">
        <f t="shared" si="1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f t="shared" si="2"/>
        <v>32306</v>
      </c>
      <c r="N65" s="87">
        <f t="shared" si="3"/>
        <v>32306</v>
      </c>
      <c r="O65" s="87">
        <v>0</v>
      </c>
      <c r="P65" s="87">
        <v>0</v>
      </c>
      <c r="Q65" s="87">
        <v>0</v>
      </c>
      <c r="R65" s="87">
        <v>32306</v>
      </c>
      <c r="S65" s="87">
        <v>444520</v>
      </c>
      <c r="T65" s="87">
        <v>0</v>
      </c>
      <c r="U65" s="87">
        <v>0</v>
      </c>
      <c r="V65" s="87">
        <f t="shared" si="13"/>
        <v>32306</v>
      </c>
      <c r="W65" s="87">
        <f t="shared" si="13"/>
        <v>32306</v>
      </c>
      <c r="X65" s="87">
        <f t="shared" si="13"/>
        <v>0</v>
      </c>
      <c r="Y65" s="87">
        <f t="shared" si="13"/>
        <v>0</v>
      </c>
      <c r="Z65" s="87">
        <f t="shared" si="13"/>
        <v>0</v>
      </c>
      <c r="AA65" s="87">
        <f t="shared" si="13"/>
        <v>32306</v>
      </c>
      <c r="AB65" s="87">
        <f aca="true" t="shared" si="14" ref="AB65:AB81">J65+S65</f>
        <v>444520</v>
      </c>
      <c r="AC65" s="87">
        <f t="shared" si="13"/>
        <v>0</v>
      </c>
      <c r="AD65" s="87">
        <f t="shared" si="13"/>
        <v>0</v>
      </c>
    </row>
    <row r="66" spans="1:30" ht="13.5">
      <c r="A66" s="17" t="s">
        <v>217</v>
      </c>
      <c r="B66" s="78" t="s">
        <v>150</v>
      </c>
      <c r="C66" s="79" t="s">
        <v>151</v>
      </c>
      <c r="D66" s="87">
        <f t="shared" si="0"/>
        <v>183535</v>
      </c>
      <c r="E66" s="87">
        <f t="shared" si="1"/>
        <v>183535</v>
      </c>
      <c r="F66" s="87">
        <v>0</v>
      </c>
      <c r="G66" s="87">
        <v>0</v>
      </c>
      <c r="H66" s="87">
        <v>0</v>
      </c>
      <c r="I66" s="87">
        <v>168182</v>
      </c>
      <c r="J66" s="87">
        <v>422649</v>
      </c>
      <c r="K66" s="87">
        <v>15353</v>
      </c>
      <c r="L66" s="87">
        <v>0</v>
      </c>
      <c r="M66" s="87">
        <f t="shared" si="2"/>
        <v>82565</v>
      </c>
      <c r="N66" s="87">
        <f t="shared" si="3"/>
        <v>82565</v>
      </c>
      <c r="O66" s="87">
        <v>0</v>
      </c>
      <c r="P66" s="87">
        <v>0</v>
      </c>
      <c r="Q66" s="87">
        <v>0</v>
      </c>
      <c r="R66" s="87">
        <v>57433</v>
      </c>
      <c r="S66" s="87">
        <v>286697</v>
      </c>
      <c r="T66" s="87">
        <v>25132</v>
      </c>
      <c r="U66" s="87">
        <v>0</v>
      </c>
      <c r="V66" s="87">
        <f t="shared" si="13"/>
        <v>266100</v>
      </c>
      <c r="W66" s="87">
        <f t="shared" si="13"/>
        <v>266100</v>
      </c>
      <c r="X66" s="87">
        <f t="shared" si="13"/>
        <v>0</v>
      </c>
      <c r="Y66" s="87">
        <f t="shared" si="13"/>
        <v>0</v>
      </c>
      <c r="Z66" s="87">
        <f t="shared" si="13"/>
        <v>0</v>
      </c>
      <c r="AA66" s="87">
        <f t="shared" si="13"/>
        <v>225615</v>
      </c>
      <c r="AB66" s="87">
        <f t="shared" si="14"/>
        <v>709346</v>
      </c>
      <c r="AC66" s="87">
        <f t="shared" si="13"/>
        <v>40485</v>
      </c>
      <c r="AD66" s="87">
        <f t="shared" si="13"/>
        <v>0</v>
      </c>
    </row>
    <row r="67" spans="1:30" ht="13.5">
      <c r="A67" s="17" t="s">
        <v>217</v>
      </c>
      <c r="B67" s="78" t="s">
        <v>152</v>
      </c>
      <c r="C67" s="79" t="s">
        <v>153</v>
      </c>
      <c r="D67" s="87">
        <f t="shared" si="0"/>
        <v>56453</v>
      </c>
      <c r="E67" s="87">
        <f t="shared" si="1"/>
        <v>37893</v>
      </c>
      <c r="F67" s="87">
        <v>0</v>
      </c>
      <c r="G67" s="87">
        <v>0</v>
      </c>
      <c r="H67" s="87">
        <v>0</v>
      </c>
      <c r="I67" s="87">
        <v>37893</v>
      </c>
      <c r="J67" s="87">
        <v>517731</v>
      </c>
      <c r="K67" s="87">
        <v>0</v>
      </c>
      <c r="L67" s="87">
        <v>18560</v>
      </c>
      <c r="M67" s="87">
        <f t="shared" si="2"/>
        <v>26114</v>
      </c>
      <c r="N67" s="87">
        <f t="shared" si="3"/>
        <v>17947</v>
      </c>
      <c r="O67" s="87">
        <v>0</v>
      </c>
      <c r="P67" s="87">
        <v>0</v>
      </c>
      <c r="Q67" s="87">
        <v>0</v>
      </c>
      <c r="R67" s="87">
        <v>17947</v>
      </c>
      <c r="S67" s="87">
        <v>188465</v>
      </c>
      <c r="T67" s="87">
        <v>0</v>
      </c>
      <c r="U67" s="87">
        <v>8167</v>
      </c>
      <c r="V67" s="87">
        <f t="shared" si="13"/>
        <v>82567</v>
      </c>
      <c r="W67" s="87">
        <f t="shared" si="13"/>
        <v>55840</v>
      </c>
      <c r="X67" s="87">
        <f t="shared" si="13"/>
        <v>0</v>
      </c>
      <c r="Y67" s="87">
        <f t="shared" si="13"/>
        <v>0</v>
      </c>
      <c r="Z67" s="87">
        <f t="shared" si="13"/>
        <v>0</v>
      </c>
      <c r="AA67" s="87">
        <f t="shared" si="13"/>
        <v>55840</v>
      </c>
      <c r="AB67" s="87">
        <f t="shared" si="14"/>
        <v>706196</v>
      </c>
      <c r="AC67" s="87">
        <f t="shared" si="13"/>
        <v>0</v>
      </c>
      <c r="AD67" s="87">
        <f t="shared" si="13"/>
        <v>26727</v>
      </c>
    </row>
    <row r="68" spans="1:30" ht="13.5">
      <c r="A68" s="17" t="s">
        <v>217</v>
      </c>
      <c r="B68" s="78" t="s">
        <v>154</v>
      </c>
      <c r="C68" s="79" t="s">
        <v>155</v>
      </c>
      <c r="D68" s="87">
        <f t="shared" si="0"/>
        <v>47458</v>
      </c>
      <c r="E68" s="87">
        <f t="shared" si="1"/>
        <v>47458</v>
      </c>
      <c r="F68" s="87">
        <v>0</v>
      </c>
      <c r="G68" s="87">
        <v>0</v>
      </c>
      <c r="H68" s="87">
        <v>0</v>
      </c>
      <c r="I68" s="87">
        <v>30169</v>
      </c>
      <c r="J68" s="87">
        <v>308729</v>
      </c>
      <c r="K68" s="87">
        <v>17289</v>
      </c>
      <c r="L68" s="87">
        <v>0</v>
      </c>
      <c r="M68" s="87">
        <f t="shared" si="2"/>
        <v>184143</v>
      </c>
      <c r="N68" s="87">
        <f t="shared" si="3"/>
        <v>184143</v>
      </c>
      <c r="O68" s="87">
        <v>0</v>
      </c>
      <c r="P68" s="87">
        <v>0</v>
      </c>
      <c r="Q68" s="87">
        <v>0</v>
      </c>
      <c r="R68" s="87">
        <v>183965</v>
      </c>
      <c r="S68" s="87">
        <v>196423</v>
      </c>
      <c r="T68" s="87">
        <v>178</v>
      </c>
      <c r="U68" s="87">
        <v>0</v>
      </c>
      <c r="V68" s="87">
        <f t="shared" si="13"/>
        <v>231601</v>
      </c>
      <c r="W68" s="87">
        <f t="shared" si="13"/>
        <v>231601</v>
      </c>
      <c r="X68" s="87">
        <f t="shared" si="13"/>
        <v>0</v>
      </c>
      <c r="Y68" s="87">
        <f t="shared" si="13"/>
        <v>0</v>
      </c>
      <c r="Z68" s="87">
        <f t="shared" si="13"/>
        <v>0</v>
      </c>
      <c r="AA68" s="87">
        <f t="shared" si="13"/>
        <v>214134</v>
      </c>
      <c r="AB68" s="87">
        <f t="shared" si="14"/>
        <v>505152</v>
      </c>
      <c r="AC68" s="87">
        <f t="shared" si="13"/>
        <v>17467</v>
      </c>
      <c r="AD68" s="87">
        <f t="shared" si="13"/>
        <v>0</v>
      </c>
    </row>
    <row r="69" spans="1:30" ht="13.5">
      <c r="A69" s="17" t="s">
        <v>217</v>
      </c>
      <c r="B69" s="78" t="s">
        <v>156</v>
      </c>
      <c r="C69" s="79" t="s">
        <v>164</v>
      </c>
      <c r="D69" s="87">
        <f aca="true" t="shared" si="15" ref="D69:D81">E69+L69</f>
        <v>0</v>
      </c>
      <c r="E69" s="87">
        <f aca="true" t="shared" si="16" ref="E69:E81">F69+G69+H69+I69+K69</f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f aca="true" t="shared" si="17" ref="M69:M81">N69+U69</f>
        <v>232109</v>
      </c>
      <c r="N69" s="87">
        <f aca="true" t="shared" si="18" ref="N69:N81">O69+P69+Q69+R69+T69</f>
        <v>232825</v>
      </c>
      <c r="O69" s="87">
        <v>0</v>
      </c>
      <c r="P69" s="87">
        <v>0</v>
      </c>
      <c r="Q69" s="87">
        <v>0</v>
      </c>
      <c r="R69" s="87">
        <v>232767</v>
      </c>
      <c r="S69" s="87">
        <v>218746</v>
      </c>
      <c r="T69" s="87">
        <v>58</v>
      </c>
      <c r="U69" s="87">
        <v>-716</v>
      </c>
      <c r="V69" s="87">
        <f t="shared" si="13"/>
        <v>232109</v>
      </c>
      <c r="W69" s="87">
        <f t="shared" si="13"/>
        <v>232825</v>
      </c>
      <c r="X69" s="87">
        <f t="shared" si="13"/>
        <v>0</v>
      </c>
      <c r="Y69" s="87">
        <f t="shared" si="13"/>
        <v>0</v>
      </c>
      <c r="Z69" s="87">
        <f t="shared" si="13"/>
        <v>0</v>
      </c>
      <c r="AA69" s="87">
        <f t="shared" si="13"/>
        <v>232767</v>
      </c>
      <c r="AB69" s="87">
        <f t="shared" si="14"/>
        <v>218746</v>
      </c>
      <c r="AC69" s="87">
        <f t="shared" si="13"/>
        <v>58</v>
      </c>
      <c r="AD69" s="87">
        <f t="shared" si="13"/>
        <v>-716</v>
      </c>
    </row>
    <row r="70" spans="1:30" ht="13.5">
      <c r="A70" s="17" t="s">
        <v>217</v>
      </c>
      <c r="B70" s="78" t="s">
        <v>165</v>
      </c>
      <c r="C70" s="79" t="s">
        <v>166</v>
      </c>
      <c r="D70" s="87">
        <f t="shared" si="15"/>
        <v>0</v>
      </c>
      <c r="E70" s="87">
        <f t="shared" si="16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f t="shared" si="17"/>
        <v>299678</v>
      </c>
      <c r="N70" s="87">
        <f t="shared" si="18"/>
        <v>252660</v>
      </c>
      <c r="O70" s="87">
        <v>0</v>
      </c>
      <c r="P70" s="87">
        <v>0</v>
      </c>
      <c r="Q70" s="87">
        <v>0</v>
      </c>
      <c r="R70" s="87">
        <v>252590</v>
      </c>
      <c r="S70" s="87">
        <v>164279</v>
      </c>
      <c r="T70" s="87">
        <v>70</v>
      </c>
      <c r="U70" s="87">
        <v>47018</v>
      </c>
      <c r="V70" s="87">
        <f t="shared" si="13"/>
        <v>299678</v>
      </c>
      <c r="W70" s="87">
        <f t="shared" si="13"/>
        <v>252660</v>
      </c>
      <c r="X70" s="87">
        <f t="shared" si="13"/>
        <v>0</v>
      </c>
      <c r="Y70" s="87">
        <f t="shared" si="13"/>
        <v>0</v>
      </c>
      <c r="Z70" s="87">
        <f t="shared" si="13"/>
        <v>0</v>
      </c>
      <c r="AA70" s="87">
        <f t="shared" si="13"/>
        <v>252590</v>
      </c>
      <c r="AB70" s="87">
        <f t="shared" si="14"/>
        <v>164279</v>
      </c>
      <c r="AC70" s="87">
        <f t="shared" si="13"/>
        <v>70</v>
      </c>
      <c r="AD70" s="87">
        <f t="shared" si="13"/>
        <v>47018</v>
      </c>
    </row>
    <row r="71" spans="1:30" ht="13.5">
      <c r="A71" s="17" t="s">
        <v>217</v>
      </c>
      <c r="B71" s="78" t="s">
        <v>167</v>
      </c>
      <c r="C71" s="79" t="s">
        <v>168</v>
      </c>
      <c r="D71" s="87">
        <f t="shared" si="15"/>
        <v>817352</v>
      </c>
      <c r="E71" s="87">
        <f t="shared" si="16"/>
        <v>800272</v>
      </c>
      <c r="F71" s="87">
        <v>151372</v>
      </c>
      <c r="G71" s="87">
        <v>0</v>
      </c>
      <c r="H71" s="87">
        <v>648900</v>
      </c>
      <c r="I71" s="87">
        <v>0</v>
      </c>
      <c r="J71" s="87">
        <v>228024</v>
      </c>
      <c r="K71" s="87">
        <v>0</v>
      </c>
      <c r="L71" s="87">
        <v>17080</v>
      </c>
      <c r="M71" s="87">
        <f t="shared" si="17"/>
        <v>14532</v>
      </c>
      <c r="N71" s="87">
        <f t="shared" si="18"/>
        <v>6843</v>
      </c>
      <c r="O71" s="87">
        <v>0</v>
      </c>
      <c r="P71" s="87">
        <v>0</v>
      </c>
      <c r="Q71" s="87">
        <v>0</v>
      </c>
      <c r="R71" s="87">
        <v>6843</v>
      </c>
      <c r="S71" s="87">
        <v>118953</v>
      </c>
      <c r="T71" s="87">
        <v>0</v>
      </c>
      <c r="U71" s="87">
        <v>7689</v>
      </c>
      <c r="V71" s="87">
        <f aca="true" t="shared" si="19" ref="V71:V81">D71+M71</f>
        <v>831884</v>
      </c>
      <c r="W71" s="87">
        <f aca="true" t="shared" si="20" ref="W71:W81">E71+N71</f>
        <v>807115</v>
      </c>
      <c r="X71" s="87">
        <f aca="true" t="shared" si="21" ref="X71:X81">F71+O71</f>
        <v>151372</v>
      </c>
      <c r="Y71" s="87">
        <f aca="true" t="shared" si="22" ref="Y71:Y81">G71+P71</f>
        <v>0</v>
      </c>
      <c r="Z71" s="87">
        <f aca="true" t="shared" si="23" ref="Z71:Z81">H71+Q71</f>
        <v>648900</v>
      </c>
      <c r="AA71" s="87">
        <f aca="true" t="shared" si="24" ref="AA71:AA81">I71+R71</f>
        <v>6843</v>
      </c>
      <c r="AB71" s="87">
        <f t="shared" si="14"/>
        <v>346977</v>
      </c>
      <c r="AC71" s="87">
        <f aca="true" t="shared" si="25" ref="AC71:AC81">K71+T71</f>
        <v>0</v>
      </c>
      <c r="AD71" s="87">
        <f aca="true" t="shared" si="26" ref="AD71:AD81">L71+U71</f>
        <v>24769</v>
      </c>
    </row>
    <row r="72" spans="1:30" ht="13.5">
      <c r="A72" s="17" t="s">
        <v>217</v>
      </c>
      <c r="B72" s="78" t="s">
        <v>169</v>
      </c>
      <c r="C72" s="79" t="s">
        <v>170</v>
      </c>
      <c r="D72" s="87">
        <f t="shared" si="15"/>
        <v>265489</v>
      </c>
      <c r="E72" s="87">
        <f t="shared" si="16"/>
        <v>265489</v>
      </c>
      <c r="F72" s="87">
        <v>73762</v>
      </c>
      <c r="G72" s="87">
        <v>0</v>
      </c>
      <c r="H72" s="87">
        <v>175500</v>
      </c>
      <c r="I72" s="87">
        <v>16227</v>
      </c>
      <c r="J72" s="87">
        <v>214875</v>
      </c>
      <c r="K72" s="87">
        <v>0</v>
      </c>
      <c r="L72" s="87">
        <v>0</v>
      </c>
      <c r="M72" s="87">
        <f t="shared" si="17"/>
        <v>0</v>
      </c>
      <c r="N72" s="87">
        <f t="shared" si="18"/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f t="shared" si="19"/>
        <v>265489</v>
      </c>
      <c r="W72" s="87">
        <f t="shared" si="20"/>
        <v>265489</v>
      </c>
      <c r="X72" s="87">
        <f t="shared" si="21"/>
        <v>73762</v>
      </c>
      <c r="Y72" s="87">
        <f t="shared" si="22"/>
        <v>0</v>
      </c>
      <c r="Z72" s="87">
        <f t="shared" si="23"/>
        <v>175500</v>
      </c>
      <c r="AA72" s="87">
        <f t="shared" si="24"/>
        <v>16227</v>
      </c>
      <c r="AB72" s="87">
        <f t="shared" si="14"/>
        <v>214875</v>
      </c>
      <c r="AC72" s="87">
        <f t="shared" si="25"/>
        <v>0</v>
      </c>
      <c r="AD72" s="87">
        <f t="shared" si="26"/>
        <v>0</v>
      </c>
    </row>
    <row r="73" spans="1:30" ht="13.5">
      <c r="A73" s="17" t="s">
        <v>217</v>
      </c>
      <c r="B73" s="78" t="s">
        <v>171</v>
      </c>
      <c r="C73" s="79" t="s">
        <v>172</v>
      </c>
      <c r="D73" s="87">
        <f t="shared" si="15"/>
        <v>950670</v>
      </c>
      <c r="E73" s="87">
        <f t="shared" si="16"/>
        <v>967009</v>
      </c>
      <c r="F73" s="87">
        <v>140144</v>
      </c>
      <c r="G73" s="87">
        <v>0</v>
      </c>
      <c r="H73" s="87">
        <v>814700</v>
      </c>
      <c r="I73" s="87">
        <v>0</v>
      </c>
      <c r="J73" s="87">
        <v>521055</v>
      </c>
      <c r="K73" s="87">
        <v>12165</v>
      </c>
      <c r="L73" s="87">
        <v>-16339</v>
      </c>
      <c r="M73" s="87">
        <f t="shared" si="17"/>
        <v>186513</v>
      </c>
      <c r="N73" s="87">
        <f t="shared" si="18"/>
        <v>186513</v>
      </c>
      <c r="O73" s="87">
        <v>0</v>
      </c>
      <c r="P73" s="87">
        <v>0</v>
      </c>
      <c r="Q73" s="87">
        <v>0</v>
      </c>
      <c r="R73" s="87">
        <v>186513</v>
      </c>
      <c r="S73" s="87">
        <v>124892</v>
      </c>
      <c r="T73" s="87">
        <v>0</v>
      </c>
      <c r="U73" s="87">
        <v>0</v>
      </c>
      <c r="V73" s="87">
        <f t="shared" si="19"/>
        <v>1137183</v>
      </c>
      <c r="W73" s="87">
        <f t="shared" si="20"/>
        <v>1153522</v>
      </c>
      <c r="X73" s="87">
        <f t="shared" si="21"/>
        <v>140144</v>
      </c>
      <c r="Y73" s="87">
        <f t="shared" si="22"/>
        <v>0</v>
      </c>
      <c r="Z73" s="87">
        <f t="shared" si="23"/>
        <v>814700</v>
      </c>
      <c r="AA73" s="87">
        <f t="shared" si="24"/>
        <v>186513</v>
      </c>
      <c r="AB73" s="87">
        <f t="shared" si="14"/>
        <v>645947</v>
      </c>
      <c r="AC73" s="87">
        <f t="shared" si="25"/>
        <v>12165</v>
      </c>
      <c r="AD73" s="87">
        <f t="shared" si="26"/>
        <v>-16339</v>
      </c>
    </row>
    <row r="74" spans="1:30" ht="13.5">
      <c r="A74" s="17" t="s">
        <v>217</v>
      </c>
      <c r="B74" s="78" t="s">
        <v>173</v>
      </c>
      <c r="C74" s="79" t="s">
        <v>174</v>
      </c>
      <c r="D74" s="87">
        <f t="shared" si="15"/>
        <v>4468618</v>
      </c>
      <c r="E74" s="87">
        <f t="shared" si="16"/>
        <v>4439559</v>
      </c>
      <c r="F74" s="87">
        <v>1383330</v>
      </c>
      <c r="G74" s="87">
        <v>0</v>
      </c>
      <c r="H74" s="87">
        <v>2966600</v>
      </c>
      <c r="I74" s="87">
        <v>83358</v>
      </c>
      <c r="J74" s="87">
        <v>827223</v>
      </c>
      <c r="K74" s="87">
        <v>6271</v>
      </c>
      <c r="L74" s="87">
        <v>29059</v>
      </c>
      <c r="M74" s="87">
        <f t="shared" si="17"/>
        <v>0</v>
      </c>
      <c r="N74" s="87">
        <f t="shared" si="18"/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f t="shared" si="19"/>
        <v>4468618</v>
      </c>
      <c r="W74" s="87">
        <f t="shared" si="20"/>
        <v>4439559</v>
      </c>
      <c r="X74" s="87">
        <f t="shared" si="21"/>
        <v>1383330</v>
      </c>
      <c r="Y74" s="87">
        <f t="shared" si="22"/>
        <v>0</v>
      </c>
      <c r="Z74" s="87">
        <f t="shared" si="23"/>
        <v>2966600</v>
      </c>
      <c r="AA74" s="87">
        <f t="shared" si="24"/>
        <v>83358</v>
      </c>
      <c r="AB74" s="87">
        <f t="shared" si="14"/>
        <v>827223</v>
      </c>
      <c r="AC74" s="87">
        <f t="shared" si="25"/>
        <v>6271</v>
      </c>
      <c r="AD74" s="87">
        <f t="shared" si="26"/>
        <v>29059</v>
      </c>
    </row>
    <row r="75" spans="1:30" ht="13.5">
      <c r="A75" s="17" t="s">
        <v>217</v>
      </c>
      <c r="B75" s="78" t="s">
        <v>175</v>
      </c>
      <c r="C75" s="79" t="s">
        <v>176</v>
      </c>
      <c r="D75" s="87">
        <f t="shared" si="15"/>
        <v>61208</v>
      </c>
      <c r="E75" s="87">
        <f t="shared" si="16"/>
        <v>61208</v>
      </c>
      <c r="F75" s="87">
        <v>0</v>
      </c>
      <c r="G75" s="87">
        <v>0</v>
      </c>
      <c r="H75" s="87">
        <v>0</v>
      </c>
      <c r="I75" s="87">
        <v>21489</v>
      </c>
      <c r="J75" s="87">
        <v>215226</v>
      </c>
      <c r="K75" s="87">
        <v>39719</v>
      </c>
      <c r="L75" s="87">
        <v>0</v>
      </c>
      <c r="M75" s="87">
        <f t="shared" si="17"/>
        <v>0</v>
      </c>
      <c r="N75" s="87">
        <f t="shared" si="18"/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f t="shared" si="19"/>
        <v>61208</v>
      </c>
      <c r="W75" s="87">
        <f t="shared" si="20"/>
        <v>61208</v>
      </c>
      <c r="X75" s="87">
        <f t="shared" si="21"/>
        <v>0</v>
      </c>
      <c r="Y75" s="87">
        <f t="shared" si="22"/>
        <v>0</v>
      </c>
      <c r="Z75" s="87">
        <f t="shared" si="23"/>
        <v>0</v>
      </c>
      <c r="AA75" s="87">
        <f t="shared" si="24"/>
        <v>21489</v>
      </c>
      <c r="AB75" s="87">
        <f t="shared" si="14"/>
        <v>215226</v>
      </c>
      <c r="AC75" s="87">
        <f t="shared" si="25"/>
        <v>39719</v>
      </c>
      <c r="AD75" s="87">
        <f t="shared" si="26"/>
        <v>0</v>
      </c>
    </row>
    <row r="76" spans="1:30" ht="13.5">
      <c r="A76" s="17" t="s">
        <v>217</v>
      </c>
      <c r="B76" s="78" t="s">
        <v>177</v>
      </c>
      <c r="C76" s="79" t="s">
        <v>178</v>
      </c>
      <c r="D76" s="87">
        <f t="shared" si="15"/>
        <v>1143397</v>
      </c>
      <c r="E76" s="87">
        <f t="shared" si="16"/>
        <v>1143397</v>
      </c>
      <c r="F76" s="87">
        <v>287651</v>
      </c>
      <c r="G76" s="87">
        <v>0</v>
      </c>
      <c r="H76" s="87">
        <v>790200</v>
      </c>
      <c r="I76" s="87">
        <v>65407</v>
      </c>
      <c r="J76" s="87">
        <v>364335</v>
      </c>
      <c r="K76" s="87">
        <v>139</v>
      </c>
      <c r="L76" s="87">
        <v>0</v>
      </c>
      <c r="M76" s="87">
        <f t="shared" si="17"/>
        <v>26494</v>
      </c>
      <c r="N76" s="87">
        <f t="shared" si="18"/>
        <v>26494</v>
      </c>
      <c r="O76" s="87">
        <v>0</v>
      </c>
      <c r="P76" s="87">
        <v>0</v>
      </c>
      <c r="Q76" s="87">
        <v>0</v>
      </c>
      <c r="R76" s="87">
        <v>26494</v>
      </c>
      <c r="S76" s="87">
        <v>199068</v>
      </c>
      <c r="T76" s="87">
        <v>0</v>
      </c>
      <c r="U76" s="87">
        <v>0</v>
      </c>
      <c r="V76" s="87">
        <f t="shared" si="19"/>
        <v>1169891</v>
      </c>
      <c r="W76" s="87">
        <f t="shared" si="20"/>
        <v>1169891</v>
      </c>
      <c r="X76" s="87">
        <f t="shared" si="21"/>
        <v>287651</v>
      </c>
      <c r="Y76" s="87">
        <f t="shared" si="22"/>
        <v>0</v>
      </c>
      <c r="Z76" s="87">
        <f t="shared" si="23"/>
        <v>790200</v>
      </c>
      <c r="AA76" s="87">
        <f t="shared" si="24"/>
        <v>91901</v>
      </c>
      <c r="AB76" s="87">
        <f t="shared" si="14"/>
        <v>563403</v>
      </c>
      <c r="AC76" s="87">
        <f t="shared" si="25"/>
        <v>139</v>
      </c>
      <c r="AD76" s="87">
        <f t="shared" si="26"/>
        <v>0</v>
      </c>
    </row>
    <row r="77" spans="1:30" ht="13.5">
      <c r="A77" s="17" t="s">
        <v>217</v>
      </c>
      <c r="B77" s="78" t="s">
        <v>179</v>
      </c>
      <c r="C77" s="79" t="s">
        <v>180</v>
      </c>
      <c r="D77" s="87">
        <f t="shared" si="15"/>
        <v>0</v>
      </c>
      <c r="E77" s="87">
        <f t="shared" si="16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f t="shared" si="17"/>
        <v>23073</v>
      </c>
      <c r="N77" s="87">
        <f t="shared" si="18"/>
        <v>13042</v>
      </c>
      <c r="O77" s="87">
        <v>0</v>
      </c>
      <c r="P77" s="87">
        <v>0</v>
      </c>
      <c r="Q77" s="87">
        <v>0</v>
      </c>
      <c r="R77" s="87">
        <v>13042</v>
      </c>
      <c r="S77" s="87">
        <v>365620</v>
      </c>
      <c r="T77" s="87">
        <v>0</v>
      </c>
      <c r="U77" s="87">
        <v>10031</v>
      </c>
      <c r="V77" s="87">
        <f t="shared" si="19"/>
        <v>23073</v>
      </c>
      <c r="W77" s="87">
        <f t="shared" si="20"/>
        <v>13042</v>
      </c>
      <c r="X77" s="87">
        <f t="shared" si="21"/>
        <v>0</v>
      </c>
      <c r="Y77" s="87">
        <f t="shared" si="22"/>
        <v>0</v>
      </c>
      <c r="Z77" s="87">
        <f t="shared" si="23"/>
        <v>0</v>
      </c>
      <c r="AA77" s="87">
        <f t="shared" si="24"/>
        <v>13042</v>
      </c>
      <c r="AB77" s="87">
        <f t="shared" si="14"/>
        <v>365620</v>
      </c>
      <c r="AC77" s="87">
        <f t="shared" si="25"/>
        <v>0</v>
      </c>
      <c r="AD77" s="87">
        <f t="shared" si="26"/>
        <v>10031</v>
      </c>
    </row>
    <row r="78" spans="1:30" ht="13.5">
      <c r="A78" s="17" t="s">
        <v>217</v>
      </c>
      <c r="B78" s="78" t="s">
        <v>181</v>
      </c>
      <c r="C78" s="79" t="s">
        <v>182</v>
      </c>
      <c r="D78" s="87">
        <f t="shared" si="15"/>
        <v>24495</v>
      </c>
      <c r="E78" s="87">
        <f t="shared" si="16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580549</v>
      </c>
      <c r="K78" s="87">
        <v>0</v>
      </c>
      <c r="L78" s="87">
        <v>24495</v>
      </c>
      <c r="M78" s="87">
        <f t="shared" si="17"/>
        <v>0</v>
      </c>
      <c r="N78" s="87">
        <f t="shared" si="18"/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f t="shared" si="19"/>
        <v>24495</v>
      </c>
      <c r="W78" s="87">
        <f t="shared" si="20"/>
        <v>0</v>
      </c>
      <c r="X78" s="87">
        <f t="shared" si="21"/>
        <v>0</v>
      </c>
      <c r="Y78" s="87">
        <f t="shared" si="22"/>
        <v>0</v>
      </c>
      <c r="Z78" s="87">
        <f t="shared" si="23"/>
        <v>0</v>
      </c>
      <c r="AA78" s="87">
        <f t="shared" si="24"/>
        <v>0</v>
      </c>
      <c r="AB78" s="87">
        <f t="shared" si="14"/>
        <v>580549</v>
      </c>
      <c r="AC78" s="87">
        <f t="shared" si="25"/>
        <v>0</v>
      </c>
      <c r="AD78" s="87">
        <f t="shared" si="26"/>
        <v>24495</v>
      </c>
    </row>
    <row r="79" spans="1:30" ht="13.5">
      <c r="A79" s="17" t="s">
        <v>217</v>
      </c>
      <c r="B79" s="78" t="s">
        <v>183</v>
      </c>
      <c r="C79" s="79" t="s">
        <v>184</v>
      </c>
      <c r="D79" s="87">
        <f t="shared" si="15"/>
        <v>0</v>
      </c>
      <c r="E79" s="87">
        <f t="shared" si="16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f t="shared" si="17"/>
        <v>7900</v>
      </c>
      <c r="N79" s="87">
        <f t="shared" si="18"/>
        <v>7900</v>
      </c>
      <c r="O79" s="87">
        <v>0</v>
      </c>
      <c r="P79" s="87">
        <v>0</v>
      </c>
      <c r="Q79" s="87">
        <v>0</v>
      </c>
      <c r="R79" s="87">
        <v>7900</v>
      </c>
      <c r="S79" s="87">
        <v>180418</v>
      </c>
      <c r="T79" s="87">
        <v>0</v>
      </c>
      <c r="U79" s="87">
        <v>0</v>
      </c>
      <c r="V79" s="87">
        <f t="shared" si="19"/>
        <v>7900</v>
      </c>
      <c r="W79" s="87">
        <f t="shared" si="20"/>
        <v>7900</v>
      </c>
      <c r="X79" s="87">
        <f t="shared" si="21"/>
        <v>0</v>
      </c>
      <c r="Y79" s="87">
        <f t="shared" si="22"/>
        <v>0</v>
      </c>
      <c r="Z79" s="87">
        <f t="shared" si="23"/>
        <v>0</v>
      </c>
      <c r="AA79" s="87">
        <f t="shared" si="24"/>
        <v>7900</v>
      </c>
      <c r="AB79" s="87">
        <f t="shared" si="14"/>
        <v>180418</v>
      </c>
      <c r="AC79" s="87">
        <f t="shared" si="25"/>
        <v>0</v>
      </c>
      <c r="AD79" s="87">
        <f t="shared" si="26"/>
        <v>0</v>
      </c>
    </row>
    <row r="80" spans="1:30" ht="13.5">
      <c r="A80" s="17" t="s">
        <v>217</v>
      </c>
      <c r="B80" s="78" t="s">
        <v>185</v>
      </c>
      <c r="C80" s="79" t="s">
        <v>186</v>
      </c>
      <c r="D80" s="87">
        <f t="shared" si="15"/>
        <v>392810</v>
      </c>
      <c r="E80" s="87">
        <f t="shared" si="16"/>
        <v>384824</v>
      </c>
      <c r="F80" s="87">
        <v>79184</v>
      </c>
      <c r="G80" s="87">
        <v>0</v>
      </c>
      <c r="H80" s="87">
        <v>276000</v>
      </c>
      <c r="I80" s="87">
        <v>29640</v>
      </c>
      <c r="J80" s="87">
        <v>551942</v>
      </c>
      <c r="K80" s="87">
        <v>0</v>
      </c>
      <c r="L80" s="87">
        <v>7986</v>
      </c>
      <c r="M80" s="87">
        <f t="shared" si="17"/>
        <v>16573</v>
      </c>
      <c r="N80" s="87">
        <f t="shared" si="18"/>
        <v>12895</v>
      </c>
      <c r="O80" s="87">
        <v>0</v>
      </c>
      <c r="P80" s="87">
        <v>0</v>
      </c>
      <c r="Q80" s="87">
        <v>0</v>
      </c>
      <c r="R80" s="87">
        <v>12895</v>
      </c>
      <c r="S80" s="87">
        <v>267089</v>
      </c>
      <c r="T80" s="87">
        <v>0</v>
      </c>
      <c r="U80" s="87">
        <v>3678</v>
      </c>
      <c r="V80" s="87">
        <f t="shared" si="19"/>
        <v>409383</v>
      </c>
      <c r="W80" s="87">
        <f t="shared" si="20"/>
        <v>397719</v>
      </c>
      <c r="X80" s="87">
        <f t="shared" si="21"/>
        <v>79184</v>
      </c>
      <c r="Y80" s="87">
        <f t="shared" si="22"/>
        <v>0</v>
      </c>
      <c r="Z80" s="87">
        <f t="shared" si="23"/>
        <v>276000</v>
      </c>
      <c r="AA80" s="87">
        <f t="shared" si="24"/>
        <v>42535</v>
      </c>
      <c r="AB80" s="87">
        <f t="shared" si="14"/>
        <v>819031</v>
      </c>
      <c r="AC80" s="87">
        <f t="shared" si="25"/>
        <v>0</v>
      </c>
      <c r="AD80" s="87">
        <f t="shared" si="26"/>
        <v>11664</v>
      </c>
    </row>
    <row r="81" spans="1:30" ht="13.5">
      <c r="A81" s="17" t="s">
        <v>217</v>
      </c>
      <c r="B81" s="78" t="s">
        <v>187</v>
      </c>
      <c r="C81" s="79" t="s">
        <v>188</v>
      </c>
      <c r="D81" s="87">
        <f t="shared" si="15"/>
        <v>212951</v>
      </c>
      <c r="E81" s="87">
        <f t="shared" si="16"/>
        <v>212951</v>
      </c>
      <c r="F81" s="87">
        <v>0</v>
      </c>
      <c r="G81" s="87">
        <v>0</v>
      </c>
      <c r="H81" s="87">
        <v>58500</v>
      </c>
      <c r="I81" s="87">
        <v>110844</v>
      </c>
      <c r="J81" s="87">
        <v>304185</v>
      </c>
      <c r="K81" s="87">
        <v>43607</v>
      </c>
      <c r="L81" s="87">
        <v>0</v>
      </c>
      <c r="M81" s="87">
        <f t="shared" si="17"/>
        <v>0</v>
      </c>
      <c r="N81" s="87">
        <f t="shared" si="18"/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f t="shared" si="19"/>
        <v>212951</v>
      </c>
      <c r="W81" s="87">
        <f t="shared" si="20"/>
        <v>212951</v>
      </c>
      <c r="X81" s="87">
        <f t="shared" si="21"/>
        <v>0</v>
      </c>
      <c r="Y81" s="87">
        <f t="shared" si="22"/>
        <v>0</v>
      </c>
      <c r="Z81" s="87">
        <f t="shared" si="23"/>
        <v>58500</v>
      </c>
      <c r="AA81" s="87">
        <f t="shared" si="24"/>
        <v>110844</v>
      </c>
      <c r="AB81" s="87">
        <f t="shared" si="14"/>
        <v>304185</v>
      </c>
      <c r="AC81" s="87">
        <f t="shared" si="25"/>
        <v>43607</v>
      </c>
      <c r="AD81" s="87">
        <f t="shared" si="26"/>
        <v>0</v>
      </c>
    </row>
    <row r="82" spans="1:30" ht="13.5">
      <c r="A82" s="17" t="s">
        <v>217</v>
      </c>
      <c r="B82" s="78" t="s">
        <v>189</v>
      </c>
      <c r="C82" s="79" t="s">
        <v>190</v>
      </c>
      <c r="D82" s="87">
        <f>E82+L82</f>
        <v>0</v>
      </c>
      <c r="E82" s="87">
        <f>F82+G82+H82+I82+K82</f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f>N82+U82</f>
        <v>26767</v>
      </c>
      <c r="N82" s="87">
        <f>O82+P82+Q82+R82+T82</f>
        <v>26463</v>
      </c>
      <c r="O82" s="87">
        <v>0</v>
      </c>
      <c r="P82" s="87">
        <v>0</v>
      </c>
      <c r="Q82" s="87">
        <v>0</v>
      </c>
      <c r="R82" s="87">
        <v>26463</v>
      </c>
      <c r="S82" s="87">
        <v>127849</v>
      </c>
      <c r="T82" s="87">
        <v>0</v>
      </c>
      <c r="U82" s="87">
        <v>304</v>
      </c>
      <c r="V82" s="87">
        <f aca="true" t="shared" si="27" ref="V82:AD82">D82+M82</f>
        <v>26767</v>
      </c>
      <c r="W82" s="87">
        <f t="shared" si="27"/>
        <v>26463</v>
      </c>
      <c r="X82" s="87">
        <f t="shared" si="27"/>
        <v>0</v>
      </c>
      <c r="Y82" s="87">
        <f t="shared" si="27"/>
        <v>0</v>
      </c>
      <c r="Z82" s="87">
        <f t="shared" si="27"/>
        <v>0</v>
      </c>
      <c r="AA82" s="87">
        <f t="shared" si="27"/>
        <v>26463</v>
      </c>
      <c r="AB82" s="87">
        <f t="shared" si="27"/>
        <v>127849</v>
      </c>
      <c r="AC82" s="87">
        <f t="shared" si="27"/>
        <v>0</v>
      </c>
      <c r="AD82" s="87">
        <f t="shared" si="27"/>
        <v>304</v>
      </c>
    </row>
    <row r="83" spans="1:30" ht="13.5">
      <c r="A83" s="95" t="s">
        <v>205</v>
      </c>
      <c r="B83" s="96"/>
      <c r="C83" s="97"/>
      <c r="D83" s="87">
        <f aca="true" t="shared" si="28" ref="D83:AD83">SUM(D7:D82)</f>
        <v>25843006</v>
      </c>
      <c r="E83" s="87">
        <f t="shared" si="28"/>
        <v>13953144</v>
      </c>
      <c r="F83" s="87">
        <f t="shared" si="28"/>
        <v>3253021</v>
      </c>
      <c r="G83" s="87">
        <f t="shared" si="28"/>
        <v>16490</v>
      </c>
      <c r="H83" s="87">
        <f t="shared" si="28"/>
        <v>9295012</v>
      </c>
      <c r="I83" s="87">
        <f t="shared" si="28"/>
        <v>914111</v>
      </c>
      <c r="J83" s="87">
        <f t="shared" si="28"/>
        <v>5056523</v>
      </c>
      <c r="K83" s="87">
        <f t="shared" si="28"/>
        <v>474510</v>
      </c>
      <c r="L83" s="87">
        <f t="shared" si="28"/>
        <v>11889862</v>
      </c>
      <c r="M83" s="87">
        <f t="shared" si="28"/>
        <v>5206020</v>
      </c>
      <c r="N83" s="87">
        <f t="shared" si="28"/>
        <v>1917383</v>
      </c>
      <c r="O83" s="87">
        <f t="shared" si="28"/>
        <v>4189</v>
      </c>
      <c r="P83" s="87">
        <f t="shared" si="28"/>
        <v>4189</v>
      </c>
      <c r="Q83" s="87">
        <f t="shared" si="28"/>
        <v>0</v>
      </c>
      <c r="R83" s="87">
        <f t="shared" si="28"/>
        <v>1883514</v>
      </c>
      <c r="S83" s="87">
        <f t="shared" si="28"/>
        <v>2883019</v>
      </c>
      <c r="T83" s="87">
        <f t="shared" si="28"/>
        <v>25491</v>
      </c>
      <c r="U83" s="87">
        <f t="shared" si="28"/>
        <v>3288637</v>
      </c>
      <c r="V83" s="87">
        <f t="shared" si="28"/>
        <v>31049026</v>
      </c>
      <c r="W83" s="87">
        <f t="shared" si="28"/>
        <v>15870527</v>
      </c>
      <c r="X83" s="87">
        <f t="shared" si="28"/>
        <v>3257210</v>
      </c>
      <c r="Y83" s="87">
        <f t="shared" si="28"/>
        <v>20679</v>
      </c>
      <c r="Z83" s="87">
        <f t="shared" si="28"/>
        <v>9295012</v>
      </c>
      <c r="AA83" s="87">
        <f t="shared" si="28"/>
        <v>2797625</v>
      </c>
      <c r="AB83" s="87">
        <f t="shared" si="28"/>
        <v>7939542</v>
      </c>
      <c r="AC83" s="87">
        <f t="shared" si="28"/>
        <v>500001</v>
      </c>
      <c r="AD83" s="87">
        <f t="shared" si="28"/>
        <v>15178499</v>
      </c>
    </row>
  </sheetData>
  <mergeCells count="4">
    <mergeCell ref="A2:A6"/>
    <mergeCell ref="B2:B6"/>
    <mergeCell ref="C2:C6"/>
    <mergeCell ref="A83:C8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83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215</v>
      </c>
    </row>
    <row r="2" spans="1:60" s="70" customFormat="1" ht="22.5" customHeight="1">
      <c r="A2" s="107" t="s">
        <v>157</v>
      </c>
      <c r="B2" s="109" t="s">
        <v>20</v>
      </c>
      <c r="C2" s="105" t="s">
        <v>57</v>
      </c>
      <c r="D2" s="25" t="s">
        <v>58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158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159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59</v>
      </c>
      <c r="E3" s="26"/>
      <c r="F3" s="26"/>
      <c r="G3" s="26"/>
      <c r="H3" s="26"/>
      <c r="I3" s="29"/>
      <c r="J3" s="91" t="s">
        <v>60</v>
      </c>
      <c r="K3" s="28" t="s">
        <v>160</v>
      </c>
      <c r="L3" s="26"/>
      <c r="M3" s="26"/>
      <c r="N3" s="26"/>
      <c r="O3" s="26"/>
      <c r="P3" s="26"/>
      <c r="Q3" s="26"/>
      <c r="R3" s="26"/>
      <c r="S3" s="29"/>
      <c r="T3" s="105" t="s">
        <v>61</v>
      </c>
      <c r="U3" s="105" t="s">
        <v>62</v>
      </c>
      <c r="V3" s="27" t="s">
        <v>161</v>
      </c>
      <c r="W3" s="28" t="s">
        <v>63</v>
      </c>
      <c r="X3" s="26"/>
      <c r="Y3" s="26"/>
      <c r="Z3" s="26"/>
      <c r="AA3" s="26"/>
      <c r="AB3" s="29"/>
      <c r="AC3" s="91" t="s">
        <v>64</v>
      </c>
      <c r="AD3" s="28" t="s">
        <v>160</v>
      </c>
      <c r="AE3" s="26"/>
      <c r="AF3" s="26"/>
      <c r="AG3" s="26"/>
      <c r="AH3" s="26"/>
      <c r="AI3" s="26"/>
      <c r="AJ3" s="26"/>
      <c r="AK3" s="26"/>
      <c r="AL3" s="29"/>
      <c r="AM3" s="105" t="s">
        <v>61</v>
      </c>
      <c r="AN3" s="105" t="s">
        <v>62</v>
      </c>
      <c r="AO3" s="27" t="s">
        <v>161</v>
      </c>
      <c r="AP3" s="28" t="s">
        <v>63</v>
      </c>
      <c r="AQ3" s="26"/>
      <c r="AR3" s="26"/>
      <c r="AS3" s="26"/>
      <c r="AT3" s="26"/>
      <c r="AU3" s="29"/>
      <c r="AV3" s="91" t="s">
        <v>64</v>
      </c>
      <c r="AW3" s="28" t="s">
        <v>160</v>
      </c>
      <c r="AX3" s="26"/>
      <c r="AY3" s="26"/>
      <c r="AZ3" s="26"/>
      <c r="BA3" s="26"/>
      <c r="BB3" s="26"/>
      <c r="BC3" s="26"/>
      <c r="BD3" s="26"/>
      <c r="BE3" s="29"/>
      <c r="BF3" s="105" t="s">
        <v>61</v>
      </c>
      <c r="BG3" s="105" t="s">
        <v>62</v>
      </c>
      <c r="BH3" s="27" t="s">
        <v>161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162</v>
      </c>
      <c r="F4" s="31"/>
      <c r="G4" s="32"/>
      <c r="H4" s="29"/>
      <c r="I4" s="93" t="s">
        <v>65</v>
      </c>
      <c r="J4" s="92"/>
      <c r="K4" s="27" t="s">
        <v>3</v>
      </c>
      <c r="L4" s="105" t="s">
        <v>66</v>
      </c>
      <c r="M4" s="28" t="s">
        <v>163</v>
      </c>
      <c r="N4" s="26"/>
      <c r="O4" s="26"/>
      <c r="P4" s="29"/>
      <c r="Q4" s="105" t="s">
        <v>67</v>
      </c>
      <c r="R4" s="105" t="s">
        <v>68</v>
      </c>
      <c r="S4" s="105" t="s">
        <v>69</v>
      </c>
      <c r="T4" s="106"/>
      <c r="U4" s="106"/>
      <c r="V4" s="34"/>
      <c r="W4" s="27" t="s">
        <v>3</v>
      </c>
      <c r="X4" s="30" t="s">
        <v>162</v>
      </c>
      <c r="Y4" s="31"/>
      <c r="Z4" s="32"/>
      <c r="AA4" s="29"/>
      <c r="AB4" s="93" t="s">
        <v>65</v>
      </c>
      <c r="AC4" s="92"/>
      <c r="AD4" s="27" t="s">
        <v>3</v>
      </c>
      <c r="AE4" s="105" t="s">
        <v>66</v>
      </c>
      <c r="AF4" s="28" t="s">
        <v>163</v>
      </c>
      <c r="AG4" s="26"/>
      <c r="AH4" s="26"/>
      <c r="AI4" s="29"/>
      <c r="AJ4" s="105" t="s">
        <v>67</v>
      </c>
      <c r="AK4" s="105" t="s">
        <v>68</v>
      </c>
      <c r="AL4" s="105" t="s">
        <v>69</v>
      </c>
      <c r="AM4" s="106"/>
      <c r="AN4" s="106"/>
      <c r="AO4" s="34"/>
      <c r="AP4" s="27" t="s">
        <v>3</v>
      </c>
      <c r="AQ4" s="30" t="s">
        <v>162</v>
      </c>
      <c r="AR4" s="31"/>
      <c r="AS4" s="32"/>
      <c r="AT4" s="29"/>
      <c r="AU4" s="93" t="s">
        <v>65</v>
      </c>
      <c r="AV4" s="92"/>
      <c r="AW4" s="27" t="s">
        <v>3</v>
      </c>
      <c r="AX4" s="105" t="s">
        <v>66</v>
      </c>
      <c r="AY4" s="28" t="s">
        <v>163</v>
      </c>
      <c r="AZ4" s="26"/>
      <c r="BA4" s="26"/>
      <c r="BB4" s="29"/>
      <c r="BC4" s="105" t="s">
        <v>67</v>
      </c>
      <c r="BD4" s="105" t="s">
        <v>68</v>
      </c>
      <c r="BE4" s="105" t="s">
        <v>69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70</v>
      </c>
      <c r="G5" s="33" t="s">
        <v>71</v>
      </c>
      <c r="H5" s="33" t="s">
        <v>72</v>
      </c>
      <c r="I5" s="94"/>
      <c r="J5" s="92"/>
      <c r="K5" s="34"/>
      <c r="L5" s="106"/>
      <c r="M5" s="27" t="s">
        <v>3</v>
      </c>
      <c r="N5" s="24" t="s">
        <v>73</v>
      </c>
      <c r="O5" s="24" t="s">
        <v>74</v>
      </c>
      <c r="P5" s="24" t="s">
        <v>75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70</v>
      </c>
      <c r="Z5" s="33" t="s">
        <v>71</v>
      </c>
      <c r="AA5" s="33" t="s">
        <v>72</v>
      </c>
      <c r="AB5" s="94"/>
      <c r="AC5" s="92"/>
      <c r="AD5" s="34"/>
      <c r="AE5" s="106"/>
      <c r="AF5" s="27" t="s">
        <v>3</v>
      </c>
      <c r="AG5" s="24" t="s">
        <v>73</v>
      </c>
      <c r="AH5" s="24" t="s">
        <v>74</v>
      </c>
      <c r="AI5" s="24" t="s">
        <v>75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70</v>
      </c>
      <c r="AS5" s="33" t="s">
        <v>71</v>
      </c>
      <c r="AT5" s="33" t="s">
        <v>72</v>
      </c>
      <c r="AU5" s="94"/>
      <c r="AV5" s="92"/>
      <c r="AW5" s="34"/>
      <c r="AX5" s="106"/>
      <c r="AY5" s="27" t="s">
        <v>3</v>
      </c>
      <c r="AZ5" s="24" t="s">
        <v>73</v>
      </c>
      <c r="BA5" s="24" t="s">
        <v>74</v>
      </c>
      <c r="BB5" s="24" t="s">
        <v>75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217</v>
      </c>
      <c r="B7" s="76" t="s">
        <v>218</v>
      </c>
      <c r="C7" s="77" t="s">
        <v>219</v>
      </c>
      <c r="D7" s="87">
        <f aca="true" t="shared" si="0" ref="D7:D47">E7+I7</f>
        <v>116152</v>
      </c>
      <c r="E7" s="87">
        <f aca="true" t="shared" si="1" ref="E7:E47">SUM(F7:H7)</f>
        <v>97177</v>
      </c>
      <c r="F7" s="87">
        <v>97177</v>
      </c>
      <c r="G7" s="87">
        <v>0</v>
      </c>
      <c r="H7" s="87">
        <v>0</v>
      </c>
      <c r="I7" s="87">
        <v>18975</v>
      </c>
      <c r="J7" s="87">
        <v>81755</v>
      </c>
      <c r="K7" s="87">
        <f aca="true" t="shared" si="2" ref="K7:K47">L7+M7+Q7+R7+S7</f>
        <v>2575663</v>
      </c>
      <c r="L7" s="87">
        <v>1696934</v>
      </c>
      <c r="M7" s="88">
        <f aca="true" t="shared" si="3" ref="M7:M47">SUM(N7:P7)</f>
        <v>693395</v>
      </c>
      <c r="N7" s="87">
        <v>82262</v>
      </c>
      <c r="O7" s="87">
        <v>564648</v>
      </c>
      <c r="P7" s="87">
        <v>46485</v>
      </c>
      <c r="Q7" s="87">
        <v>38432</v>
      </c>
      <c r="R7" s="87">
        <v>146902</v>
      </c>
      <c r="S7" s="87">
        <v>0</v>
      </c>
      <c r="T7" s="87">
        <v>285773</v>
      </c>
      <c r="U7" s="87">
        <v>0</v>
      </c>
      <c r="V7" s="87">
        <f aca="true" t="shared" si="4" ref="V7:V47">D7+K7+U7</f>
        <v>2691815</v>
      </c>
      <c r="W7" s="87">
        <f aca="true" t="shared" si="5" ref="W7:W47">X7+AB7</f>
        <v>0</v>
      </c>
      <c r="X7" s="87">
        <f aca="true" t="shared" si="6" ref="X7:X47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2956</v>
      </c>
      <c r="AD7" s="87">
        <f aca="true" t="shared" si="7" ref="AD7:AD47">AE7+AF7+AJ7+AK7+AL7</f>
        <v>1615</v>
      </c>
      <c r="AE7" s="87">
        <v>0</v>
      </c>
      <c r="AF7" s="88">
        <f aca="true" t="shared" si="8" ref="AF7:AF47">SUM(AG7:AI7)</f>
        <v>0</v>
      </c>
      <c r="AG7" s="87">
        <v>0</v>
      </c>
      <c r="AH7" s="87">
        <v>0</v>
      </c>
      <c r="AI7" s="87">
        <v>0</v>
      </c>
      <c r="AJ7" s="87">
        <v>0</v>
      </c>
      <c r="AK7" s="87">
        <v>1615</v>
      </c>
      <c r="AL7" s="87">
        <v>0</v>
      </c>
      <c r="AM7" s="87">
        <v>211265</v>
      </c>
      <c r="AN7" s="87">
        <v>0</v>
      </c>
      <c r="AO7" s="87">
        <f aca="true" t="shared" si="9" ref="AO7:AO47">W7+AD7+AN7</f>
        <v>1615</v>
      </c>
      <c r="AP7" s="87">
        <f aca="true" t="shared" si="10" ref="AP7:AS47">D7+W7</f>
        <v>116152</v>
      </c>
      <c r="AQ7" s="87">
        <f t="shared" si="10"/>
        <v>97177</v>
      </c>
      <c r="AR7" s="87">
        <f t="shared" si="10"/>
        <v>97177</v>
      </c>
      <c r="AS7" s="87">
        <f t="shared" si="10"/>
        <v>0</v>
      </c>
      <c r="AT7" s="87">
        <f aca="true" t="shared" si="11" ref="AT7:AT46">H7+AA7</f>
        <v>0</v>
      </c>
      <c r="AU7" s="87">
        <f aca="true" t="shared" si="12" ref="AU7:AV46">I7+AB7</f>
        <v>18975</v>
      </c>
      <c r="AV7" s="87">
        <f t="shared" si="12"/>
        <v>84711</v>
      </c>
      <c r="AW7" s="87">
        <f aca="true" t="shared" si="13" ref="AW7:AW67">K7+AD7</f>
        <v>2577278</v>
      </c>
      <c r="AX7" s="87">
        <f aca="true" t="shared" si="14" ref="AX7:AX47">L7+AE7</f>
        <v>1696934</v>
      </c>
      <c r="AY7" s="87">
        <f aca="true" t="shared" si="15" ref="AY7:AY47">M7+AF7</f>
        <v>693395</v>
      </c>
      <c r="AZ7" s="87">
        <f aca="true" t="shared" si="16" ref="AZ7:AZ47">N7+AG7</f>
        <v>82262</v>
      </c>
      <c r="BA7" s="87">
        <f aca="true" t="shared" si="17" ref="BA7:BA43">O7+AH7</f>
        <v>564648</v>
      </c>
      <c r="BB7" s="87">
        <f aca="true" t="shared" si="18" ref="BB7:BB43">P7+AI7</f>
        <v>46485</v>
      </c>
      <c r="BC7" s="87">
        <f aca="true" t="shared" si="19" ref="BC7:BC43">Q7+AJ7</f>
        <v>38432</v>
      </c>
      <c r="BD7" s="87">
        <f aca="true" t="shared" si="20" ref="BD7:BF11">R7+AK7</f>
        <v>148517</v>
      </c>
      <c r="BE7" s="87">
        <f t="shared" si="20"/>
        <v>0</v>
      </c>
      <c r="BF7" s="87">
        <f t="shared" si="20"/>
        <v>497038</v>
      </c>
      <c r="BG7" s="87">
        <f aca="true" t="shared" si="21" ref="BG7:BH11">U7+AN7</f>
        <v>0</v>
      </c>
      <c r="BH7" s="87">
        <f t="shared" si="21"/>
        <v>2693430</v>
      </c>
    </row>
    <row r="8" spans="1:60" ht="13.5">
      <c r="A8" s="17" t="s">
        <v>217</v>
      </c>
      <c r="B8" s="76" t="s">
        <v>220</v>
      </c>
      <c r="C8" s="77" t="s">
        <v>221</v>
      </c>
      <c r="D8" s="87">
        <f t="shared" si="0"/>
        <v>12350</v>
      </c>
      <c r="E8" s="87">
        <f t="shared" si="1"/>
        <v>12350</v>
      </c>
      <c r="F8" s="87">
        <v>0</v>
      </c>
      <c r="G8" s="87">
        <v>12350</v>
      </c>
      <c r="H8" s="87">
        <v>0</v>
      </c>
      <c r="I8" s="87">
        <v>0</v>
      </c>
      <c r="J8" s="87">
        <v>12350</v>
      </c>
      <c r="K8" s="87">
        <f t="shared" si="2"/>
        <v>222964</v>
      </c>
      <c r="L8" s="87">
        <v>0</v>
      </c>
      <c r="M8" s="88">
        <f t="shared" si="3"/>
        <v>222964</v>
      </c>
      <c r="N8" s="87">
        <v>0</v>
      </c>
      <c r="O8" s="87">
        <v>177728</v>
      </c>
      <c r="P8" s="87">
        <v>45236</v>
      </c>
      <c r="Q8" s="87">
        <v>0</v>
      </c>
      <c r="R8" s="87">
        <v>0</v>
      </c>
      <c r="S8" s="87">
        <v>0</v>
      </c>
      <c r="T8" s="87">
        <v>222964</v>
      </c>
      <c r="U8" s="87">
        <v>0</v>
      </c>
      <c r="V8" s="87">
        <f t="shared" si="4"/>
        <v>235314</v>
      </c>
      <c r="W8" s="87">
        <f t="shared" si="5"/>
        <v>48600</v>
      </c>
      <c r="X8" s="87">
        <f t="shared" si="6"/>
        <v>48600</v>
      </c>
      <c r="Y8" s="87">
        <v>48600</v>
      </c>
      <c r="Z8" s="87">
        <v>0</v>
      </c>
      <c r="AA8" s="87">
        <v>0</v>
      </c>
      <c r="AB8" s="87">
        <v>0</v>
      </c>
      <c r="AC8" s="87">
        <v>48600</v>
      </c>
      <c r="AD8" s="87">
        <f t="shared" si="7"/>
        <v>87839</v>
      </c>
      <c r="AE8" s="87">
        <v>0</v>
      </c>
      <c r="AF8" s="88">
        <f t="shared" si="8"/>
        <v>87839</v>
      </c>
      <c r="AG8" s="87">
        <v>0</v>
      </c>
      <c r="AH8" s="87">
        <v>87839</v>
      </c>
      <c r="AI8" s="87">
        <v>0</v>
      </c>
      <c r="AJ8" s="87">
        <v>0</v>
      </c>
      <c r="AK8" s="87">
        <v>0</v>
      </c>
      <c r="AL8" s="87">
        <v>0</v>
      </c>
      <c r="AM8" s="87">
        <v>87839</v>
      </c>
      <c r="AN8" s="87">
        <v>0</v>
      </c>
      <c r="AO8" s="87">
        <f t="shared" si="9"/>
        <v>136439</v>
      </c>
      <c r="AP8" s="87">
        <f t="shared" si="10"/>
        <v>60950</v>
      </c>
      <c r="AQ8" s="87">
        <f t="shared" si="10"/>
        <v>60950</v>
      </c>
      <c r="AR8" s="87">
        <f t="shared" si="10"/>
        <v>48600</v>
      </c>
      <c r="AS8" s="87">
        <f t="shared" si="10"/>
        <v>12350</v>
      </c>
      <c r="AT8" s="87">
        <f t="shared" si="11"/>
        <v>0</v>
      </c>
      <c r="AU8" s="87">
        <f t="shared" si="12"/>
        <v>0</v>
      </c>
      <c r="AV8" s="87">
        <f t="shared" si="12"/>
        <v>60950</v>
      </c>
      <c r="AW8" s="87">
        <f t="shared" si="13"/>
        <v>310803</v>
      </c>
      <c r="AX8" s="87">
        <f t="shared" si="14"/>
        <v>0</v>
      </c>
      <c r="AY8" s="87">
        <f t="shared" si="15"/>
        <v>310803</v>
      </c>
      <c r="AZ8" s="87">
        <f t="shared" si="16"/>
        <v>0</v>
      </c>
      <c r="BA8" s="87">
        <f t="shared" si="17"/>
        <v>265567</v>
      </c>
      <c r="BB8" s="87">
        <f t="shared" si="18"/>
        <v>45236</v>
      </c>
      <c r="BC8" s="87">
        <f t="shared" si="19"/>
        <v>0</v>
      </c>
      <c r="BD8" s="87">
        <f t="shared" si="20"/>
        <v>0</v>
      </c>
      <c r="BE8" s="87">
        <f t="shared" si="20"/>
        <v>0</v>
      </c>
      <c r="BF8" s="87">
        <f t="shared" si="20"/>
        <v>310803</v>
      </c>
      <c r="BG8" s="87">
        <f t="shared" si="21"/>
        <v>0</v>
      </c>
      <c r="BH8" s="87">
        <f t="shared" si="21"/>
        <v>371753</v>
      </c>
    </row>
    <row r="9" spans="1:60" ht="13.5">
      <c r="A9" s="17" t="s">
        <v>217</v>
      </c>
      <c r="B9" s="76" t="s">
        <v>222</v>
      </c>
      <c r="C9" s="77" t="s">
        <v>223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20211</v>
      </c>
      <c r="K9" s="87">
        <f t="shared" si="2"/>
        <v>0</v>
      </c>
      <c r="L9" s="87">
        <v>0</v>
      </c>
      <c r="M9" s="88">
        <f t="shared" si="3"/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474005</v>
      </c>
      <c r="U9" s="87">
        <v>0</v>
      </c>
      <c r="V9" s="87">
        <f t="shared" si="4"/>
        <v>0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77354</v>
      </c>
      <c r="AN9" s="87">
        <v>0</v>
      </c>
      <c r="AO9" s="87">
        <f t="shared" si="9"/>
        <v>0</v>
      </c>
      <c r="AP9" s="87">
        <f t="shared" si="10"/>
        <v>0</v>
      </c>
      <c r="AQ9" s="87">
        <f t="shared" si="10"/>
        <v>0</v>
      </c>
      <c r="AR9" s="87">
        <f t="shared" si="10"/>
        <v>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20211</v>
      </c>
      <c r="AW9" s="87">
        <f t="shared" si="13"/>
        <v>0</v>
      </c>
      <c r="AX9" s="87">
        <f t="shared" si="14"/>
        <v>0</v>
      </c>
      <c r="AY9" s="87">
        <f t="shared" si="15"/>
        <v>0</v>
      </c>
      <c r="AZ9" s="87">
        <f t="shared" si="16"/>
        <v>0</v>
      </c>
      <c r="BA9" s="87">
        <f t="shared" si="17"/>
        <v>0</v>
      </c>
      <c r="BB9" s="87">
        <f t="shared" si="18"/>
        <v>0</v>
      </c>
      <c r="BC9" s="87">
        <f t="shared" si="19"/>
        <v>0</v>
      </c>
      <c r="BD9" s="87">
        <f t="shared" si="20"/>
        <v>0</v>
      </c>
      <c r="BE9" s="87">
        <f t="shared" si="20"/>
        <v>0</v>
      </c>
      <c r="BF9" s="87">
        <f t="shared" si="20"/>
        <v>551359</v>
      </c>
      <c r="BG9" s="87">
        <f t="shared" si="21"/>
        <v>0</v>
      </c>
      <c r="BH9" s="87">
        <f t="shared" si="21"/>
        <v>0</v>
      </c>
    </row>
    <row r="10" spans="1:60" ht="13.5">
      <c r="A10" s="17" t="s">
        <v>217</v>
      </c>
      <c r="B10" s="76" t="s">
        <v>224</v>
      </c>
      <c r="C10" s="77" t="s">
        <v>225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171533</v>
      </c>
      <c r="L10" s="87">
        <v>43521</v>
      </c>
      <c r="M10" s="88">
        <f t="shared" si="3"/>
        <v>3673</v>
      </c>
      <c r="N10" s="87">
        <v>513</v>
      </c>
      <c r="O10" s="87">
        <v>0</v>
      </c>
      <c r="P10" s="87">
        <v>3160</v>
      </c>
      <c r="Q10" s="87">
        <v>0</v>
      </c>
      <c r="R10" s="87">
        <v>124339</v>
      </c>
      <c r="S10" s="87">
        <v>0</v>
      </c>
      <c r="T10" s="87">
        <v>240488</v>
      </c>
      <c r="U10" s="87">
        <v>23097</v>
      </c>
      <c r="V10" s="87">
        <f t="shared" si="4"/>
        <v>194630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290982</v>
      </c>
      <c r="AE10" s="87">
        <v>4556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286426</v>
      </c>
      <c r="AL10" s="87">
        <v>0</v>
      </c>
      <c r="AM10" s="87">
        <v>123499</v>
      </c>
      <c r="AN10" s="87">
        <v>1710</v>
      </c>
      <c r="AO10" s="87">
        <f t="shared" si="9"/>
        <v>292692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462515</v>
      </c>
      <c r="AX10" s="87">
        <f t="shared" si="14"/>
        <v>48077</v>
      </c>
      <c r="AY10" s="87">
        <f t="shared" si="15"/>
        <v>3673</v>
      </c>
      <c r="AZ10" s="87">
        <f t="shared" si="16"/>
        <v>513</v>
      </c>
      <c r="BA10" s="87">
        <f t="shared" si="17"/>
        <v>0</v>
      </c>
      <c r="BB10" s="87">
        <f t="shared" si="18"/>
        <v>3160</v>
      </c>
      <c r="BC10" s="87">
        <f t="shared" si="19"/>
        <v>0</v>
      </c>
      <c r="BD10" s="87">
        <f t="shared" si="20"/>
        <v>410765</v>
      </c>
      <c r="BE10" s="87">
        <f t="shared" si="20"/>
        <v>0</v>
      </c>
      <c r="BF10" s="87">
        <f t="shared" si="20"/>
        <v>363987</v>
      </c>
      <c r="BG10" s="87">
        <f t="shared" si="21"/>
        <v>24807</v>
      </c>
      <c r="BH10" s="87">
        <f t="shared" si="21"/>
        <v>487322</v>
      </c>
    </row>
    <row r="11" spans="1:60" ht="13.5">
      <c r="A11" s="17" t="s">
        <v>217</v>
      </c>
      <c r="B11" s="76" t="s">
        <v>226</v>
      </c>
      <c r="C11" s="77" t="s">
        <v>227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40913</v>
      </c>
      <c r="K11" s="87">
        <f t="shared" si="2"/>
        <v>197023</v>
      </c>
      <c r="L11" s="87">
        <v>143556</v>
      </c>
      <c r="M11" s="88">
        <f t="shared" si="3"/>
        <v>9320</v>
      </c>
      <c r="N11" s="87">
        <v>9320</v>
      </c>
      <c r="O11" s="87">
        <v>0</v>
      </c>
      <c r="P11" s="87">
        <v>0</v>
      </c>
      <c r="Q11" s="87">
        <v>0</v>
      </c>
      <c r="R11" s="87">
        <v>44147</v>
      </c>
      <c r="S11" s="87">
        <v>0</v>
      </c>
      <c r="T11" s="87">
        <v>194278</v>
      </c>
      <c r="U11" s="87">
        <v>43698</v>
      </c>
      <c r="V11" s="87">
        <f t="shared" si="4"/>
        <v>240721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233821</v>
      </c>
      <c r="AE11" s="87">
        <v>9680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224141</v>
      </c>
      <c r="AL11" s="87">
        <v>0</v>
      </c>
      <c r="AM11" s="87">
        <v>182999</v>
      </c>
      <c r="AN11" s="87">
        <v>3988</v>
      </c>
      <c r="AO11" s="87">
        <f t="shared" si="9"/>
        <v>237809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40913</v>
      </c>
      <c r="AW11" s="87">
        <f t="shared" si="13"/>
        <v>430844</v>
      </c>
      <c r="AX11" s="87">
        <f t="shared" si="14"/>
        <v>153236</v>
      </c>
      <c r="AY11" s="87">
        <f t="shared" si="15"/>
        <v>9320</v>
      </c>
      <c r="AZ11" s="87">
        <f t="shared" si="16"/>
        <v>9320</v>
      </c>
      <c r="BA11" s="87">
        <f t="shared" si="17"/>
        <v>0</v>
      </c>
      <c r="BB11" s="87">
        <f t="shared" si="18"/>
        <v>0</v>
      </c>
      <c r="BC11" s="87">
        <f t="shared" si="19"/>
        <v>0</v>
      </c>
      <c r="BD11" s="87">
        <f t="shared" si="20"/>
        <v>268288</v>
      </c>
      <c r="BE11" s="87">
        <f t="shared" si="20"/>
        <v>0</v>
      </c>
      <c r="BF11" s="87">
        <f t="shared" si="20"/>
        <v>377277</v>
      </c>
      <c r="BG11" s="87">
        <f t="shared" si="21"/>
        <v>47686</v>
      </c>
      <c r="BH11" s="87">
        <f t="shared" si="21"/>
        <v>478530</v>
      </c>
    </row>
    <row r="12" spans="1:60" ht="13.5">
      <c r="A12" s="17" t="s">
        <v>217</v>
      </c>
      <c r="B12" s="76" t="s">
        <v>228</v>
      </c>
      <c r="C12" s="77" t="s">
        <v>229</v>
      </c>
      <c r="D12" s="87">
        <f t="shared" si="0"/>
        <v>832144</v>
      </c>
      <c r="E12" s="87">
        <f t="shared" si="1"/>
        <v>832144</v>
      </c>
      <c r="F12" s="87">
        <v>819507</v>
      </c>
      <c r="G12" s="87">
        <v>12637</v>
      </c>
      <c r="H12" s="87">
        <v>0</v>
      </c>
      <c r="I12" s="87">
        <v>0</v>
      </c>
      <c r="J12" s="87">
        <v>0</v>
      </c>
      <c r="K12" s="87">
        <f t="shared" si="2"/>
        <v>608136</v>
      </c>
      <c r="L12" s="87">
        <v>75421</v>
      </c>
      <c r="M12" s="88">
        <f t="shared" si="3"/>
        <v>173326</v>
      </c>
      <c r="N12" s="87">
        <v>3068</v>
      </c>
      <c r="O12" s="87">
        <v>159083</v>
      </c>
      <c r="P12" s="87">
        <v>11175</v>
      </c>
      <c r="Q12" s="87">
        <v>0</v>
      </c>
      <c r="R12" s="87">
        <v>359389</v>
      </c>
      <c r="S12" s="87">
        <v>0</v>
      </c>
      <c r="T12" s="87">
        <v>0</v>
      </c>
      <c r="U12" s="87">
        <v>0</v>
      </c>
      <c r="V12" s="87">
        <f t="shared" si="4"/>
        <v>1440280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226175</v>
      </c>
      <c r="AE12" s="87">
        <v>22958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203217</v>
      </c>
      <c r="AL12" s="87">
        <v>0</v>
      </c>
      <c r="AM12" s="87">
        <v>188203</v>
      </c>
      <c r="AN12" s="87">
        <v>8800</v>
      </c>
      <c r="AO12" s="87">
        <f t="shared" si="9"/>
        <v>234975</v>
      </c>
      <c r="AP12" s="87">
        <f t="shared" si="10"/>
        <v>832144</v>
      </c>
      <c r="AQ12" s="87">
        <f t="shared" si="10"/>
        <v>832144</v>
      </c>
      <c r="AR12" s="87">
        <f t="shared" si="10"/>
        <v>819507</v>
      </c>
      <c r="AS12" s="87">
        <f t="shared" si="10"/>
        <v>12637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834311</v>
      </c>
      <c r="AX12" s="87">
        <f t="shared" si="14"/>
        <v>98379</v>
      </c>
      <c r="AY12" s="87">
        <f t="shared" si="15"/>
        <v>173326</v>
      </c>
      <c r="AZ12" s="87">
        <f t="shared" si="16"/>
        <v>3068</v>
      </c>
      <c r="BA12" s="87">
        <f t="shared" si="17"/>
        <v>159083</v>
      </c>
      <c r="BB12" s="87">
        <f t="shared" si="18"/>
        <v>11175</v>
      </c>
      <c r="BC12" s="87">
        <f t="shared" si="19"/>
        <v>0</v>
      </c>
      <c r="BD12" s="87">
        <f aca="true" t="shared" si="22" ref="BD12:BD75">R12+AK12</f>
        <v>562606</v>
      </c>
      <c r="BE12" s="87">
        <f aca="true" t="shared" si="23" ref="BE12:BF75">S12+AL12</f>
        <v>0</v>
      </c>
      <c r="BF12" s="87">
        <f t="shared" si="23"/>
        <v>188203</v>
      </c>
      <c r="BG12" s="87">
        <f aca="true" t="shared" si="24" ref="BG12:BG75">U12+AN12</f>
        <v>8800</v>
      </c>
      <c r="BH12" s="87">
        <f aca="true" t="shared" si="25" ref="BH12:BH75">V12+AO12</f>
        <v>1675255</v>
      </c>
    </row>
    <row r="13" spans="1:60" ht="13.5">
      <c r="A13" s="17" t="s">
        <v>217</v>
      </c>
      <c r="B13" s="76" t="s">
        <v>230</v>
      </c>
      <c r="C13" s="77" t="s">
        <v>231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65559</v>
      </c>
      <c r="K13" s="87">
        <f t="shared" si="2"/>
        <v>0</v>
      </c>
      <c r="L13" s="87">
        <v>0</v>
      </c>
      <c r="M13" s="88">
        <f t="shared" si="3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290816</v>
      </c>
      <c r="U13" s="87">
        <v>0</v>
      </c>
      <c r="V13" s="87">
        <f t="shared" si="4"/>
        <v>0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70649</v>
      </c>
      <c r="AN13" s="87">
        <v>0</v>
      </c>
      <c r="AO13" s="87">
        <f t="shared" si="9"/>
        <v>0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65559</v>
      </c>
      <c r="AW13" s="87">
        <f t="shared" si="13"/>
        <v>0</v>
      </c>
      <c r="AX13" s="87">
        <f t="shared" si="14"/>
        <v>0</v>
      </c>
      <c r="AY13" s="87">
        <f t="shared" si="15"/>
        <v>0</v>
      </c>
      <c r="AZ13" s="87">
        <f t="shared" si="16"/>
        <v>0</v>
      </c>
      <c r="BA13" s="87">
        <f t="shared" si="17"/>
        <v>0</v>
      </c>
      <c r="BB13" s="87">
        <f t="shared" si="18"/>
        <v>0</v>
      </c>
      <c r="BC13" s="87">
        <f t="shared" si="19"/>
        <v>0</v>
      </c>
      <c r="BD13" s="87">
        <f t="shared" si="22"/>
        <v>0</v>
      </c>
      <c r="BE13" s="87">
        <f t="shared" si="23"/>
        <v>0</v>
      </c>
      <c r="BF13" s="87">
        <f t="shared" si="23"/>
        <v>361465</v>
      </c>
      <c r="BG13" s="87">
        <f t="shared" si="24"/>
        <v>0</v>
      </c>
      <c r="BH13" s="87">
        <f t="shared" si="25"/>
        <v>0</v>
      </c>
    </row>
    <row r="14" spans="1:60" ht="13.5">
      <c r="A14" s="17" t="s">
        <v>217</v>
      </c>
      <c r="B14" s="76" t="s">
        <v>232</v>
      </c>
      <c r="C14" s="77" t="s">
        <v>233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57568</v>
      </c>
      <c r="K14" s="87">
        <f t="shared" si="2"/>
        <v>42769</v>
      </c>
      <c r="L14" s="87">
        <v>6005</v>
      </c>
      <c r="M14" s="88">
        <f t="shared" si="3"/>
        <v>534</v>
      </c>
      <c r="N14" s="87">
        <v>258</v>
      </c>
      <c r="O14" s="87">
        <v>0</v>
      </c>
      <c r="P14" s="87">
        <v>276</v>
      </c>
      <c r="Q14" s="87">
        <v>0</v>
      </c>
      <c r="R14" s="87">
        <v>35348</v>
      </c>
      <c r="S14" s="87">
        <v>882</v>
      </c>
      <c r="T14" s="87">
        <v>139886</v>
      </c>
      <c r="U14" s="87">
        <v>0</v>
      </c>
      <c r="V14" s="87">
        <f t="shared" si="4"/>
        <v>42769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100936</v>
      </c>
      <c r="AE14" s="87">
        <v>3003</v>
      </c>
      <c r="AF14" s="88">
        <f t="shared" si="8"/>
        <v>179</v>
      </c>
      <c r="AG14" s="87">
        <v>179</v>
      </c>
      <c r="AH14" s="87">
        <v>0</v>
      </c>
      <c r="AI14" s="87">
        <v>0</v>
      </c>
      <c r="AJ14" s="87">
        <v>0</v>
      </c>
      <c r="AK14" s="87">
        <v>92179</v>
      </c>
      <c r="AL14" s="87">
        <v>5575</v>
      </c>
      <c r="AM14" s="87">
        <v>101802</v>
      </c>
      <c r="AN14" s="87">
        <v>0</v>
      </c>
      <c r="AO14" s="87">
        <f t="shared" si="9"/>
        <v>100936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57568</v>
      </c>
      <c r="AW14" s="87">
        <f t="shared" si="13"/>
        <v>143705</v>
      </c>
      <c r="AX14" s="87">
        <f t="shared" si="14"/>
        <v>9008</v>
      </c>
      <c r="AY14" s="87">
        <f t="shared" si="15"/>
        <v>713</v>
      </c>
      <c r="AZ14" s="87">
        <f t="shared" si="16"/>
        <v>437</v>
      </c>
      <c r="BA14" s="87">
        <f t="shared" si="17"/>
        <v>0</v>
      </c>
      <c r="BB14" s="87">
        <f t="shared" si="18"/>
        <v>276</v>
      </c>
      <c r="BC14" s="87">
        <f t="shared" si="19"/>
        <v>0</v>
      </c>
      <c r="BD14" s="87">
        <f t="shared" si="22"/>
        <v>127527</v>
      </c>
      <c r="BE14" s="87">
        <f t="shared" si="23"/>
        <v>6457</v>
      </c>
      <c r="BF14" s="87">
        <f t="shared" si="23"/>
        <v>241688</v>
      </c>
      <c r="BG14" s="87">
        <f t="shared" si="24"/>
        <v>0</v>
      </c>
      <c r="BH14" s="87">
        <f t="shared" si="25"/>
        <v>143705</v>
      </c>
    </row>
    <row r="15" spans="1:60" ht="13.5">
      <c r="A15" s="17" t="s">
        <v>217</v>
      </c>
      <c r="B15" s="76" t="s">
        <v>234</v>
      </c>
      <c r="C15" s="77" t="s">
        <v>235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46810</v>
      </c>
      <c r="K15" s="87">
        <f t="shared" si="2"/>
        <v>147065</v>
      </c>
      <c r="L15" s="87">
        <v>39051</v>
      </c>
      <c r="M15" s="88">
        <f t="shared" si="3"/>
        <v>17286</v>
      </c>
      <c r="N15" s="87">
        <v>6161</v>
      </c>
      <c r="O15" s="87">
        <v>3962</v>
      </c>
      <c r="P15" s="87">
        <v>7163</v>
      </c>
      <c r="Q15" s="87">
        <v>0</v>
      </c>
      <c r="R15" s="87">
        <v>90728</v>
      </c>
      <c r="S15" s="87">
        <v>0</v>
      </c>
      <c r="T15" s="87">
        <v>200331</v>
      </c>
      <c r="U15" s="87">
        <v>2269</v>
      </c>
      <c r="V15" s="87">
        <f t="shared" si="4"/>
        <v>149334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133679</v>
      </c>
      <c r="AN15" s="87">
        <v>0</v>
      </c>
      <c r="AO15" s="87">
        <f t="shared" si="9"/>
        <v>0</v>
      </c>
      <c r="AP15" s="87">
        <f t="shared" si="10"/>
        <v>0</v>
      </c>
      <c r="AQ15" s="87">
        <f t="shared" si="10"/>
        <v>0</v>
      </c>
      <c r="AR15" s="87">
        <f t="shared" si="10"/>
        <v>0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46810</v>
      </c>
      <c r="AW15" s="87">
        <f t="shared" si="13"/>
        <v>147065</v>
      </c>
      <c r="AX15" s="87">
        <f t="shared" si="14"/>
        <v>39051</v>
      </c>
      <c r="AY15" s="87">
        <f t="shared" si="15"/>
        <v>17286</v>
      </c>
      <c r="AZ15" s="87">
        <f t="shared" si="16"/>
        <v>6161</v>
      </c>
      <c r="BA15" s="87">
        <f t="shared" si="17"/>
        <v>3962</v>
      </c>
      <c r="BB15" s="87">
        <f t="shared" si="18"/>
        <v>7163</v>
      </c>
      <c r="BC15" s="87">
        <f t="shared" si="19"/>
        <v>0</v>
      </c>
      <c r="BD15" s="87">
        <f t="shared" si="22"/>
        <v>90728</v>
      </c>
      <c r="BE15" s="87">
        <f t="shared" si="23"/>
        <v>0</v>
      </c>
      <c r="BF15" s="87">
        <f t="shared" si="23"/>
        <v>334010</v>
      </c>
      <c r="BG15" s="87">
        <f t="shared" si="24"/>
        <v>2269</v>
      </c>
      <c r="BH15" s="87">
        <f t="shared" si="25"/>
        <v>149334</v>
      </c>
    </row>
    <row r="16" spans="1:60" ht="13.5">
      <c r="A16" s="17" t="s">
        <v>217</v>
      </c>
      <c r="B16" s="76" t="s">
        <v>236</v>
      </c>
      <c r="C16" s="77" t="s">
        <v>237</v>
      </c>
      <c r="D16" s="87">
        <f t="shared" si="0"/>
        <v>564897</v>
      </c>
      <c r="E16" s="87">
        <f t="shared" si="1"/>
        <v>564897</v>
      </c>
      <c r="F16" s="87">
        <v>564897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183527</v>
      </c>
      <c r="L16" s="87">
        <v>2474</v>
      </c>
      <c r="M16" s="88">
        <f t="shared" si="3"/>
        <v>35739</v>
      </c>
      <c r="N16" s="87">
        <v>0</v>
      </c>
      <c r="O16" s="87">
        <v>29188</v>
      </c>
      <c r="P16" s="87">
        <v>6551</v>
      </c>
      <c r="Q16" s="87">
        <v>4985</v>
      </c>
      <c r="R16" s="87">
        <v>140329</v>
      </c>
      <c r="S16" s="87">
        <v>0</v>
      </c>
      <c r="T16" s="87">
        <v>0</v>
      </c>
      <c r="U16" s="87">
        <v>0</v>
      </c>
      <c r="V16" s="87">
        <f t="shared" si="4"/>
        <v>748424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37148</v>
      </c>
      <c r="AN16" s="87">
        <v>0</v>
      </c>
      <c r="AO16" s="87">
        <f t="shared" si="9"/>
        <v>0</v>
      </c>
      <c r="AP16" s="87">
        <f t="shared" si="10"/>
        <v>564897</v>
      </c>
      <c r="AQ16" s="87">
        <f t="shared" si="10"/>
        <v>564897</v>
      </c>
      <c r="AR16" s="87">
        <f t="shared" si="10"/>
        <v>564897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0</v>
      </c>
      <c r="AW16" s="87">
        <f t="shared" si="13"/>
        <v>183527</v>
      </c>
      <c r="AX16" s="87">
        <f t="shared" si="14"/>
        <v>2474</v>
      </c>
      <c r="AY16" s="87">
        <f t="shared" si="15"/>
        <v>35739</v>
      </c>
      <c r="AZ16" s="87">
        <f t="shared" si="16"/>
        <v>0</v>
      </c>
      <c r="BA16" s="87">
        <f t="shared" si="17"/>
        <v>29188</v>
      </c>
      <c r="BB16" s="87">
        <f t="shared" si="18"/>
        <v>6551</v>
      </c>
      <c r="BC16" s="87">
        <f t="shared" si="19"/>
        <v>4985</v>
      </c>
      <c r="BD16" s="87">
        <f t="shared" si="22"/>
        <v>140329</v>
      </c>
      <c r="BE16" s="87">
        <f t="shared" si="23"/>
        <v>0</v>
      </c>
      <c r="BF16" s="87">
        <f t="shared" si="23"/>
        <v>37148</v>
      </c>
      <c r="BG16" s="87">
        <f t="shared" si="24"/>
        <v>0</v>
      </c>
      <c r="BH16" s="87">
        <f t="shared" si="25"/>
        <v>748424</v>
      </c>
    </row>
    <row r="17" spans="1:60" ht="13.5">
      <c r="A17" s="17" t="s">
        <v>217</v>
      </c>
      <c r="B17" s="76" t="s">
        <v>238</v>
      </c>
      <c r="C17" s="77" t="s">
        <v>239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f t="shared" si="2"/>
        <v>872076</v>
      </c>
      <c r="L17" s="87">
        <v>82197</v>
      </c>
      <c r="M17" s="88">
        <f t="shared" si="3"/>
        <v>364077</v>
      </c>
      <c r="N17" s="87">
        <v>5837</v>
      </c>
      <c r="O17" s="87">
        <v>355624</v>
      </c>
      <c r="P17" s="87">
        <v>2616</v>
      </c>
      <c r="Q17" s="87">
        <v>0</v>
      </c>
      <c r="R17" s="87">
        <v>388431</v>
      </c>
      <c r="S17" s="87">
        <v>37371</v>
      </c>
      <c r="T17" s="87">
        <v>0</v>
      </c>
      <c r="U17" s="87">
        <v>0</v>
      </c>
      <c r="V17" s="87">
        <f t="shared" si="4"/>
        <v>872076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5950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101587</v>
      </c>
      <c r="AN17" s="87">
        <v>0</v>
      </c>
      <c r="AO17" s="87">
        <f t="shared" si="9"/>
        <v>0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5950</v>
      </c>
      <c r="AW17" s="87">
        <f t="shared" si="13"/>
        <v>872076</v>
      </c>
      <c r="AX17" s="87">
        <f t="shared" si="14"/>
        <v>82197</v>
      </c>
      <c r="AY17" s="87">
        <f t="shared" si="15"/>
        <v>364077</v>
      </c>
      <c r="AZ17" s="87">
        <f t="shared" si="16"/>
        <v>5837</v>
      </c>
      <c r="BA17" s="87">
        <f t="shared" si="17"/>
        <v>355624</v>
      </c>
      <c r="BB17" s="87">
        <f t="shared" si="18"/>
        <v>2616</v>
      </c>
      <c r="BC17" s="87">
        <f t="shared" si="19"/>
        <v>0</v>
      </c>
      <c r="BD17" s="87">
        <f t="shared" si="22"/>
        <v>388431</v>
      </c>
      <c r="BE17" s="87">
        <f t="shared" si="23"/>
        <v>37371</v>
      </c>
      <c r="BF17" s="87">
        <f t="shared" si="23"/>
        <v>101587</v>
      </c>
      <c r="BG17" s="87">
        <f t="shared" si="24"/>
        <v>0</v>
      </c>
      <c r="BH17" s="87">
        <f t="shared" si="25"/>
        <v>872076</v>
      </c>
    </row>
    <row r="18" spans="1:60" ht="13.5">
      <c r="A18" s="17" t="s">
        <v>217</v>
      </c>
      <c r="B18" s="76" t="s">
        <v>240</v>
      </c>
      <c r="C18" s="77" t="s">
        <v>241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49620</v>
      </c>
      <c r="L18" s="87">
        <v>0</v>
      </c>
      <c r="M18" s="88">
        <f t="shared" si="3"/>
        <v>3092</v>
      </c>
      <c r="N18" s="87">
        <v>0</v>
      </c>
      <c r="O18" s="87">
        <v>0</v>
      </c>
      <c r="P18" s="87">
        <v>3092</v>
      </c>
      <c r="Q18" s="87">
        <v>0</v>
      </c>
      <c r="R18" s="87">
        <v>46334</v>
      </c>
      <c r="S18" s="87">
        <v>194</v>
      </c>
      <c r="T18" s="87">
        <v>68692</v>
      </c>
      <c r="U18" s="87">
        <v>630</v>
      </c>
      <c r="V18" s="87">
        <f t="shared" si="4"/>
        <v>50250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64424</v>
      </c>
      <c r="AN18" s="87">
        <v>0</v>
      </c>
      <c r="AO18" s="87">
        <f t="shared" si="9"/>
        <v>0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49620</v>
      </c>
      <c r="AX18" s="87">
        <f t="shared" si="14"/>
        <v>0</v>
      </c>
      <c r="AY18" s="87">
        <f t="shared" si="15"/>
        <v>3092</v>
      </c>
      <c r="AZ18" s="87">
        <f t="shared" si="16"/>
        <v>0</v>
      </c>
      <c r="BA18" s="87">
        <f t="shared" si="17"/>
        <v>0</v>
      </c>
      <c r="BB18" s="87">
        <f t="shared" si="18"/>
        <v>3092</v>
      </c>
      <c r="BC18" s="87">
        <f t="shared" si="19"/>
        <v>0</v>
      </c>
      <c r="BD18" s="87">
        <f t="shared" si="22"/>
        <v>46334</v>
      </c>
      <c r="BE18" s="87">
        <f t="shared" si="23"/>
        <v>194</v>
      </c>
      <c r="BF18" s="87">
        <f t="shared" si="23"/>
        <v>133116</v>
      </c>
      <c r="BG18" s="87">
        <f t="shared" si="24"/>
        <v>630</v>
      </c>
      <c r="BH18" s="87">
        <f t="shared" si="25"/>
        <v>50250</v>
      </c>
    </row>
    <row r="19" spans="1:60" ht="13.5">
      <c r="A19" s="17" t="s">
        <v>217</v>
      </c>
      <c r="B19" s="76" t="s">
        <v>242</v>
      </c>
      <c r="C19" s="77" t="s">
        <v>243</v>
      </c>
      <c r="D19" s="87">
        <f t="shared" si="0"/>
        <v>2940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2940</v>
      </c>
      <c r="J19" s="87">
        <v>0</v>
      </c>
      <c r="K19" s="87">
        <f t="shared" si="2"/>
        <v>146442</v>
      </c>
      <c r="L19" s="87">
        <v>20183</v>
      </c>
      <c r="M19" s="88">
        <f t="shared" si="3"/>
        <v>5678</v>
      </c>
      <c r="N19" s="87">
        <v>0</v>
      </c>
      <c r="O19" s="87">
        <v>1027</v>
      </c>
      <c r="P19" s="87">
        <v>4651</v>
      </c>
      <c r="Q19" s="87">
        <v>0</v>
      </c>
      <c r="R19" s="87">
        <v>115760</v>
      </c>
      <c r="S19" s="87">
        <v>4821</v>
      </c>
      <c r="T19" s="87">
        <v>140251</v>
      </c>
      <c r="U19" s="87">
        <v>0</v>
      </c>
      <c r="V19" s="87">
        <f t="shared" si="4"/>
        <v>149382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85708</v>
      </c>
      <c r="AN19" s="87">
        <v>0</v>
      </c>
      <c r="AO19" s="87">
        <f t="shared" si="9"/>
        <v>0</v>
      </c>
      <c r="AP19" s="87">
        <f t="shared" si="10"/>
        <v>2940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2940</v>
      </c>
      <c r="AV19" s="87">
        <f t="shared" si="12"/>
        <v>0</v>
      </c>
      <c r="AW19" s="87">
        <f t="shared" si="13"/>
        <v>146442</v>
      </c>
      <c r="AX19" s="87">
        <f t="shared" si="14"/>
        <v>20183</v>
      </c>
      <c r="AY19" s="87">
        <f t="shared" si="15"/>
        <v>5678</v>
      </c>
      <c r="AZ19" s="87">
        <f t="shared" si="16"/>
        <v>0</v>
      </c>
      <c r="BA19" s="87">
        <f t="shared" si="17"/>
        <v>1027</v>
      </c>
      <c r="BB19" s="87">
        <f t="shared" si="18"/>
        <v>4651</v>
      </c>
      <c r="BC19" s="87">
        <f t="shared" si="19"/>
        <v>0</v>
      </c>
      <c r="BD19" s="87">
        <f t="shared" si="22"/>
        <v>115760</v>
      </c>
      <c r="BE19" s="87">
        <f t="shared" si="23"/>
        <v>4821</v>
      </c>
      <c r="BF19" s="87">
        <f t="shared" si="23"/>
        <v>225959</v>
      </c>
      <c r="BG19" s="87">
        <f t="shared" si="24"/>
        <v>0</v>
      </c>
      <c r="BH19" s="87">
        <f t="shared" si="25"/>
        <v>149382</v>
      </c>
    </row>
    <row r="20" spans="1:60" ht="13.5">
      <c r="A20" s="17" t="s">
        <v>217</v>
      </c>
      <c r="B20" s="76" t="s">
        <v>244</v>
      </c>
      <c r="C20" s="77" t="s">
        <v>245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233524</v>
      </c>
      <c r="L20" s="87">
        <v>2505</v>
      </c>
      <c r="M20" s="88">
        <f t="shared" si="3"/>
        <v>96905</v>
      </c>
      <c r="N20" s="87">
        <v>238</v>
      </c>
      <c r="O20" s="87">
        <v>78426</v>
      </c>
      <c r="P20" s="87">
        <v>18241</v>
      </c>
      <c r="Q20" s="87">
        <v>0</v>
      </c>
      <c r="R20" s="87">
        <v>134114</v>
      </c>
      <c r="S20" s="87">
        <v>0</v>
      </c>
      <c r="T20" s="87">
        <v>0</v>
      </c>
      <c r="U20" s="87">
        <v>2189</v>
      </c>
      <c r="V20" s="87">
        <f t="shared" si="4"/>
        <v>235713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1136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62680</v>
      </c>
      <c r="AN20" s="87">
        <v>0</v>
      </c>
      <c r="AO20" s="87">
        <f t="shared" si="9"/>
        <v>0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1136</v>
      </c>
      <c r="AW20" s="87">
        <f t="shared" si="13"/>
        <v>233524</v>
      </c>
      <c r="AX20" s="87">
        <f t="shared" si="14"/>
        <v>2505</v>
      </c>
      <c r="AY20" s="87">
        <f t="shared" si="15"/>
        <v>96905</v>
      </c>
      <c r="AZ20" s="87">
        <f t="shared" si="16"/>
        <v>238</v>
      </c>
      <c r="BA20" s="87">
        <f t="shared" si="17"/>
        <v>78426</v>
      </c>
      <c r="BB20" s="87">
        <f t="shared" si="18"/>
        <v>18241</v>
      </c>
      <c r="BC20" s="87">
        <f t="shared" si="19"/>
        <v>0</v>
      </c>
      <c r="BD20" s="87">
        <f t="shared" si="22"/>
        <v>134114</v>
      </c>
      <c r="BE20" s="87">
        <f t="shared" si="23"/>
        <v>0</v>
      </c>
      <c r="BF20" s="87">
        <f t="shared" si="23"/>
        <v>62680</v>
      </c>
      <c r="BG20" s="87">
        <f t="shared" si="24"/>
        <v>2189</v>
      </c>
      <c r="BH20" s="87">
        <f t="shared" si="25"/>
        <v>235713</v>
      </c>
    </row>
    <row r="21" spans="1:60" ht="13.5">
      <c r="A21" s="17" t="s">
        <v>217</v>
      </c>
      <c r="B21" s="76" t="s">
        <v>246</v>
      </c>
      <c r="C21" s="77" t="s">
        <v>247</v>
      </c>
      <c r="D21" s="87">
        <f t="shared" si="0"/>
        <v>8053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8053</v>
      </c>
      <c r="J21" s="87">
        <v>0</v>
      </c>
      <c r="K21" s="87">
        <f t="shared" si="2"/>
        <v>89012</v>
      </c>
      <c r="L21" s="87">
        <v>0</v>
      </c>
      <c r="M21" s="88">
        <f t="shared" si="3"/>
        <v>46700</v>
      </c>
      <c r="N21" s="87">
        <v>0</v>
      </c>
      <c r="O21" s="87">
        <v>31861</v>
      </c>
      <c r="P21" s="87">
        <v>14839</v>
      </c>
      <c r="Q21" s="87">
        <v>0</v>
      </c>
      <c r="R21" s="87">
        <v>42312</v>
      </c>
      <c r="S21" s="87">
        <v>0</v>
      </c>
      <c r="T21" s="87">
        <v>0</v>
      </c>
      <c r="U21" s="87">
        <v>0</v>
      </c>
      <c r="V21" s="87">
        <f t="shared" si="4"/>
        <v>97065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17841</v>
      </c>
      <c r="AN21" s="87">
        <v>0</v>
      </c>
      <c r="AO21" s="87">
        <f t="shared" si="9"/>
        <v>0</v>
      </c>
      <c r="AP21" s="87">
        <f t="shared" si="10"/>
        <v>8053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8053</v>
      </c>
      <c r="AV21" s="87">
        <f t="shared" si="12"/>
        <v>0</v>
      </c>
      <c r="AW21" s="87">
        <f t="shared" si="13"/>
        <v>89012</v>
      </c>
      <c r="AX21" s="87">
        <f t="shared" si="14"/>
        <v>0</v>
      </c>
      <c r="AY21" s="87">
        <f t="shared" si="15"/>
        <v>46700</v>
      </c>
      <c r="AZ21" s="87">
        <f t="shared" si="16"/>
        <v>0</v>
      </c>
      <c r="BA21" s="87">
        <f t="shared" si="17"/>
        <v>31861</v>
      </c>
      <c r="BB21" s="87">
        <f t="shared" si="18"/>
        <v>14839</v>
      </c>
      <c r="BC21" s="87">
        <f t="shared" si="19"/>
        <v>0</v>
      </c>
      <c r="BD21" s="87">
        <f t="shared" si="22"/>
        <v>42312</v>
      </c>
      <c r="BE21" s="87">
        <f t="shared" si="23"/>
        <v>0</v>
      </c>
      <c r="BF21" s="87">
        <f t="shared" si="23"/>
        <v>17841</v>
      </c>
      <c r="BG21" s="87">
        <f t="shared" si="24"/>
        <v>0</v>
      </c>
      <c r="BH21" s="87">
        <f t="shared" si="25"/>
        <v>97065</v>
      </c>
    </row>
    <row r="22" spans="1:60" ht="13.5">
      <c r="A22" s="17" t="s">
        <v>217</v>
      </c>
      <c r="B22" s="76" t="s">
        <v>248</v>
      </c>
      <c r="C22" s="77" t="s">
        <v>249</v>
      </c>
      <c r="D22" s="87">
        <f t="shared" si="0"/>
        <v>90550</v>
      </c>
      <c r="E22" s="87">
        <f t="shared" si="1"/>
        <v>90550</v>
      </c>
      <c r="F22" s="87">
        <v>0</v>
      </c>
      <c r="G22" s="87">
        <v>90550</v>
      </c>
      <c r="H22" s="87">
        <v>0</v>
      </c>
      <c r="I22" s="87">
        <v>0</v>
      </c>
      <c r="J22" s="87">
        <v>10346</v>
      </c>
      <c r="K22" s="87">
        <f t="shared" si="2"/>
        <v>57175</v>
      </c>
      <c r="L22" s="87">
        <v>5013</v>
      </c>
      <c r="M22" s="88">
        <f t="shared" si="3"/>
        <v>3173</v>
      </c>
      <c r="N22" s="87">
        <v>75</v>
      </c>
      <c r="O22" s="87">
        <v>0</v>
      </c>
      <c r="P22" s="87">
        <v>3098</v>
      </c>
      <c r="Q22" s="87">
        <v>0</v>
      </c>
      <c r="R22" s="87">
        <v>48485</v>
      </c>
      <c r="S22" s="87">
        <v>504</v>
      </c>
      <c r="T22" s="87">
        <v>106095</v>
      </c>
      <c r="U22" s="87">
        <v>425</v>
      </c>
      <c r="V22" s="87">
        <f t="shared" si="4"/>
        <v>148150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0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48296</v>
      </c>
      <c r="AN22" s="87">
        <v>0</v>
      </c>
      <c r="AO22" s="87">
        <f t="shared" si="9"/>
        <v>0</v>
      </c>
      <c r="AP22" s="87">
        <f t="shared" si="10"/>
        <v>90550</v>
      </c>
      <c r="AQ22" s="87">
        <f t="shared" si="10"/>
        <v>90550</v>
      </c>
      <c r="AR22" s="87">
        <f t="shared" si="10"/>
        <v>0</v>
      </c>
      <c r="AS22" s="87">
        <f t="shared" si="10"/>
        <v>90550</v>
      </c>
      <c r="AT22" s="87">
        <f t="shared" si="11"/>
        <v>0</v>
      </c>
      <c r="AU22" s="87">
        <f t="shared" si="12"/>
        <v>0</v>
      </c>
      <c r="AV22" s="87">
        <f t="shared" si="12"/>
        <v>10346</v>
      </c>
      <c r="AW22" s="87">
        <f t="shared" si="13"/>
        <v>57175</v>
      </c>
      <c r="AX22" s="87">
        <f t="shared" si="14"/>
        <v>5013</v>
      </c>
      <c r="AY22" s="87">
        <f t="shared" si="15"/>
        <v>3173</v>
      </c>
      <c r="AZ22" s="87">
        <f t="shared" si="16"/>
        <v>75</v>
      </c>
      <c r="BA22" s="87">
        <f t="shared" si="17"/>
        <v>0</v>
      </c>
      <c r="BB22" s="87">
        <f t="shared" si="18"/>
        <v>3098</v>
      </c>
      <c r="BC22" s="87">
        <f t="shared" si="19"/>
        <v>0</v>
      </c>
      <c r="BD22" s="87">
        <f t="shared" si="22"/>
        <v>48485</v>
      </c>
      <c r="BE22" s="87">
        <f t="shared" si="23"/>
        <v>504</v>
      </c>
      <c r="BF22" s="87">
        <f t="shared" si="23"/>
        <v>154391</v>
      </c>
      <c r="BG22" s="87">
        <f t="shared" si="24"/>
        <v>425</v>
      </c>
      <c r="BH22" s="87">
        <f t="shared" si="25"/>
        <v>148150</v>
      </c>
    </row>
    <row r="23" spans="1:60" ht="13.5">
      <c r="A23" s="17" t="s">
        <v>217</v>
      </c>
      <c r="B23" s="76" t="s">
        <v>250</v>
      </c>
      <c r="C23" s="77" t="s">
        <v>251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36799</v>
      </c>
      <c r="K23" s="87">
        <f t="shared" si="2"/>
        <v>35520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35520</v>
      </c>
      <c r="S23" s="87">
        <v>0</v>
      </c>
      <c r="T23" s="87">
        <v>67755</v>
      </c>
      <c r="U23" s="87">
        <v>0</v>
      </c>
      <c r="V23" s="87">
        <f t="shared" si="4"/>
        <v>35520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59892</v>
      </c>
      <c r="AN23" s="87">
        <v>0</v>
      </c>
      <c r="AO23" s="87">
        <f t="shared" si="9"/>
        <v>0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36799</v>
      </c>
      <c r="AW23" s="87">
        <f t="shared" si="13"/>
        <v>35520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7"/>
        <v>0</v>
      </c>
      <c r="BB23" s="87">
        <f t="shared" si="18"/>
        <v>0</v>
      </c>
      <c r="BC23" s="87">
        <f t="shared" si="19"/>
        <v>0</v>
      </c>
      <c r="BD23" s="87">
        <f t="shared" si="22"/>
        <v>35520</v>
      </c>
      <c r="BE23" s="87">
        <f t="shared" si="23"/>
        <v>0</v>
      </c>
      <c r="BF23" s="87">
        <f t="shared" si="23"/>
        <v>127647</v>
      </c>
      <c r="BG23" s="87">
        <f t="shared" si="24"/>
        <v>0</v>
      </c>
      <c r="BH23" s="87">
        <f t="shared" si="25"/>
        <v>35520</v>
      </c>
    </row>
    <row r="24" spans="1:60" ht="13.5">
      <c r="A24" s="17" t="s">
        <v>217</v>
      </c>
      <c r="B24" s="76" t="s">
        <v>252</v>
      </c>
      <c r="C24" s="77" t="s">
        <v>253</v>
      </c>
      <c r="D24" s="87">
        <f t="shared" si="0"/>
        <v>3412437</v>
      </c>
      <c r="E24" s="87">
        <f t="shared" si="1"/>
        <v>3412437</v>
      </c>
      <c r="F24" s="87">
        <v>3412437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287616</v>
      </c>
      <c r="L24" s="87">
        <v>30253</v>
      </c>
      <c r="M24" s="88">
        <f t="shared" si="3"/>
        <v>211775</v>
      </c>
      <c r="N24" s="87">
        <v>78308</v>
      </c>
      <c r="O24" s="87">
        <v>125675</v>
      </c>
      <c r="P24" s="87">
        <v>7792</v>
      </c>
      <c r="Q24" s="87">
        <v>0</v>
      </c>
      <c r="R24" s="87">
        <v>32955</v>
      </c>
      <c r="S24" s="87">
        <v>12633</v>
      </c>
      <c r="T24" s="87">
        <v>0</v>
      </c>
      <c r="U24" s="87">
        <v>0</v>
      </c>
      <c r="V24" s="87">
        <f t="shared" si="4"/>
        <v>3700053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135815</v>
      </c>
      <c r="AN24" s="87">
        <v>0</v>
      </c>
      <c r="AO24" s="87">
        <f t="shared" si="9"/>
        <v>0</v>
      </c>
      <c r="AP24" s="87">
        <f t="shared" si="10"/>
        <v>3412437</v>
      </c>
      <c r="AQ24" s="87">
        <f t="shared" si="10"/>
        <v>3412437</v>
      </c>
      <c r="AR24" s="87">
        <f t="shared" si="10"/>
        <v>3412437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3"/>
        <v>287616</v>
      </c>
      <c r="AX24" s="87">
        <f t="shared" si="14"/>
        <v>30253</v>
      </c>
      <c r="AY24" s="87">
        <f t="shared" si="15"/>
        <v>211775</v>
      </c>
      <c r="AZ24" s="87">
        <f t="shared" si="16"/>
        <v>78308</v>
      </c>
      <c r="BA24" s="87">
        <f t="shared" si="17"/>
        <v>125675</v>
      </c>
      <c r="BB24" s="87">
        <f t="shared" si="18"/>
        <v>7792</v>
      </c>
      <c r="BC24" s="87">
        <f t="shared" si="19"/>
        <v>0</v>
      </c>
      <c r="BD24" s="87">
        <f t="shared" si="22"/>
        <v>32955</v>
      </c>
      <c r="BE24" s="87">
        <f t="shared" si="23"/>
        <v>12633</v>
      </c>
      <c r="BF24" s="87">
        <f t="shared" si="23"/>
        <v>135815</v>
      </c>
      <c r="BG24" s="87">
        <f t="shared" si="24"/>
        <v>0</v>
      </c>
      <c r="BH24" s="87">
        <f t="shared" si="25"/>
        <v>3700053</v>
      </c>
    </row>
    <row r="25" spans="1:60" ht="13.5">
      <c r="A25" s="17" t="s">
        <v>217</v>
      </c>
      <c r="B25" s="76" t="s">
        <v>254</v>
      </c>
      <c r="C25" s="77" t="s">
        <v>255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32469</v>
      </c>
      <c r="L25" s="87">
        <v>0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32469</v>
      </c>
      <c r="S25" s="87">
        <v>0</v>
      </c>
      <c r="T25" s="87">
        <v>56450</v>
      </c>
      <c r="U25" s="87">
        <v>0</v>
      </c>
      <c r="V25" s="87">
        <f t="shared" si="4"/>
        <v>32469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30518</v>
      </c>
      <c r="AN25" s="87">
        <v>0</v>
      </c>
      <c r="AO25" s="87">
        <f t="shared" si="9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3"/>
        <v>32469</v>
      </c>
      <c r="AX25" s="87">
        <f t="shared" si="14"/>
        <v>0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2"/>
        <v>32469</v>
      </c>
      <c r="BE25" s="87">
        <f t="shared" si="23"/>
        <v>0</v>
      </c>
      <c r="BF25" s="87">
        <f t="shared" si="23"/>
        <v>86968</v>
      </c>
      <c r="BG25" s="87">
        <f t="shared" si="24"/>
        <v>0</v>
      </c>
      <c r="BH25" s="87">
        <f t="shared" si="25"/>
        <v>32469</v>
      </c>
    </row>
    <row r="26" spans="1:60" ht="13.5">
      <c r="A26" s="17" t="s">
        <v>217</v>
      </c>
      <c r="B26" s="76" t="s">
        <v>256</v>
      </c>
      <c r="C26" s="77" t="s">
        <v>257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8970</v>
      </c>
      <c r="K26" s="87">
        <f t="shared" si="2"/>
        <v>37770</v>
      </c>
      <c r="L26" s="87">
        <v>0</v>
      </c>
      <c r="M26" s="88">
        <f t="shared" si="3"/>
        <v>6656</v>
      </c>
      <c r="N26" s="87">
        <v>0</v>
      </c>
      <c r="O26" s="87">
        <v>0</v>
      </c>
      <c r="P26" s="87">
        <v>6656</v>
      </c>
      <c r="Q26" s="87">
        <v>0</v>
      </c>
      <c r="R26" s="87">
        <v>30997</v>
      </c>
      <c r="S26" s="87">
        <v>117</v>
      </c>
      <c r="T26" s="87">
        <v>89464</v>
      </c>
      <c r="U26" s="87">
        <v>0</v>
      </c>
      <c r="V26" s="87">
        <f t="shared" si="4"/>
        <v>37770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38590</v>
      </c>
      <c r="AN26" s="87">
        <v>0</v>
      </c>
      <c r="AO26" s="87">
        <f t="shared" si="9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8970</v>
      </c>
      <c r="AW26" s="87">
        <f t="shared" si="13"/>
        <v>37770</v>
      </c>
      <c r="AX26" s="87">
        <f t="shared" si="14"/>
        <v>0</v>
      </c>
      <c r="AY26" s="87">
        <f t="shared" si="15"/>
        <v>6656</v>
      </c>
      <c r="AZ26" s="87">
        <f t="shared" si="16"/>
        <v>0</v>
      </c>
      <c r="BA26" s="87">
        <f t="shared" si="17"/>
        <v>0</v>
      </c>
      <c r="BB26" s="87">
        <f t="shared" si="18"/>
        <v>6656</v>
      </c>
      <c r="BC26" s="87">
        <f t="shared" si="19"/>
        <v>0</v>
      </c>
      <c r="BD26" s="87">
        <f t="shared" si="22"/>
        <v>30997</v>
      </c>
      <c r="BE26" s="87">
        <f t="shared" si="23"/>
        <v>117</v>
      </c>
      <c r="BF26" s="87">
        <f t="shared" si="23"/>
        <v>128054</v>
      </c>
      <c r="BG26" s="87">
        <f t="shared" si="24"/>
        <v>0</v>
      </c>
      <c r="BH26" s="87">
        <f t="shared" si="25"/>
        <v>37770</v>
      </c>
    </row>
    <row r="27" spans="1:60" ht="13.5">
      <c r="A27" s="17" t="s">
        <v>217</v>
      </c>
      <c r="B27" s="76" t="s">
        <v>258</v>
      </c>
      <c r="C27" s="77" t="s">
        <v>259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57375</v>
      </c>
      <c r="K27" s="87">
        <f t="shared" si="2"/>
        <v>0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196826</v>
      </c>
      <c r="U27" s="87">
        <v>0</v>
      </c>
      <c r="V27" s="87">
        <f t="shared" si="4"/>
        <v>0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39953</v>
      </c>
      <c r="AN27" s="87">
        <v>0</v>
      </c>
      <c r="AO27" s="87">
        <f t="shared" si="9"/>
        <v>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57375</v>
      </c>
      <c r="AW27" s="87">
        <f t="shared" si="13"/>
        <v>0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2"/>
        <v>0</v>
      </c>
      <c r="BE27" s="87">
        <f t="shared" si="23"/>
        <v>0</v>
      </c>
      <c r="BF27" s="87">
        <f t="shared" si="23"/>
        <v>236779</v>
      </c>
      <c r="BG27" s="87">
        <f t="shared" si="24"/>
        <v>0</v>
      </c>
      <c r="BH27" s="87">
        <f t="shared" si="25"/>
        <v>0</v>
      </c>
    </row>
    <row r="28" spans="1:60" ht="13.5">
      <c r="A28" s="17" t="s">
        <v>217</v>
      </c>
      <c r="B28" s="76" t="s">
        <v>260</v>
      </c>
      <c r="C28" s="77" t="s">
        <v>76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43192</v>
      </c>
      <c r="K28" s="87">
        <f t="shared" si="2"/>
        <v>0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162302</v>
      </c>
      <c r="U28" s="87">
        <v>0</v>
      </c>
      <c r="V28" s="87">
        <f t="shared" si="4"/>
        <v>0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22867</v>
      </c>
      <c r="AN28" s="87">
        <v>0</v>
      </c>
      <c r="AO28" s="87">
        <f t="shared" si="9"/>
        <v>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43192</v>
      </c>
      <c r="AW28" s="87">
        <f t="shared" si="13"/>
        <v>0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2"/>
        <v>0</v>
      </c>
      <c r="BE28" s="87">
        <f t="shared" si="23"/>
        <v>0</v>
      </c>
      <c r="BF28" s="87">
        <f t="shared" si="23"/>
        <v>185169</v>
      </c>
      <c r="BG28" s="87">
        <f t="shared" si="24"/>
        <v>0</v>
      </c>
      <c r="BH28" s="87">
        <f t="shared" si="25"/>
        <v>0</v>
      </c>
    </row>
    <row r="29" spans="1:60" ht="13.5">
      <c r="A29" s="17" t="s">
        <v>217</v>
      </c>
      <c r="B29" s="76" t="s">
        <v>77</v>
      </c>
      <c r="C29" s="77" t="s">
        <v>78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2276</v>
      </c>
      <c r="K29" s="87">
        <f t="shared" si="2"/>
        <v>19425</v>
      </c>
      <c r="L29" s="87">
        <v>11359</v>
      </c>
      <c r="M29" s="88">
        <f t="shared" si="3"/>
        <v>1060</v>
      </c>
      <c r="N29" s="87">
        <v>1060</v>
      </c>
      <c r="O29" s="87">
        <v>0</v>
      </c>
      <c r="P29" s="87">
        <v>0</v>
      </c>
      <c r="Q29" s="87">
        <v>0</v>
      </c>
      <c r="R29" s="87">
        <v>7006</v>
      </c>
      <c r="S29" s="87">
        <v>0</v>
      </c>
      <c r="T29" s="87">
        <v>10936</v>
      </c>
      <c r="U29" s="87">
        <v>4873</v>
      </c>
      <c r="V29" s="87">
        <f t="shared" si="4"/>
        <v>24298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17611</v>
      </c>
      <c r="AN29" s="87">
        <v>0</v>
      </c>
      <c r="AO29" s="87">
        <f t="shared" si="9"/>
        <v>0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2276</v>
      </c>
      <c r="AW29" s="87">
        <f t="shared" si="13"/>
        <v>19425</v>
      </c>
      <c r="AX29" s="87">
        <f t="shared" si="14"/>
        <v>11359</v>
      </c>
      <c r="AY29" s="87">
        <f t="shared" si="15"/>
        <v>1060</v>
      </c>
      <c r="AZ29" s="87">
        <f t="shared" si="16"/>
        <v>1060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2"/>
        <v>7006</v>
      </c>
      <c r="BE29" s="87">
        <f t="shared" si="23"/>
        <v>0</v>
      </c>
      <c r="BF29" s="87">
        <f t="shared" si="23"/>
        <v>28547</v>
      </c>
      <c r="BG29" s="87">
        <f t="shared" si="24"/>
        <v>4873</v>
      </c>
      <c r="BH29" s="87">
        <f t="shared" si="25"/>
        <v>24298</v>
      </c>
    </row>
    <row r="30" spans="1:60" ht="13.5">
      <c r="A30" s="17" t="s">
        <v>217</v>
      </c>
      <c r="B30" s="76" t="s">
        <v>79</v>
      </c>
      <c r="C30" s="77" t="s">
        <v>80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6722</v>
      </c>
      <c r="K30" s="87">
        <f t="shared" si="2"/>
        <v>40882</v>
      </c>
      <c r="L30" s="87">
        <v>20099</v>
      </c>
      <c r="M30" s="88">
        <f t="shared" si="3"/>
        <v>1972</v>
      </c>
      <c r="N30" s="87">
        <v>1972</v>
      </c>
      <c r="O30" s="87">
        <v>0</v>
      </c>
      <c r="P30" s="87">
        <v>0</v>
      </c>
      <c r="Q30" s="87">
        <v>0</v>
      </c>
      <c r="R30" s="87">
        <v>18811</v>
      </c>
      <c r="S30" s="87">
        <v>0</v>
      </c>
      <c r="T30" s="87">
        <v>31813</v>
      </c>
      <c r="U30" s="87">
        <v>3235</v>
      </c>
      <c r="V30" s="87">
        <f t="shared" si="4"/>
        <v>44117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35616</v>
      </c>
      <c r="AN30" s="87">
        <v>0</v>
      </c>
      <c r="AO30" s="87">
        <f t="shared" si="9"/>
        <v>0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6722</v>
      </c>
      <c r="AW30" s="87">
        <f t="shared" si="13"/>
        <v>40882</v>
      </c>
      <c r="AX30" s="87">
        <f t="shared" si="14"/>
        <v>20099</v>
      </c>
      <c r="AY30" s="87">
        <f t="shared" si="15"/>
        <v>1972</v>
      </c>
      <c r="AZ30" s="87">
        <f t="shared" si="16"/>
        <v>1972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2"/>
        <v>18811</v>
      </c>
      <c r="BE30" s="87">
        <f t="shared" si="23"/>
        <v>0</v>
      </c>
      <c r="BF30" s="87">
        <f t="shared" si="23"/>
        <v>67429</v>
      </c>
      <c r="BG30" s="87">
        <f t="shared" si="24"/>
        <v>3235</v>
      </c>
      <c r="BH30" s="87">
        <f t="shared" si="25"/>
        <v>44117</v>
      </c>
    </row>
    <row r="31" spans="1:60" ht="13.5">
      <c r="A31" s="17" t="s">
        <v>217</v>
      </c>
      <c r="B31" s="76" t="s">
        <v>81</v>
      </c>
      <c r="C31" s="77" t="s">
        <v>82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3017</v>
      </c>
      <c r="K31" s="87">
        <f t="shared" si="2"/>
        <v>44204</v>
      </c>
      <c r="L31" s="87">
        <v>6888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10226</v>
      </c>
      <c r="R31" s="87">
        <v>27090</v>
      </c>
      <c r="S31" s="87">
        <v>0</v>
      </c>
      <c r="T31" s="87">
        <v>14230</v>
      </c>
      <c r="U31" s="87">
        <v>2508</v>
      </c>
      <c r="V31" s="87">
        <f t="shared" si="4"/>
        <v>46712</v>
      </c>
      <c r="W31" s="87">
        <f t="shared" si="5"/>
        <v>2709</v>
      </c>
      <c r="X31" s="87">
        <f t="shared" si="6"/>
        <v>2709</v>
      </c>
      <c r="Y31" s="87">
        <v>0</v>
      </c>
      <c r="Z31" s="87">
        <v>0</v>
      </c>
      <c r="AA31" s="87">
        <v>2709</v>
      </c>
      <c r="AB31" s="87">
        <v>0</v>
      </c>
      <c r="AC31" s="87">
        <v>0</v>
      </c>
      <c r="AD31" s="87">
        <f t="shared" si="7"/>
        <v>6887</v>
      </c>
      <c r="AE31" s="87">
        <v>6887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30642</v>
      </c>
      <c r="AN31" s="87">
        <v>3223</v>
      </c>
      <c r="AO31" s="87">
        <f t="shared" si="9"/>
        <v>12819</v>
      </c>
      <c r="AP31" s="87">
        <f t="shared" si="10"/>
        <v>2709</v>
      </c>
      <c r="AQ31" s="87">
        <f t="shared" si="10"/>
        <v>2709</v>
      </c>
      <c r="AR31" s="87">
        <f t="shared" si="10"/>
        <v>0</v>
      </c>
      <c r="AS31" s="87">
        <f t="shared" si="10"/>
        <v>0</v>
      </c>
      <c r="AT31" s="87">
        <f t="shared" si="11"/>
        <v>2709</v>
      </c>
      <c r="AU31" s="87">
        <f t="shared" si="12"/>
        <v>0</v>
      </c>
      <c r="AV31" s="87">
        <f t="shared" si="12"/>
        <v>3017</v>
      </c>
      <c r="AW31" s="87">
        <f t="shared" si="13"/>
        <v>51091</v>
      </c>
      <c r="AX31" s="87">
        <f t="shared" si="14"/>
        <v>13775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10226</v>
      </c>
      <c r="BD31" s="87">
        <f t="shared" si="22"/>
        <v>27090</v>
      </c>
      <c r="BE31" s="87">
        <f t="shared" si="23"/>
        <v>0</v>
      </c>
      <c r="BF31" s="87">
        <f t="shared" si="23"/>
        <v>44872</v>
      </c>
      <c r="BG31" s="87">
        <f t="shared" si="24"/>
        <v>5731</v>
      </c>
      <c r="BH31" s="87">
        <f t="shared" si="25"/>
        <v>59531</v>
      </c>
    </row>
    <row r="32" spans="1:60" ht="13.5">
      <c r="A32" s="17" t="s">
        <v>217</v>
      </c>
      <c r="B32" s="76" t="s">
        <v>83</v>
      </c>
      <c r="C32" s="77" t="s">
        <v>84</v>
      </c>
      <c r="D32" s="87">
        <f t="shared" si="0"/>
        <v>6672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6672</v>
      </c>
      <c r="J32" s="87">
        <v>0</v>
      </c>
      <c r="K32" s="87">
        <f t="shared" si="2"/>
        <v>42738</v>
      </c>
      <c r="L32" s="87">
        <v>14210</v>
      </c>
      <c r="M32" s="88">
        <f t="shared" si="3"/>
        <v>18080</v>
      </c>
      <c r="N32" s="87">
        <v>885</v>
      </c>
      <c r="O32" s="87">
        <v>11802</v>
      </c>
      <c r="P32" s="87">
        <v>5393</v>
      </c>
      <c r="Q32" s="87">
        <v>0</v>
      </c>
      <c r="R32" s="87">
        <v>9956</v>
      </c>
      <c r="S32" s="87">
        <v>492</v>
      </c>
      <c r="T32" s="87">
        <v>0</v>
      </c>
      <c r="U32" s="87">
        <v>470</v>
      </c>
      <c r="V32" s="87">
        <f t="shared" si="4"/>
        <v>49880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10260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10260</v>
      </c>
      <c r="AL32" s="87">
        <v>0</v>
      </c>
      <c r="AM32" s="87">
        <v>23405</v>
      </c>
      <c r="AN32" s="87">
        <v>5819</v>
      </c>
      <c r="AO32" s="87">
        <f t="shared" si="9"/>
        <v>16079</v>
      </c>
      <c r="AP32" s="87">
        <f t="shared" si="10"/>
        <v>6672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6672</v>
      </c>
      <c r="AV32" s="87">
        <f t="shared" si="12"/>
        <v>0</v>
      </c>
      <c r="AW32" s="87">
        <f t="shared" si="13"/>
        <v>52998</v>
      </c>
      <c r="AX32" s="87">
        <f t="shared" si="14"/>
        <v>14210</v>
      </c>
      <c r="AY32" s="87">
        <f t="shared" si="15"/>
        <v>18080</v>
      </c>
      <c r="AZ32" s="87">
        <f t="shared" si="16"/>
        <v>885</v>
      </c>
      <c r="BA32" s="87">
        <f t="shared" si="17"/>
        <v>11802</v>
      </c>
      <c r="BB32" s="87">
        <f t="shared" si="18"/>
        <v>5393</v>
      </c>
      <c r="BC32" s="87">
        <f t="shared" si="19"/>
        <v>0</v>
      </c>
      <c r="BD32" s="87">
        <f t="shared" si="22"/>
        <v>20216</v>
      </c>
      <c r="BE32" s="87">
        <f t="shared" si="23"/>
        <v>492</v>
      </c>
      <c r="BF32" s="87">
        <f t="shared" si="23"/>
        <v>23405</v>
      </c>
      <c r="BG32" s="87">
        <f t="shared" si="24"/>
        <v>6289</v>
      </c>
      <c r="BH32" s="87">
        <f t="shared" si="25"/>
        <v>65959</v>
      </c>
    </row>
    <row r="33" spans="1:60" ht="13.5">
      <c r="A33" s="17" t="s">
        <v>217</v>
      </c>
      <c r="B33" s="76" t="s">
        <v>85</v>
      </c>
      <c r="C33" s="77" t="s">
        <v>86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58193</v>
      </c>
      <c r="L33" s="87">
        <v>17396</v>
      </c>
      <c r="M33" s="88">
        <f t="shared" si="3"/>
        <v>21747</v>
      </c>
      <c r="N33" s="87">
        <v>3638</v>
      </c>
      <c r="O33" s="87">
        <v>17629</v>
      </c>
      <c r="P33" s="87">
        <v>480</v>
      </c>
      <c r="Q33" s="87">
        <v>12128</v>
      </c>
      <c r="R33" s="87">
        <v>3025</v>
      </c>
      <c r="S33" s="87">
        <v>3897</v>
      </c>
      <c r="T33" s="87">
        <v>0</v>
      </c>
      <c r="U33" s="87">
        <v>5263</v>
      </c>
      <c r="V33" s="87">
        <f t="shared" si="4"/>
        <v>63456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11646</v>
      </c>
      <c r="AE33" s="87">
        <v>2738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8908</v>
      </c>
      <c r="AL33" s="87">
        <v>0</v>
      </c>
      <c r="AM33" s="87">
        <v>19271</v>
      </c>
      <c r="AN33" s="87">
        <v>4973</v>
      </c>
      <c r="AO33" s="87">
        <f t="shared" si="9"/>
        <v>16619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0</v>
      </c>
      <c r="AW33" s="87">
        <f t="shared" si="13"/>
        <v>69839</v>
      </c>
      <c r="AX33" s="87">
        <f t="shared" si="14"/>
        <v>20134</v>
      </c>
      <c r="AY33" s="87">
        <f t="shared" si="15"/>
        <v>21747</v>
      </c>
      <c r="AZ33" s="87">
        <f t="shared" si="16"/>
        <v>3638</v>
      </c>
      <c r="BA33" s="87">
        <f t="shared" si="17"/>
        <v>17629</v>
      </c>
      <c r="BB33" s="87">
        <f t="shared" si="18"/>
        <v>480</v>
      </c>
      <c r="BC33" s="87">
        <f t="shared" si="19"/>
        <v>12128</v>
      </c>
      <c r="BD33" s="87">
        <f t="shared" si="22"/>
        <v>11933</v>
      </c>
      <c r="BE33" s="87">
        <f t="shared" si="23"/>
        <v>3897</v>
      </c>
      <c r="BF33" s="87">
        <f t="shared" si="23"/>
        <v>19271</v>
      </c>
      <c r="BG33" s="87">
        <f t="shared" si="24"/>
        <v>10236</v>
      </c>
      <c r="BH33" s="87">
        <f t="shared" si="25"/>
        <v>80075</v>
      </c>
    </row>
    <row r="34" spans="1:60" ht="13.5">
      <c r="A34" s="17" t="s">
        <v>217</v>
      </c>
      <c r="B34" s="76" t="s">
        <v>87</v>
      </c>
      <c r="C34" s="77" t="s">
        <v>88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52117</v>
      </c>
      <c r="L34" s="87">
        <v>10902</v>
      </c>
      <c r="M34" s="88">
        <f t="shared" si="3"/>
        <v>1878</v>
      </c>
      <c r="N34" s="87">
        <v>0</v>
      </c>
      <c r="O34" s="87">
        <v>0</v>
      </c>
      <c r="P34" s="87">
        <v>1878</v>
      </c>
      <c r="Q34" s="87">
        <v>0</v>
      </c>
      <c r="R34" s="87">
        <v>39337</v>
      </c>
      <c r="S34" s="87">
        <v>0</v>
      </c>
      <c r="T34" s="87">
        <v>38097</v>
      </c>
      <c r="U34" s="87">
        <v>9380</v>
      </c>
      <c r="V34" s="87">
        <f t="shared" si="4"/>
        <v>61497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14719</v>
      </c>
      <c r="AE34" s="87">
        <v>14719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25998</v>
      </c>
      <c r="AN34" s="87">
        <v>0</v>
      </c>
      <c r="AO34" s="87">
        <f t="shared" si="9"/>
        <v>14719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0</v>
      </c>
      <c r="AW34" s="87">
        <f t="shared" si="13"/>
        <v>66836</v>
      </c>
      <c r="AX34" s="87">
        <f t="shared" si="14"/>
        <v>25621</v>
      </c>
      <c r="AY34" s="87">
        <f t="shared" si="15"/>
        <v>1878</v>
      </c>
      <c r="AZ34" s="87">
        <f t="shared" si="16"/>
        <v>0</v>
      </c>
      <c r="BA34" s="87">
        <f t="shared" si="17"/>
        <v>0</v>
      </c>
      <c r="BB34" s="87">
        <f t="shared" si="18"/>
        <v>1878</v>
      </c>
      <c r="BC34" s="87">
        <f t="shared" si="19"/>
        <v>0</v>
      </c>
      <c r="BD34" s="87">
        <f t="shared" si="22"/>
        <v>39337</v>
      </c>
      <c r="BE34" s="87">
        <f t="shared" si="23"/>
        <v>0</v>
      </c>
      <c r="BF34" s="87">
        <f t="shared" si="23"/>
        <v>64095</v>
      </c>
      <c r="BG34" s="87">
        <f t="shared" si="24"/>
        <v>9380</v>
      </c>
      <c r="BH34" s="87">
        <f t="shared" si="25"/>
        <v>76216</v>
      </c>
    </row>
    <row r="35" spans="1:60" ht="13.5">
      <c r="A35" s="17" t="s">
        <v>217</v>
      </c>
      <c r="B35" s="76" t="s">
        <v>89</v>
      </c>
      <c r="C35" s="77" t="s">
        <v>90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"/>
        <v>32156</v>
      </c>
      <c r="L35" s="87">
        <v>7759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24397</v>
      </c>
      <c r="S35" s="87">
        <v>0</v>
      </c>
      <c r="T35" s="87">
        <v>41461</v>
      </c>
      <c r="U35" s="87">
        <v>5781</v>
      </c>
      <c r="V35" s="87">
        <f t="shared" si="4"/>
        <v>37937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30189</v>
      </c>
      <c r="AN35" s="87">
        <v>0</v>
      </c>
      <c r="AO35" s="87">
        <f t="shared" si="9"/>
        <v>0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0</v>
      </c>
      <c r="AW35" s="87">
        <f t="shared" si="13"/>
        <v>32156</v>
      </c>
      <c r="AX35" s="87">
        <f t="shared" si="14"/>
        <v>7759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2"/>
        <v>24397</v>
      </c>
      <c r="BE35" s="87">
        <f t="shared" si="23"/>
        <v>0</v>
      </c>
      <c r="BF35" s="87">
        <f t="shared" si="23"/>
        <v>71650</v>
      </c>
      <c r="BG35" s="87">
        <f t="shared" si="24"/>
        <v>5781</v>
      </c>
      <c r="BH35" s="87">
        <f t="shared" si="25"/>
        <v>37937</v>
      </c>
    </row>
    <row r="36" spans="1:60" ht="13.5">
      <c r="A36" s="17" t="s">
        <v>217</v>
      </c>
      <c r="B36" s="76" t="s">
        <v>91</v>
      </c>
      <c r="C36" s="77" t="s">
        <v>92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"/>
        <v>26610</v>
      </c>
      <c r="L36" s="87">
        <v>0</v>
      </c>
      <c r="M36" s="88">
        <f t="shared" si="3"/>
        <v>2503</v>
      </c>
      <c r="N36" s="87">
        <v>0</v>
      </c>
      <c r="O36" s="87">
        <v>0</v>
      </c>
      <c r="P36" s="87">
        <v>2503</v>
      </c>
      <c r="Q36" s="87">
        <v>0</v>
      </c>
      <c r="R36" s="87">
        <v>24107</v>
      </c>
      <c r="S36" s="87">
        <v>0</v>
      </c>
      <c r="T36" s="87">
        <v>23706</v>
      </c>
      <c r="U36" s="87">
        <v>8937</v>
      </c>
      <c r="V36" s="87">
        <f t="shared" si="4"/>
        <v>35547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32568</v>
      </c>
      <c r="AN36" s="87">
        <v>0</v>
      </c>
      <c r="AO36" s="87">
        <f t="shared" si="9"/>
        <v>0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0</v>
      </c>
      <c r="AW36" s="87">
        <f t="shared" si="13"/>
        <v>26610</v>
      </c>
      <c r="AX36" s="87">
        <f t="shared" si="14"/>
        <v>0</v>
      </c>
      <c r="AY36" s="87">
        <f t="shared" si="15"/>
        <v>2503</v>
      </c>
      <c r="AZ36" s="87">
        <f t="shared" si="16"/>
        <v>0</v>
      </c>
      <c r="BA36" s="87">
        <f t="shared" si="17"/>
        <v>0</v>
      </c>
      <c r="BB36" s="87">
        <f t="shared" si="18"/>
        <v>2503</v>
      </c>
      <c r="BC36" s="87">
        <f t="shared" si="19"/>
        <v>0</v>
      </c>
      <c r="BD36" s="87">
        <f t="shared" si="22"/>
        <v>24107</v>
      </c>
      <c r="BE36" s="87">
        <f t="shared" si="23"/>
        <v>0</v>
      </c>
      <c r="BF36" s="87">
        <f t="shared" si="23"/>
        <v>56274</v>
      </c>
      <c r="BG36" s="87">
        <f t="shared" si="24"/>
        <v>8937</v>
      </c>
      <c r="BH36" s="87">
        <f t="shared" si="25"/>
        <v>35547</v>
      </c>
    </row>
    <row r="37" spans="1:60" ht="13.5">
      <c r="A37" s="17" t="s">
        <v>217</v>
      </c>
      <c r="B37" s="76" t="s">
        <v>93</v>
      </c>
      <c r="C37" s="77" t="s">
        <v>94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"/>
        <v>20010</v>
      </c>
      <c r="L37" s="87">
        <v>8210</v>
      </c>
      <c r="M37" s="88">
        <f t="shared" si="3"/>
        <v>1000</v>
      </c>
      <c r="N37" s="87">
        <v>1000</v>
      </c>
      <c r="O37" s="87">
        <v>0</v>
      </c>
      <c r="P37" s="87">
        <v>0</v>
      </c>
      <c r="Q37" s="87">
        <v>0</v>
      </c>
      <c r="R37" s="87">
        <v>10800</v>
      </c>
      <c r="S37" s="87">
        <v>0</v>
      </c>
      <c r="T37" s="87">
        <v>10205</v>
      </c>
      <c r="U37" s="87">
        <v>0</v>
      </c>
      <c r="V37" s="87">
        <f t="shared" si="4"/>
        <v>20010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10019</v>
      </c>
      <c r="AN37" s="87">
        <v>0</v>
      </c>
      <c r="AO37" s="87">
        <f t="shared" si="9"/>
        <v>0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0</v>
      </c>
      <c r="AW37" s="87">
        <f t="shared" si="13"/>
        <v>20010</v>
      </c>
      <c r="AX37" s="87">
        <f t="shared" si="14"/>
        <v>8210</v>
      </c>
      <c r="AY37" s="87">
        <f t="shared" si="15"/>
        <v>1000</v>
      </c>
      <c r="AZ37" s="87">
        <f t="shared" si="16"/>
        <v>1000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2"/>
        <v>10800</v>
      </c>
      <c r="BE37" s="87">
        <f t="shared" si="23"/>
        <v>0</v>
      </c>
      <c r="BF37" s="87">
        <f t="shared" si="23"/>
        <v>20224</v>
      </c>
      <c r="BG37" s="87">
        <f t="shared" si="24"/>
        <v>0</v>
      </c>
      <c r="BH37" s="87">
        <f t="shared" si="25"/>
        <v>20010</v>
      </c>
    </row>
    <row r="38" spans="1:60" ht="13.5">
      <c r="A38" s="17" t="s">
        <v>217</v>
      </c>
      <c r="B38" s="76" t="s">
        <v>95</v>
      </c>
      <c r="C38" s="77" t="s">
        <v>96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12325</v>
      </c>
      <c r="K38" s="87">
        <f t="shared" si="2"/>
        <v>39102</v>
      </c>
      <c r="L38" s="87">
        <v>1350</v>
      </c>
      <c r="M38" s="88">
        <f t="shared" si="3"/>
        <v>3035</v>
      </c>
      <c r="N38" s="87">
        <v>0</v>
      </c>
      <c r="O38" s="87">
        <v>0</v>
      </c>
      <c r="P38" s="87">
        <v>3035</v>
      </c>
      <c r="Q38" s="87">
        <v>0</v>
      </c>
      <c r="R38" s="87">
        <v>32499</v>
      </c>
      <c r="S38" s="87">
        <v>2218</v>
      </c>
      <c r="T38" s="87">
        <v>60071</v>
      </c>
      <c r="U38" s="87">
        <v>0</v>
      </c>
      <c r="V38" s="87">
        <f t="shared" si="4"/>
        <v>39102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40085</v>
      </c>
      <c r="AN38" s="87">
        <v>0</v>
      </c>
      <c r="AO38" s="87">
        <f t="shared" si="9"/>
        <v>0</v>
      </c>
      <c r="AP38" s="87">
        <f t="shared" si="10"/>
        <v>0</v>
      </c>
      <c r="AQ38" s="87">
        <f t="shared" si="10"/>
        <v>0</v>
      </c>
      <c r="AR38" s="87">
        <f t="shared" si="10"/>
        <v>0</v>
      </c>
      <c r="AS38" s="87">
        <f t="shared" si="10"/>
        <v>0</v>
      </c>
      <c r="AT38" s="87">
        <f t="shared" si="11"/>
        <v>0</v>
      </c>
      <c r="AU38" s="87">
        <f t="shared" si="12"/>
        <v>0</v>
      </c>
      <c r="AV38" s="87">
        <f t="shared" si="12"/>
        <v>12325</v>
      </c>
      <c r="AW38" s="87">
        <f t="shared" si="13"/>
        <v>39102</v>
      </c>
      <c r="AX38" s="87">
        <f t="shared" si="14"/>
        <v>1350</v>
      </c>
      <c r="AY38" s="87">
        <f t="shared" si="15"/>
        <v>3035</v>
      </c>
      <c r="AZ38" s="87">
        <f t="shared" si="16"/>
        <v>0</v>
      </c>
      <c r="BA38" s="87">
        <f t="shared" si="17"/>
        <v>0</v>
      </c>
      <c r="BB38" s="87">
        <f t="shared" si="18"/>
        <v>3035</v>
      </c>
      <c r="BC38" s="87">
        <f t="shared" si="19"/>
        <v>0</v>
      </c>
      <c r="BD38" s="87">
        <f t="shared" si="22"/>
        <v>32499</v>
      </c>
      <c r="BE38" s="87">
        <f t="shared" si="23"/>
        <v>2218</v>
      </c>
      <c r="BF38" s="87">
        <f t="shared" si="23"/>
        <v>100156</v>
      </c>
      <c r="BG38" s="87">
        <f t="shared" si="24"/>
        <v>0</v>
      </c>
      <c r="BH38" s="87">
        <f t="shared" si="25"/>
        <v>39102</v>
      </c>
    </row>
    <row r="39" spans="1:60" ht="13.5">
      <c r="A39" s="17" t="s">
        <v>217</v>
      </c>
      <c r="B39" s="76" t="s">
        <v>97</v>
      </c>
      <c r="C39" s="77" t="s">
        <v>98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6878</v>
      </c>
      <c r="K39" s="87">
        <f t="shared" si="2"/>
        <v>32146</v>
      </c>
      <c r="L39" s="87">
        <v>0</v>
      </c>
      <c r="M39" s="88">
        <f t="shared" si="3"/>
        <v>2435</v>
      </c>
      <c r="N39" s="87">
        <v>0</v>
      </c>
      <c r="O39" s="87">
        <v>0</v>
      </c>
      <c r="P39" s="87">
        <v>2435</v>
      </c>
      <c r="Q39" s="87">
        <v>0</v>
      </c>
      <c r="R39" s="87">
        <v>29711</v>
      </c>
      <c r="S39" s="87">
        <v>0</v>
      </c>
      <c r="T39" s="87">
        <v>37920</v>
      </c>
      <c r="U39" s="87">
        <v>1798</v>
      </c>
      <c r="V39" s="87">
        <f t="shared" si="4"/>
        <v>33944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0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25304</v>
      </c>
      <c r="AN39" s="87">
        <v>7339</v>
      </c>
      <c r="AO39" s="87">
        <f t="shared" si="9"/>
        <v>7339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6878</v>
      </c>
      <c r="AW39" s="87">
        <f t="shared" si="13"/>
        <v>32146</v>
      </c>
      <c r="AX39" s="87">
        <f t="shared" si="14"/>
        <v>0</v>
      </c>
      <c r="AY39" s="87">
        <f t="shared" si="15"/>
        <v>2435</v>
      </c>
      <c r="AZ39" s="87">
        <f t="shared" si="16"/>
        <v>0</v>
      </c>
      <c r="BA39" s="87">
        <f t="shared" si="17"/>
        <v>0</v>
      </c>
      <c r="BB39" s="87">
        <f t="shared" si="18"/>
        <v>2435</v>
      </c>
      <c r="BC39" s="87">
        <f t="shared" si="19"/>
        <v>0</v>
      </c>
      <c r="BD39" s="87">
        <f t="shared" si="22"/>
        <v>29711</v>
      </c>
      <c r="BE39" s="87">
        <f t="shared" si="23"/>
        <v>0</v>
      </c>
      <c r="BF39" s="87">
        <f t="shared" si="23"/>
        <v>63224</v>
      </c>
      <c r="BG39" s="87">
        <f t="shared" si="24"/>
        <v>9137</v>
      </c>
      <c r="BH39" s="87">
        <f t="shared" si="25"/>
        <v>41283</v>
      </c>
    </row>
    <row r="40" spans="1:60" ht="13.5">
      <c r="A40" s="17" t="s">
        <v>217</v>
      </c>
      <c r="B40" s="76" t="s">
        <v>99</v>
      </c>
      <c r="C40" s="77" t="s">
        <v>100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"/>
        <v>0</v>
      </c>
      <c r="L40" s="87">
        <v>0</v>
      </c>
      <c r="M40" s="88">
        <f t="shared" si="3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136915</v>
      </c>
      <c r="U40" s="87">
        <v>0</v>
      </c>
      <c r="V40" s="87">
        <f t="shared" si="4"/>
        <v>0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0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45107</v>
      </c>
      <c r="AN40" s="87">
        <v>0</v>
      </c>
      <c r="AO40" s="87">
        <f t="shared" si="9"/>
        <v>0</v>
      </c>
      <c r="AP40" s="87">
        <f t="shared" si="10"/>
        <v>0</v>
      </c>
      <c r="AQ40" s="87">
        <f t="shared" si="10"/>
        <v>0</v>
      </c>
      <c r="AR40" s="87">
        <f t="shared" si="10"/>
        <v>0</v>
      </c>
      <c r="AS40" s="87">
        <f t="shared" si="10"/>
        <v>0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3"/>
        <v>0</v>
      </c>
      <c r="AX40" s="87">
        <f t="shared" si="14"/>
        <v>0</v>
      </c>
      <c r="AY40" s="87">
        <f t="shared" si="15"/>
        <v>0</v>
      </c>
      <c r="AZ40" s="87">
        <f t="shared" si="16"/>
        <v>0</v>
      </c>
      <c r="BA40" s="87">
        <f t="shared" si="17"/>
        <v>0</v>
      </c>
      <c r="BB40" s="87">
        <f t="shared" si="18"/>
        <v>0</v>
      </c>
      <c r="BC40" s="87">
        <f t="shared" si="19"/>
        <v>0</v>
      </c>
      <c r="BD40" s="87">
        <f t="shared" si="22"/>
        <v>0</v>
      </c>
      <c r="BE40" s="87">
        <f t="shared" si="23"/>
        <v>0</v>
      </c>
      <c r="BF40" s="87">
        <f t="shared" si="23"/>
        <v>182022</v>
      </c>
      <c r="BG40" s="87">
        <f t="shared" si="24"/>
        <v>0</v>
      </c>
      <c r="BH40" s="87">
        <f t="shared" si="25"/>
        <v>0</v>
      </c>
    </row>
    <row r="41" spans="1:60" ht="13.5">
      <c r="A41" s="17" t="s">
        <v>217</v>
      </c>
      <c r="B41" s="76" t="s">
        <v>101</v>
      </c>
      <c r="C41" s="77" t="s">
        <v>102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"/>
        <v>0</v>
      </c>
      <c r="L41" s="87">
        <v>0</v>
      </c>
      <c r="M41" s="88">
        <f t="shared" si="3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75866</v>
      </c>
      <c r="U41" s="87">
        <v>0</v>
      </c>
      <c r="V41" s="87">
        <f t="shared" si="4"/>
        <v>0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30934</v>
      </c>
      <c r="AN41" s="87">
        <v>0</v>
      </c>
      <c r="AO41" s="87">
        <f t="shared" si="9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3"/>
        <v>0</v>
      </c>
      <c r="AX41" s="87">
        <f t="shared" si="14"/>
        <v>0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2"/>
        <v>0</v>
      </c>
      <c r="BE41" s="87">
        <f t="shared" si="23"/>
        <v>0</v>
      </c>
      <c r="BF41" s="87">
        <f t="shared" si="23"/>
        <v>106800</v>
      </c>
      <c r="BG41" s="87">
        <f t="shared" si="24"/>
        <v>0</v>
      </c>
      <c r="BH41" s="87">
        <f t="shared" si="25"/>
        <v>0</v>
      </c>
    </row>
    <row r="42" spans="1:60" ht="13.5">
      <c r="A42" s="17" t="s">
        <v>217</v>
      </c>
      <c r="B42" s="76" t="s">
        <v>103</v>
      </c>
      <c r="C42" s="77" t="s">
        <v>216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t="shared" si="2"/>
        <v>0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128301</v>
      </c>
      <c r="U42" s="87">
        <v>0</v>
      </c>
      <c r="V42" s="87">
        <f t="shared" si="4"/>
        <v>0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0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47835</v>
      </c>
      <c r="AN42" s="87">
        <v>0</v>
      </c>
      <c r="AO42" s="87">
        <f t="shared" si="9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0</v>
      </c>
      <c r="AW42" s="87">
        <f t="shared" si="13"/>
        <v>0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2"/>
        <v>0</v>
      </c>
      <c r="BE42" s="87">
        <f t="shared" si="23"/>
        <v>0</v>
      </c>
      <c r="BF42" s="87">
        <f t="shared" si="23"/>
        <v>176136</v>
      </c>
      <c r="BG42" s="87">
        <f t="shared" si="24"/>
        <v>0</v>
      </c>
      <c r="BH42" s="87">
        <f t="shared" si="25"/>
        <v>0</v>
      </c>
    </row>
    <row r="43" spans="1:60" ht="13.5">
      <c r="A43" s="17" t="s">
        <v>217</v>
      </c>
      <c r="B43" s="76" t="s">
        <v>104</v>
      </c>
      <c r="C43" s="77" t="s">
        <v>105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"/>
        <v>0</v>
      </c>
      <c r="L43" s="87">
        <v>0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84272</v>
      </c>
      <c r="U43" s="87">
        <v>0</v>
      </c>
      <c r="V43" s="87">
        <f t="shared" si="4"/>
        <v>0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0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28279</v>
      </c>
      <c r="AN43" s="87">
        <v>0</v>
      </c>
      <c r="AO43" s="87">
        <f t="shared" si="9"/>
        <v>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0</v>
      </c>
      <c r="AW43" s="87">
        <f t="shared" si="13"/>
        <v>0</v>
      </c>
      <c r="AX43" s="87">
        <f t="shared" si="14"/>
        <v>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2"/>
        <v>0</v>
      </c>
      <c r="BE43" s="87">
        <f t="shared" si="23"/>
        <v>0</v>
      </c>
      <c r="BF43" s="87">
        <f t="shared" si="23"/>
        <v>112551</v>
      </c>
      <c r="BG43" s="87">
        <f t="shared" si="24"/>
        <v>0</v>
      </c>
      <c r="BH43" s="87">
        <f t="shared" si="25"/>
        <v>0</v>
      </c>
    </row>
    <row r="44" spans="1:60" ht="13.5">
      <c r="A44" s="17" t="s">
        <v>217</v>
      </c>
      <c r="B44" s="76" t="s">
        <v>106</v>
      </c>
      <c r="C44" s="77" t="s">
        <v>107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"/>
        <v>0</v>
      </c>
      <c r="L44" s="87">
        <v>0</v>
      </c>
      <c r="M44" s="88">
        <f t="shared" si="3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45671</v>
      </c>
      <c r="U44" s="87">
        <v>0</v>
      </c>
      <c r="V44" s="87">
        <f t="shared" si="4"/>
        <v>0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18586</v>
      </c>
      <c r="AN44" s="87">
        <v>0</v>
      </c>
      <c r="AO44" s="87">
        <f t="shared" si="9"/>
        <v>0</v>
      </c>
      <c r="AP44" s="87">
        <f t="shared" si="10"/>
        <v>0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0</v>
      </c>
      <c r="AV44" s="87">
        <f t="shared" si="12"/>
        <v>0</v>
      </c>
      <c r="AW44" s="87">
        <f t="shared" si="13"/>
        <v>0</v>
      </c>
      <c r="AX44" s="87">
        <f t="shared" si="14"/>
        <v>0</v>
      </c>
      <c r="AY44" s="87">
        <f t="shared" si="15"/>
        <v>0</v>
      </c>
      <c r="AZ44" s="87">
        <f t="shared" si="16"/>
        <v>0</v>
      </c>
      <c r="BA44" s="87">
        <f aca="true" t="shared" si="26" ref="BA44:BA81">O44+AH44</f>
        <v>0</v>
      </c>
      <c r="BB44" s="87">
        <f aca="true" t="shared" si="27" ref="BB44:BB81">P44+AI44</f>
        <v>0</v>
      </c>
      <c r="BC44" s="87">
        <f aca="true" t="shared" si="28" ref="BC44:BC81">Q44+AJ44</f>
        <v>0</v>
      </c>
      <c r="BD44" s="87">
        <f t="shared" si="22"/>
        <v>0</v>
      </c>
      <c r="BE44" s="87">
        <f t="shared" si="23"/>
        <v>0</v>
      </c>
      <c r="BF44" s="87">
        <f t="shared" si="23"/>
        <v>64257</v>
      </c>
      <c r="BG44" s="87">
        <f t="shared" si="24"/>
        <v>0</v>
      </c>
      <c r="BH44" s="87">
        <f t="shared" si="25"/>
        <v>0</v>
      </c>
    </row>
    <row r="45" spans="1:60" ht="13.5">
      <c r="A45" s="17" t="s">
        <v>217</v>
      </c>
      <c r="B45" s="76" t="s">
        <v>108</v>
      </c>
      <c r="C45" s="77" t="s">
        <v>109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"/>
        <v>0</v>
      </c>
      <c r="L45" s="87">
        <v>0</v>
      </c>
      <c r="M45" s="88">
        <f t="shared" si="3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46706</v>
      </c>
      <c r="U45" s="87">
        <v>0</v>
      </c>
      <c r="V45" s="87">
        <f t="shared" si="4"/>
        <v>0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17724</v>
      </c>
      <c r="AN45" s="87">
        <v>0</v>
      </c>
      <c r="AO45" s="87">
        <f t="shared" si="9"/>
        <v>0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3"/>
        <v>0</v>
      </c>
      <c r="AX45" s="87">
        <f t="shared" si="14"/>
        <v>0</v>
      </c>
      <c r="AY45" s="87">
        <f t="shared" si="15"/>
        <v>0</v>
      </c>
      <c r="AZ45" s="87">
        <f t="shared" si="16"/>
        <v>0</v>
      </c>
      <c r="BA45" s="87">
        <f t="shared" si="26"/>
        <v>0</v>
      </c>
      <c r="BB45" s="87">
        <f t="shared" si="27"/>
        <v>0</v>
      </c>
      <c r="BC45" s="87">
        <f t="shared" si="28"/>
        <v>0</v>
      </c>
      <c r="BD45" s="87">
        <f t="shared" si="22"/>
        <v>0</v>
      </c>
      <c r="BE45" s="87">
        <f t="shared" si="23"/>
        <v>0</v>
      </c>
      <c r="BF45" s="87">
        <f t="shared" si="23"/>
        <v>64430</v>
      </c>
      <c r="BG45" s="87">
        <f t="shared" si="24"/>
        <v>0</v>
      </c>
      <c r="BH45" s="87">
        <f t="shared" si="25"/>
        <v>0</v>
      </c>
    </row>
    <row r="46" spans="1:60" ht="13.5">
      <c r="A46" s="17" t="s">
        <v>217</v>
      </c>
      <c r="B46" s="76" t="s">
        <v>110</v>
      </c>
      <c r="C46" s="77" t="s">
        <v>111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3339</v>
      </c>
      <c r="K46" s="87">
        <f t="shared" si="2"/>
        <v>0</v>
      </c>
      <c r="L46" s="87">
        <v>0</v>
      </c>
      <c r="M46" s="88">
        <f t="shared" si="3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82994</v>
      </c>
      <c r="U46" s="87">
        <v>0</v>
      </c>
      <c r="V46" s="87">
        <f t="shared" si="4"/>
        <v>0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0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13347</v>
      </c>
      <c r="AN46" s="87">
        <v>0</v>
      </c>
      <c r="AO46" s="87">
        <f t="shared" si="9"/>
        <v>0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3339</v>
      </c>
      <c r="AW46" s="87">
        <f t="shared" si="13"/>
        <v>0</v>
      </c>
      <c r="AX46" s="87">
        <f t="shared" si="14"/>
        <v>0</v>
      </c>
      <c r="AY46" s="87">
        <f t="shared" si="15"/>
        <v>0</v>
      </c>
      <c r="AZ46" s="87">
        <f t="shared" si="16"/>
        <v>0</v>
      </c>
      <c r="BA46" s="87">
        <f t="shared" si="26"/>
        <v>0</v>
      </c>
      <c r="BB46" s="87">
        <f t="shared" si="27"/>
        <v>0</v>
      </c>
      <c r="BC46" s="87">
        <f t="shared" si="28"/>
        <v>0</v>
      </c>
      <c r="BD46" s="87">
        <f t="shared" si="22"/>
        <v>0</v>
      </c>
      <c r="BE46" s="87">
        <f t="shared" si="23"/>
        <v>0</v>
      </c>
      <c r="BF46" s="87">
        <f t="shared" si="23"/>
        <v>96341</v>
      </c>
      <c r="BG46" s="87">
        <f t="shared" si="24"/>
        <v>0</v>
      </c>
      <c r="BH46" s="87">
        <f t="shared" si="25"/>
        <v>0</v>
      </c>
    </row>
    <row r="47" spans="1:60" ht="13.5">
      <c r="A47" s="17" t="s">
        <v>217</v>
      </c>
      <c r="B47" s="76" t="s">
        <v>112</v>
      </c>
      <c r="C47" s="77" t="s">
        <v>113</v>
      </c>
      <c r="D47" s="87">
        <f t="shared" si="0"/>
        <v>124185</v>
      </c>
      <c r="E47" s="87">
        <f t="shared" si="1"/>
        <v>124185</v>
      </c>
      <c r="F47" s="87">
        <v>124185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"/>
        <v>128201</v>
      </c>
      <c r="L47" s="87">
        <v>57290</v>
      </c>
      <c r="M47" s="88">
        <f t="shared" si="3"/>
        <v>40896</v>
      </c>
      <c r="N47" s="87">
        <v>0</v>
      </c>
      <c r="O47" s="87">
        <v>37874</v>
      </c>
      <c r="P47" s="87">
        <v>3022</v>
      </c>
      <c r="Q47" s="87">
        <v>0</v>
      </c>
      <c r="R47" s="87">
        <v>30015</v>
      </c>
      <c r="S47" s="87">
        <v>0</v>
      </c>
      <c r="T47" s="87">
        <v>0</v>
      </c>
      <c r="U47" s="87">
        <v>0</v>
      </c>
      <c r="V47" s="87">
        <f t="shared" si="4"/>
        <v>252386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4032</v>
      </c>
      <c r="AD47" s="87">
        <f t="shared" si="7"/>
        <v>0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68849</v>
      </c>
      <c r="AN47" s="87">
        <v>22</v>
      </c>
      <c r="AO47" s="87">
        <f t="shared" si="9"/>
        <v>22</v>
      </c>
      <c r="AP47" s="87">
        <f t="shared" si="10"/>
        <v>124185</v>
      </c>
      <c r="AQ47" s="87">
        <f t="shared" si="10"/>
        <v>124185</v>
      </c>
      <c r="AR47" s="87">
        <f t="shared" si="10"/>
        <v>124185</v>
      </c>
      <c r="AS47" s="87">
        <f t="shared" si="10"/>
        <v>0</v>
      </c>
      <c r="AT47" s="87">
        <f aca="true" t="shared" si="29" ref="AT47:AT81">H47+AA47</f>
        <v>0</v>
      </c>
      <c r="AU47" s="87">
        <f aca="true" t="shared" si="30" ref="AU47:AV81">I47+AB47</f>
        <v>0</v>
      </c>
      <c r="AV47" s="87">
        <f t="shared" si="30"/>
        <v>4032</v>
      </c>
      <c r="AW47" s="87">
        <f t="shared" si="13"/>
        <v>128201</v>
      </c>
      <c r="AX47" s="87">
        <f t="shared" si="14"/>
        <v>57290</v>
      </c>
      <c r="AY47" s="87">
        <f t="shared" si="15"/>
        <v>40896</v>
      </c>
      <c r="AZ47" s="87">
        <f t="shared" si="16"/>
        <v>0</v>
      </c>
      <c r="BA47" s="87">
        <f t="shared" si="26"/>
        <v>37874</v>
      </c>
      <c r="BB47" s="87">
        <f t="shared" si="27"/>
        <v>3022</v>
      </c>
      <c r="BC47" s="87">
        <f t="shared" si="28"/>
        <v>0</v>
      </c>
      <c r="BD47" s="87">
        <f t="shared" si="22"/>
        <v>30015</v>
      </c>
      <c r="BE47" s="87">
        <f t="shared" si="23"/>
        <v>0</v>
      </c>
      <c r="BF47" s="87">
        <f t="shared" si="23"/>
        <v>68849</v>
      </c>
      <c r="BG47" s="87">
        <f t="shared" si="24"/>
        <v>22</v>
      </c>
      <c r="BH47" s="87">
        <f t="shared" si="25"/>
        <v>252408</v>
      </c>
    </row>
    <row r="48" spans="1:60" ht="13.5">
      <c r="A48" s="17" t="s">
        <v>217</v>
      </c>
      <c r="B48" s="76" t="s">
        <v>114</v>
      </c>
      <c r="C48" s="77" t="s">
        <v>115</v>
      </c>
      <c r="D48" s="87">
        <f aca="true" t="shared" si="31" ref="D48:D81">E48+I48</f>
        <v>2034</v>
      </c>
      <c r="E48" s="87">
        <f aca="true" t="shared" si="32" ref="E48:E81">SUM(F48:H48)</f>
        <v>2034</v>
      </c>
      <c r="F48" s="87">
        <v>0</v>
      </c>
      <c r="G48" s="87">
        <v>2034</v>
      </c>
      <c r="H48" s="87">
        <v>0</v>
      </c>
      <c r="I48" s="87">
        <v>0</v>
      </c>
      <c r="J48" s="87">
        <v>4771</v>
      </c>
      <c r="K48" s="87">
        <f aca="true" t="shared" si="33" ref="K48:K81">L48+M48+Q48+R48+S48</f>
        <v>21880</v>
      </c>
      <c r="L48" s="87">
        <v>0</v>
      </c>
      <c r="M48" s="88">
        <f aca="true" t="shared" si="34" ref="M48:M81">SUM(N48:P48)</f>
        <v>0</v>
      </c>
      <c r="N48" s="87">
        <v>0</v>
      </c>
      <c r="O48" s="87">
        <v>0</v>
      </c>
      <c r="P48" s="87">
        <v>0</v>
      </c>
      <c r="Q48" s="87">
        <v>0</v>
      </c>
      <c r="R48" s="87">
        <v>21376</v>
      </c>
      <c r="S48" s="87">
        <v>504</v>
      </c>
      <c r="T48" s="87">
        <v>25799</v>
      </c>
      <c r="U48" s="87">
        <v>234</v>
      </c>
      <c r="V48" s="87">
        <f aca="true" t="shared" si="35" ref="V48:V81">D48+K48+U48</f>
        <v>24148</v>
      </c>
      <c r="W48" s="87">
        <f aca="true" t="shared" si="36" ref="W48:W81">X48+AB48</f>
        <v>0</v>
      </c>
      <c r="X48" s="87">
        <f aca="true" t="shared" si="37" ref="X48:X81">SUM(Y48:AA48)</f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aca="true" t="shared" si="38" ref="AD48:AD81">AE48+AF48+AJ48+AK48+AL48</f>
        <v>20829</v>
      </c>
      <c r="AE48" s="87">
        <v>0</v>
      </c>
      <c r="AF48" s="88">
        <f aca="true" t="shared" si="39" ref="AF48:AF81">SUM(AG48:AI48)</f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20212</v>
      </c>
      <c r="AL48" s="87">
        <v>617</v>
      </c>
      <c r="AM48" s="87">
        <v>17151</v>
      </c>
      <c r="AN48" s="87">
        <v>0</v>
      </c>
      <c r="AO48" s="87">
        <f aca="true" t="shared" si="40" ref="AO48:AO81">W48+AD48+AN48</f>
        <v>20829</v>
      </c>
      <c r="AP48" s="87">
        <f aca="true" t="shared" si="41" ref="AP48:AS64">D48+W48</f>
        <v>2034</v>
      </c>
      <c r="AQ48" s="87">
        <f t="shared" si="41"/>
        <v>2034</v>
      </c>
      <c r="AR48" s="87">
        <f t="shared" si="41"/>
        <v>0</v>
      </c>
      <c r="AS48" s="87">
        <f t="shared" si="41"/>
        <v>2034</v>
      </c>
      <c r="AT48" s="87">
        <f t="shared" si="29"/>
        <v>0</v>
      </c>
      <c r="AU48" s="87">
        <f t="shared" si="30"/>
        <v>0</v>
      </c>
      <c r="AV48" s="87">
        <f t="shared" si="30"/>
        <v>4771</v>
      </c>
      <c r="AW48" s="87">
        <f t="shared" si="13"/>
        <v>42709</v>
      </c>
      <c r="AX48" s="87">
        <f aca="true" t="shared" si="42" ref="AX48:AX81">L48+AE48</f>
        <v>0</v>
      </c>
      <c r="AY48" s="87">
        <f aca="true" t="shared" si="43" ref="AY48:AY81">M48+AF48</f>
        <v>0</v>
      </c>
      <c r="AZ48" s="87">
        <f aca="true" t="shared" si="44" ref="AZ48:AZ81">N48+AG48</f>
        <v>0</v>
      </c>
      <c r="BA48" s="87">
        <f t="shared" si="26"/>
        <v>0</v>
      </c>
      <c r="BB48" s="87">
        <f t="shared" si="27"/>
        <v>0</v>
      </c>
      <c r="BC48" s="87">
        <f t="shared" si="28"/>
        <v>0</v>
      </c>
      <c r="BD48" s="87">
        <f t="shared" si="22"/>
        <v>41588</v>
      </c>
      <c r="BE48" s="87">
        <f t="shared" si="23"/>
        <v>1121</v>
      </c>
      <c r="BF48" s="87">
        <f t="shared" si="23"/>
        <v>42950</v>
      </c>
      <c r="BG48" s="87">
        <f t="shared" si="24"/>
        <v>234</v>
      </c>
      <c r="BH48" s="87">
        <f t="shared" si="25"/>
        <v>44977</v>
      </c>
    </row>
    <row r="49" spans="1:60" ht="13.5">
      <c r="A49" s="17" t="s">
        <v>217</v>
      </c>
      <c r="B49" s="76" t="s">
        <v>116</v>
      </c>
      <c r="C49" s="77" t="s">
        <v>117</v>
      </c>
      <c r="D49" s="87">
        <f t="shared" si="31"/>
        <v>0</v>
      </c>
      <c r="E49" s="87">
        <f t="shared" si="32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1359</v>
      </c>
      <c r="K49" s="87">
        <f t="shared" si="33"/>
        <v>0</v>
      </c>
      <c r="L49" s="87">
        <v>0</v>
      </c>
      <c r="M49" s="88">
        <f t="shared" si="34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34757</v>
      </c>
      <c r="U49" s="87">
        <v>0</v>
      </c>
      <c r="V49" s="87">
        <f t="shared" si="35"/>
        <v>0</v>
      </c>
      <c r="W49" s="87">
        <f t="shared" si="36"/>
        <v>0</v>
      </c>
      <c r="X49" s="87">
        <f t="shared" si="37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4569</v>
      </c>
      <c r="AD49" s="87">
        <f t="shared" si="38"/>
        <v>0</v>
      </c>
      <c r="AE49" s="87">
        <v>0</v>
      </c>
      <c r="AF49" s="88">
        <f t="shared" si="39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9213</v>
      </c>
      <c r="AN49" s="87">
        <v>0</v>
      </c>
      <c r="AO49" s="87">
        <f t="shared" si="40"/>
        <v>0</v>
      </c>
      <c r="AP49" s="87">
        <f t="shared" si="41"/>
        <v>0</v>
      </c>
      <c r="AQ49" s="87">
        <f t="shared" si="41"/>
        <v>0</v>
      </c>
      <c r="AR49" s="87">
        <f t="shared" si="41"/>
        <v>0</v>
      </c>
      <c r="AS49" s="87">
        <f t="shared" si="41"/>
        <v>0</v>
      </c>
      <c r="AT49" s="87">
        <f t="shared" si="29"/>
        <v>0</v>
      </c>
      <c r="AU49" s="87">
        <f t="shared" si="30"/>
        <v>0</v>
      </c>
      <c r="AV49" s="87">
        <f t="shared" si="30"/>
        <v>5928</v>
      </c>
      <c r="AW49" s="87">
        <f t="shared" si="13"/>
        <v>0</v>
      </c>
      <c r="AX49" s="87">
        <f t="shared" si="42"/>
        <v>0</v>
      </c>
      <c r="AY49" s="87">
        <f t="shared" si="43"/>
        <v>0</v>
      </c>
      <c r="AZ49" s="87">
        <f t="shared" si="44"/>
        <v>0</v>
      </c>
      <c r="BA49" s="87">
        <f t="shared" si="26"/>
        <v>0</v>
      </c>
      <c r="BB49" s="87">
        <f t="shared" si="27"/>
        <v>0</v>
      </c>
      <c r="BC49" s="87">
        <f t="shared" si="28"/>
        <v>0</v>
      </c>
      <c r="BD49" s="87">
        <f t="shared" si="22"/>
        <v>0</v>
      </c>
      <c r="BE49" s="87">
        <f t="shared" si="23"/>
        <v>0</v>
      </c>
      <c r="BF49" s="87">
        <f t="shared" si="23"/>
        <v>43970</v>
      </c>
      <c r="BG49" s="87">
        <f t="shared" si="24"/>
        <v>0</v>
      </c>
      <c r="BH49" s="87">
        <f t="shared" si="25"/>
        <v>0</v>
      </c>
    </row>
    <row r="50" spans="1:60" ht="13.5">
      <c r="A50" s="17" t="s">
        <v>217</v>
      </c>
      <c r="B50" s="76" t="s">
        <v>118</v>
      </c>
      <c r="C50" s="77" t="s">
        <v>119</v>
      </c>
      <c r="D50" s="87">
        <f t="shared" si="31"/>
        <v>0</v>
      </c>
      <c r="E50" s="87">
        <f t="shared" si="32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3712</v>
      </c>
      <c r="K50" s="87">
        <f t="shared" si="33"/>
        <v>0</v>
      </c>
      <c r="L50" s="87">
        <v>0</v>
      </c>
      <c r="M50" s="88">
        <f t="shared" si="34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117194</v>
      </c>
      <c r="U50" s="87">
        <v>0</v>
      </c>
      <c r="V50" s="87">
        <f t="shared" si="35"/>
        <v>0</v>
      </c>
      <c r="W50" s="87">
        <f t="shared" si="36"/>
        <v>0</v>
      </c>
      <c r="X50" s="87">
        <f t="shared" si="37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19306</v>
      </c>
      <c r="AD50" s="87">
        <f t="shared" si="38"/>
        <v>0</v>
      </c>
      <c r="AE50" s="87">
        <v>0</v>
      </c>
      <c r="AF50" s="88">
        <f t="shared" si="39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34102</v>
      </c>
      <c r="AN50" s="87">
        <v>0</v>
      </c>
      <c r="AO50" s="87">
        <f t="shared" si="40"/>
        <v>0</v>
      </c>
      <c r="AP50" s="87">
        <f t="shared" si="41"/>
        <v>0</v>
      </c>
      <c r="AQ50" s="87">
        <f t="shared" si="41"/>
        <v>0</v>
      </c>
      <c r="AR50" s="87">
        <f t="shared" si="41"/>
        <v>0</v>
      </c>
      <c r="AS50" s="87">
        <f t="shared" si="41"/>
        <v>0</v>
      </c>
      <c r="AT50" s="87">
        <f t="shared" si="29"/>
        <v>0</v>
      </c>
      <c r="AU50" s="87">
        <f t="shared" si="30"/>
        <v>0</v>
      </c>
      <c r="AV50" s="87">
        <f t="shared" si="30"/>
        <v>23018</v>
      </c>
      <c r="AW50" s="87">
        <f t="shared" si="13"/>
        <v>0</v>
      </c>
      <c r="AX50" s="87">
        <f t="shared" si="42"/>
        <v>0</v>
      </c>
      <c r="AY50" s="87">
        <f t="shared" si="43"/>
        <v>0</v>
      </c>
      <c r="AZ50" s="87">
        <f t="shared" si="44"/>
        <v>0</v>
      </c>
      <c r="BA50" s="87">
        <f t="shared" si="26"/>
        <v>0</v>
      </c>
      <c r="BB50" s="87">
        <f t="shared" si="27"/>
        <v>0</v>
      </c>
      <c r="BC50" s="87">
        <f t="shared" si="28"/>
        <v>0</v>
      </c>
      <c r="BD50" s="87">
        <f t="shared" si="22"/>
        <v>0</v>
      </c>
      <c r="BE50" s="87">
        <f t="shared" si="23"/>
        <v>0</v>
      </c>
      <c r="BF50" s="87">
        <f t="shared" si="23"/>
        <v>151296</v>
      </c>
      <c r="BG50" s="87">
        <f t="shared" si="24"/>
        <v>0</v>
      </c>
      <c r="BH50" s="87">
        <f t="shared" si="25"/>
        <v>0</v>
      </c>
    </row>
    <row r="51" spans="1:60" ht="13.5">
      <c r="A51" s="17" t="s">
        <v>217</v>
      </c>
      <c r="B51" s="76" t="s">
        <v>120</v>
      </c>
      <c r="C51" s="77" t="s">
        <v>121</v>
      </c>
      <c r="D51" s="87">
        <f t="shared" si="31"/>
        <v>2815</v>
      </c>
      <c r="E51" s="87">
        <f t="shared" si="32"/>
        <v>2815</v>
      </c>
      <c r="F51" s="87">
        <v>0</v>
      </c>
      <c r="G51" s="87">
        <v>2815</v>
      </c>
      <c r="H51" s="87">
        <v>0</v>
      </c>
      <c r="I51" s="87">
        <v>0</v>
      </c>
      <c r="J51" s="87">
        <v>2815</v>
      </c>
      <c r="K51" s="87">
        <f t="shared" si="33"/>
        <v>93503</v>
      </c>
      <c r="L51" s="87">
        <v>8952</v>
      </c>
      <c r="M51" s="88">
        <f t="shared" si="34"/>
        <v>77208</v>
      </c>
      <c r="N51" s="87">
        <v>42896</v>
      </c>
      <c r="O51" s="87">
        <v>26738</v>
      </c>
      <c r="P51" s="87">
        <v>7574</v>
      </c>
      <c r="Q51" s="87">
        <v>0</v>
      </c>
      <c r="R51" s="87">
        <v>7343</v>
      </c>
      <c r="S51" s="87">
        <v>0</v>
      </c>
      <c r="T51" s="87">
        <v>77208</v>
      </c>
      <c r="U51" s="87">
        <v>0</v>
      </c>
      <c r="V51" s="87">
        <f t="shared" si="35"/>
        <v>96318</v>
      </c>
      <c r="W51" s="87">
        <f t="shared" si="36"/>
        <v>13229</v>
      </c>
      <c r="X51" s="87">
        <f t="shared" si="37"/>
        <v>13229</v>
      </c>
      <c r="Y51" s="87">
        <v>13229</v>
      </c>
      <c r="Z51" s="87">
        <v>0</v>
      </c>
      <c r="AA51" s="87">
        <v>0</v>
      </c>
      <c r="AB51" s="87">
        <v>0</v>
      </c>
      <c r="AC51" s="87">
        <v>13229</v>
      </c>
      <c r="AD51" s="87">
        <f t="shared" si="38"/>
        <v>28480</v>
      </c>
      <c r="AE51" s="87">
        <v>9130</v>
      </c>
      <c r="AF51" s="88">
        <f t="shared" si="39"/>
        <v>19350</v>
      </c>
      <c r="AG51" s="87">
        <v>0</v>
      </c>
      <c r="AH51" s="87">
        <v>19350</v>
      </c>
      <c r="AI51" s="87">
        <v>0</v>
      </c>
      <c r="AJ51" s="87">
        <v>0</v>
      </c>
      <c r="AK51" s="87">
        <v>0</v>
      </c>
      <c r="AL51" s="87">
        <v>0</v>
      </c>
      <c r="AM51" s="87">
        <v>19350</v>
      </c>
      <c r="AN51" s="87">
        <v>0</v>
      </c>
      <c r="AO51" s="87">
        <f t="shared" si="40"/>
        <v>41709</v>
      </c>
      <c r="AP51" s="87">
        <f t="shared" si="41"/>
        <v>16044</v>
      </c>
      <c r="AQ51" s="87">
        <f t="shared" si="41"/>
        <v>16044</v>
      </c>
      <c r="AR51" s="87">
        <f t="shared" si="41"/>
        <v>13229</v>
      </c>
      <c r="AS51" s="87">
        <f t="shared" si="41"/>
        <v>2815</v>
      </c>
      <c r="AT51" s="87">
        <f t="shared" si="29"/>
        <v>0</v>
      </c>
      <c r="AU51" s="87">
        <f t="shared" si="30"/>
        <v>0</v>
      </c>
      <c r="AV51" s="87">
        <f t="shared" si="30"/>
        <v>16044</v>
      </c>
      <c r="AW51" s="87">
        <f t="shared" si="13"/>
        <v>121983</v>
      </c>
      <c r="AX51" s="87">
        <f t="shared" si="42"/>
        <v>18082</v>
      </c>
      <c r="AY51" s="87">
        <f t="shared" si="43"/>
        <v>96558</v>
      </c>
      <c r="AZ51" s="87">
        <f t="shared" si="44"/>
        <v>42896</v>
      </c>
      <c r="BA51" s="87">
        <f t="shared" si="26"/>
        <v>46088</v>
      </c>
      <c r="BB51" s="87">
        <f t="shared" si="27"/>
        <v>7574</v>
      </c>
      <c r="BC51" s="87">
        <f t="shared" si="28"/>
        <v>0</v>
      </c>
      <c r="BD51" s="87">
        <f t="shared" si="22"/>
        <v>7343</v>
      </c>
      <c r="BE51" s="87">
        <f t="shared" si="23"/>
        <v>0</v>
      </c>
      <c r="BF51" s="87">
        <f t="shared" si="23"/>
        <v>96558</v>
      </c>
      <c r="BG51" s="87">
        <f t="shared" si="24"/>
        <v>0</v>
      </c>
      <c r="BH51" s="87">
        <f t="shared" si="25"/>
        <v>138027</v>
      </c>
    </row>
    <row r="52" spans="1:60" ht="13.5">
      <c r="A52" s="17" t="s">
        <v>217</v>
      </c>
      <c r="B52" s="76" t="s">
        <v>122</v>
      </c>
      <c r="C52" s="77" t="s">
        <v>123</v>
      </c>
      <c r="D52" s="87">
        <f t="shared" si="31"/>
        <v>0</v>
      </c>
      <c r="E52" s="87">
        <f t="shared" si="32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820</v>
      </c>
      <c r="K52" s="87">
        <f t="shared" si="33"/>
        <v>0</v>
      </c>
      <c r="L52" s="87">
        <v>0</v>
      </c>
      <c r="M52" s="88">
        <f t="shared" si="34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26900</v>
      </c>
      <c r="U52" s="87">
        <v>0</v>
      </c>
      <c r="V52" s="87">
        <f t="shared" si="35"/>
        <v>0</v>
      </c>
      <c r="W52" s="87">
        <f t="shared" si="36"/>
        <v>0</v>
      </c>
      <c r="X52" s="87">
        <f t="shared" si="37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4092</v>
      </c>
      <c r="AD52" s="87">
        <f t="shared" si="38"/>
        <v>0</v>
      </c>
      <c r="AE52" s="87">
        <v>0</v>
      </c>
      <c r="AF52" s="88">
        <f t="shared" si="39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6276</v>
      </c>
      <c r="AN52" s="87">
        <v>0</v>
      </c>
      <c r="AO52" s="87">
        <f t="shared" si="40"/>
        <v>0</v>
      </c>
      <c r="AP52" s="87">
        <f t="shared" si="41"/>
        <v>0</v>
      </c>
      <c r="AQ52" s="87">
        <f t="shared" si="41"/>
        <v>0</v>
      </c>
      <c r="AR52" s="87">
        <f t="shared" si="41"/>
        <v>0</v>
      </c>
      <c r="AS52" s="87">
        <f t="shared" si="41"/>
        <v>0</v>
      </c>
      <c r="AT52" s="87">
        <f t="shared" si="29"/>
        <v>0</v>
      </c>
      <c r="AU52" s="87">
        <f t="shared" si="30"/>
        <v>0</v>
      </c>
      <c r="AV52" s="87">
        <f t="shared" si="30"/>
        <v>4912</v>
      </c>
      <c r="AW52" s="87">
        <f t="shared" si="13"/>
        <v>0</v>
      </c>
      <c r="AX52" s="87">
        <f t="shared" si="42"/>
        <v>0</v>
      </c>
      <c r="AY52" s="87">
        <f t="shared" si="43"/>
        <v>0</v>
      </c>
      <c r="AZ52" s="87">
        <f t="shared" si="44"/>
        <v>0</v>
      </c>
      <c r="BA52" s="87">
        <f t="shared" si="26"/>
        <v>0</v>
      </c>
      <c r="BB52" s="87">
        <f t="shared" si="27"/>
        <v>0</v>
      </c>
      <c r="BC52" s="87">
        <f t="shared" si="28"/>
        <v>0</v>
      </c>
      <c r="BD52" s="87">
        <f t="shared" si="22"/>
        <v>0</v>
      </c>
      <c r="BE52" s="87">
        <f t="shared" si="23"/>
        <v>0</v>
      </c>
      <c r="BF52" s="87">
        <f t="shared" si="23"/>
        <v>33176</v>
      </c>
      <c r="BG52" s="87">
        <f t="shared" si="24"/>
        <v>0</v>
      </c>
      <c r="BH52" s="87">
        <f t="shared" si="25"/>
        <v>0</v>
      </c>
    </row>
    <row r="53" spans="1:60" ht="13.5">
      <c r="A53" s="17" t="s">
        <v>217</v>
      </c>
      <c r="B53" s="76" t="s">
        <v>124</v>
      </c>
      <c r="C53" s="77" t="s">
        <v>125</v>
      </c>
      <c r="D53" s="87">
        <f t="shared" si="31"/>
        <v>0</v>
      </c>
      <c r="E53" s="87">
        <f t="shared" si="32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1775</v>
      </c>
      <c r="K53" s="87">
        <f t="shared" si="33"/>
        <v>0</v>
      </c>
      <c r="L53" s="87">
        <v>0</v>
      </c>
      <c r="M53" s="88">
        <f t="shared" si="34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16350</v>
      </c>
      <c r="U53" s="87">
        <v>0</v>
      </c>
      <c r="V53" s="87">
        <f t="shared" si="35"/>
        <v>0</v>
      </c>
      <c r="W53" s="87">
        <f t="shared" si="36"/>
        <v>0</v>
      </c>
      <c r="X53" s="87">
        <f t="shared" si="37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8"/>
        <v>0</v>
      </c>
      <c r="AE53" s="87">
        <v>0</v>
      </c>
      <c r="AF53" s="88">
        <f t="shared" si="39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7139</v>
      </c>
      <c r="AN53" s="87">
        <v>0</v>
      </c>
      <c r="AO53" s="87">
        <f t="shared" si="40"/>
        <v>0</v>
      </c>
      <c r="AP53" s="87">
        <f t="shared" si="41"/>
        <v>0</v>
      </c>
      <c r="AQ53" s="87">
        <f t="shared" si="41"/>
        <v>0</v>
      </c>
      <c r="AR53" s="87">
        <f t="shared" si="41"/>
        <v>0</v>
      </c>
      <c r="AS53" s="87">
        <f t="shared" si="41"/>
        <v>0</v>
      </c>
      <c r="AT53" s="87">
        <f t="shared" si="29"/>
        <v>0</v>
      </c>
      <c r="AU53" s="87">
        <f t="shared" si="30"/>
        <v>0</v>
      </c>
      <c r="AV53" s="87">
        <f t="shared" si="30"/>
        <v>1775</v>
      </c>
      <c r="AW53" s="87">
        <f t="shared" si="13"/>
        <v>0</v>
      </c>
      <c r="AX53" s="87">
        <f t="shared" si="42"/>
        <v>0</v>
      </c>
      <c r="AY53" s="87">
        <f t="shared" si="43"/>
        <v>0</v>
      </c>
      <c r="AZ53" s="87">
        <f t="shared" si="44"/>
        <v>0</v>
      </c>
      <c r="BA53" s="87">
        <f t="shared" si="26"/>
        <v>0</v>
      </c>
      <c r="BB53" s="87">
        <f t="shared" si="27"/>
        <v>0</v>
      </c>
      <c r="BC53" s="87">
        <f t="shared" si="28"/>
        <v>0</v>
      </c>
      <c r="BD53" s="87">
        <f t="shared" si="22"/>
        <v>0</v>
      </c>
      <c r="BE53" s="87">
        <f t="shared" si="23"/>
        <v>0</v>
      </c>
      <c r="BF53" s="87">
        <f t="shared" si="23"/>
        <v>23489</v>
      </c>
      <c r="BG53" s="87">
        <f t="shared" si="24"/>
        <v>0</v>
      </c>
      <c r="BH53" s="87">
        <f t="shared" si="25"/>
        <v>0</v>
      </c>
    </row>
    <row r="54" spans="1:60" ht="13.5">
      <c r="A54" s="17" t="s">
        <v>217</v>
      </c>
      <c r="B54" s="76" t="s">
        <v>126</v>
      </c>
      <c r="C54" s="77" t="s">
        <v>127</v>
      </c>
      <c r="D54" s="87">
        <f t="shared" si="31"/>
        <v>0</v>
      </c>
      <c r="E54" s="87">
        <f t="shared" si="32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899</v>
      </c>
      <c r="K54" s="87">
        <f t="shared" si="33"/>
        <v>0</v>
      </c>
      <c r="L54" s="87">
        <v>0</v>
      </c>
      <c r="M54" s="88">
        <f t="shared" si="34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26217</v>
      </c>
      <c r="U54" s="87">
        <v>0</v>
      </c>
      <c r="V54" s="87">
        <f t="shared" si="35"/>
        <v>0</v>
      </c>
      <c r="W54" s="87">
        <f t="shared" si="36"/>
        <v>0</v>
      </c>
      <c r="X54" s="87">
        <f t="shared" si="37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3801</v>
      </c>
      <c r="AD54" s="87">
        <f t="shared" si="38"/>
        <v>0</v>
      </c>
      <c r="AE54" s="87">
        <v>0</v>
      </c>
      <c r="AF54" s="88">
        <f t="shared" si="39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7236</v>
      </c>
      <c r="AN54" s="87">
        <v>0</v>
      </c>
      <c r="AO54" s="87">
        <f t="shared" si="40"/>
        <v>0</v>
      </c>
      <c r="AP54" s="87">
        <f t="shared" si="41"/>
        <v>0</v>
      </c>
      <c r="AQ54" s="87">
        <f t="shared" si="41"/>
        <v>0</v>
      </c>
      <c r="AR54" s="87">
        <f t="shared" si="41"/>
        <v>0</v>
      </c>
      <c r="AS54" s="87">
        <f t="shared" si="41"/>
        <v>0</v>
      </c>
      <c r="AT54" s="87">
        <f t="shared" si="29"/>
        <v>0</v>
      </c>
      <c r="AU54" s="87">
        <f t="shared" si="30"/>
        <v>0</v>
      </c>
      <c r="AV54" s="87">
        <f t="shared" si="30"/>
        <v>4700</v>
      </c>
      <c r="AW54" s="87">
        <f t="shared" si="13"/>
        <v>0</v>
      </c>
      <c r="AX54" s="87">
        <f t="shared" si="42"/>
        <v>0</v>
      </c>
      <c r="AY54" s="87">
        <f t="shared" si="43"/>
        <v>0</v>
      </c>
      <c r="AZ54" s="87">
        <f t="shared" si="44"/>
        <v>0</v>
      </c>
      <c r="BA54" s="87">
        <f t="shared" si="26"/>
        <v>0</v>
      </c>
      <c r="BB54" s="87">
        <f t="shared" si="27"/>
        <v>0</v>
      </c>
      <c r="BC54" s="87">
        <f t="shared" si="28"/>
        <v>0</v>
      </c>
      <c r="BD54" s="87">
        <f t="shared" si="22"/>
        <v>0</v>
      </c>
      <c r="BE54" s="87">
        <f t="shared" si="23"/>
        <v>0</v>
      </c>
      <c r="BF54" s="87">
        <f t="shared" si="23"/>
        <v>33453</v>
      </c>
      <c r="BG54" s="87">
        <f t="shared" si="24"/>
        <v>0</v>
      </c>
      <c r="BH54" s="87">
        <f t="shared" si="25"/>
        <v>0</v>
      </c>
    </row>
    <row r="55" spans="1:60" ht="13.5">
      <c r="A55" s="17" t="s">
        <v>217</v>
      </c>
      <c r="B55" s="76" t="s">
        <v>128</v>
      </c>
      <c r="C55" s="77" t="s">
        <v>129</v>
      </c>
      <c r="D55" s="87">
        <f t="shared" si="31"/>
        <v>777</v>
      </c>
      <c r="E55" s="87">
        <f t="shared" si="32"/>
        <v>777</v>
      </c>
      <c r="F55" s="87">
        <v>0</v>
      </c>
      <c r="G55" s="87">
        <v>777</v>
      </c>
      <c r="H55" s="87">
        <v>0</v>
      </c>
      <c r="I55" s="87">
        <v>0</v>
      </c>
      <c r="J55" s="87">
        <v>777</v>
      </c>
      <c r="K55" s="87">
        <f t="shared" si="33"/>
        <v>23970</v>
      </c>
      <c r="L55" s="87">
        <v>0</v>
      </c>
      <c r="M55" s="88">
        <f t="shared" si="34"/>
        <v>23970</v>
      </c>
      <c r="N55" s="87">
        <v>11507</v>
      </c>
      <c r="O55" s="87">
        <v>10081</v>
      </c>
      <c r="P55" s="87">
        <v>2382</v>
      </c>
      <c r="Q55" s="87">
        <v>0</v>
      </c>
      <c r="R55" s="87">
        <v>0</v>
      </c>
      <c r="S55" s="87">
        <v>0</v>
      </c>
      <c r="T55" s="87">
        <v>23970</v>
      </c>
      <c r="U55" s="87">
        <v>0</v>
      </c>
      <c r="V55" s="87">
        <f t="shared" si="35"/>
        <v>24747</v>
      </c>
      <c r="W55" s="87">
        <f t="shared" si="36"/>
        <v>3605</v>
      </c>
      <c r="X55" s="87">
        <f t="shared" si="37"/>
        <v>3605</v>
      </c>
      <c r="Y55" s="87">
        <v>3605</v>
      </c>
      <c r="Z55" s="87">
        <v>0</v>
      </c>
      <c r="AA55" s="87">
        <v>0</v>
      </c>
      <c r="AB55" s="87">
        <v>0</v>
      </c>
      <c r="AC55" s="87">
        <v>3605</v>
      </c>
      <c r="AD55" s="87">
        <f t="shared" si="38"/>
        <v>5871</v>
      </c>
      <c r="AE55" s="87">
        <v>0</v>
      </c>
      <c r="AF55" s="88">
        <f t="shared" si="39"/>
        <v>5871</v>
      </c>
      <c r="AG55" s="87">
        <v>0</v>
      </c>
      <c r="AH55" s="87">
        <v>5871</v>
      </c>
      <c r="AI55" s="87">
        <v>0</v>
      </c>
      <c r="AJ55" s="87">
        <v>0</v>
      </c>
      <c r="AK55" s="87">
        <v>0</v>
      </c>
      <c r="AL55" s="87">
        <v>0</v>
      </c>
      <c r="AM55" s="87">
        <v>5871</v>
      </c>
      <c r="AN55" s="87">
        <v>0</v>
      </c>
      <c r="AO55" s="87">
        <f t="shared" si="40"/>
        <v>9476</v>
      </c>
      <c r="AP55" s="87">
        <f t="shared" si="41"/>
        <v>4382</v>
      </c>
      <c r="AQ55" s="87">
        <f t="shared" si="41"/>
        <v>4382</v>
      </c>
      <c r="AR55" s="87">
        <f t="shared" si="41"/>
        <v>3605</v>
      </c>
      <c r="AS55" s="87">
        <f t="shared" si="41"/>
        <v>777</v>
      </c>
      <c r="AT55" s="87">
        <f t="shared" si="29"/>
        <v>0</v>
      </c>
      <c r="AU55" s="87">
        <f t="shared" si="30"/>
        <v>0</v>
      </c>
      <c r="AV55" s="87">
        <f t="shared" si="30"/>
        <v>4382</v>
      </c>
      <c r="AW55" s="87">
        <f t="shared" si="13"/>
        <v>29841</v>
      </c>
      <c r="AX55" s="87">
        <f t="shared" si="42"/>
        <v>0</v>
      </c>
      <c r="AY55" s="87">
        <f t="shared" si="43"/>
        <v>29841</v>
      </c>
      <c r="AZ55" s="87">
        <f t="shared" si="44"/>
        <v>11507</v>
      </c>
      <c r="BA55" s="87">
        <f t="shared" si="26"/>
        <v>15952</v>
      </c>
      <c r="BB55" s="87">
        <f t="shared" si="27"/>
        <v>2382</v>
      </c>
      <c r="BC55" s="87">
        <f t="shared" si="28"/>
        <v>0</v>
      </c>
      <c r="BD55" s="87">
        <f t="shared" si="22"/>
        <v>0</v>
      </c>
      <c r="BE55" s="87">
        <f t="shared" si="23"/>
        <v>0</v>
      </c>
      <c r="BF55" s="87">
        <f t="shared" si="23"/>
        <v>29841</v>
      </c>
      <c r="BG55" s="87">
        <f t="shared" si="24"/>
        <v>0</v>
      </c>
      <c r="BH55" s="87">
        <f t="shared" si="25"/>
        <v>34223</v>
      </c>
    </row>
    <row r="56" spans="1:60" ht="13.5">
      <c r="A56" s="17" t="s">
        <v>217</v>
      </c>
      <c r="B56" s="76" t="s">
        <v>130</v>
      </c>
      <c r="C56" s="77" t="s">
        <v>131</v>
      </c>
      <c r="D56" s="87">
        <f t="shared" si="31"/>
        <v>0</v>
      </c>
      <c r="E56" s="87">
        <f t="shared" si="32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33"/>
        <v>25139</v>
      </c>
      <c r="L56" s="87">
        <v>19122</v>
      </c>
      <c r="M56" s="88">
        <f t="shared" si="34"/>
        <v>5898</v>
      </c>
      <c r="N56" s="87">
        <v>4219</v>
      </c>
      <c r="O56" s="87">
        <v>0</v>
      </c>
      <c r="P56" s="87">
        <v>1679</v>
      </c>
      <c r="Q56" s="87">
        <v>0</v>
      </c>
      <c r="R56" s="87">
        <v>119</v>
      </c>
      <c r="S56" s="87">
        <v>0</v>
      </c>
      <c r="T56" s="87">
        <v>45015</v>
      </c>
      <c r="U56" s="87">
        <v>0</v>
      </c>
      <c r="V56" s="87">
        <f t="shared" si="35"/>
        <v>25139</v>
      </c>
      <c r="W56" s="87">
        <f t="shared" si="36"/>
        <v>0</v>
      </c>
      <c r="X56" s="87">
        <f t="shared" si="37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8"/>
        <v>0</v>
      </c>
      <c r="AE56" s="87">
        <v>0</v>
      </c>
      <c r="AF56" s="88">
        <f t="shared" si="39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28642</v>
      </c>
      <c r="AN56" s="87">
        <v>0</v>
      </c>
      <c r="AO56" s="87">
        <f t="shared" si="40"/>
        <v>0</v>
      </c>
      <c r="AP56" s="87">
        <f t="shared" si="41"/>
        <v>0</v>
      </c>
      <c r="AQ56" s="87">
        <f t="shared" si="41"/>
        <v>0</v>
      </c>
      <c r="AR56" s="87">
        <f t="shared" si="41"/>
        <v>0</v>
      </c>
      <c r="AS56" s="87">
        <f t="shared" si="41"/>
        <v>0</v>
      </c>
      <c r="AT56" s="87">
        <f t="shared" si="29"/>
        <v>0</v>
      </c>
      <c r="AU56" s="87">
        <f t="shared" si="30"/>
        <v>0</v>
      </c>
      <c r="AV56" s="87">
        <f t="shared" si="30"/>
        <v>0</v>
      </c>
      <c r="AW56" s="87">
        <f t="shared" si="13"/>
        <v>25139</v>
      </c>
      <c r="AX56" s="87">
        <f t="shared" si="42"/>
        <v>19122</v>
      </c>
      <c r="AY56" s="87">
        <f t="shared" si="43"/>
        <v>5898</v>
      </c>
      <c r="AZ56" s="87">
        <f t="shared" si="44"/>
        <v>4219</v>
      </c>
      <c r="BA56" s="87">
        <f t="shared" si="26"/>
        <v>0</v>
      </c>
      <c r="BB56" s="87">
        <f t="shared" si="27"/>
        <v>1679</v>
      </c>
      <c r="BC56" s="87">
        <f t="shared" si="28"/>
        <v>0</v>
      </c>
      <c r="BD56" s="87">
        <f t="shared" si="22"/>
        <v>119</v>
      </c>
      <c r="BE56" s="87">
        <f t="shared" si="23"/>
        <v>0</v>
      </c>
      <c r="BF56" s="87">
        <f t="shared" si="23"/>
        <v>73657</v>
      </c>
      <c r="BG56" s="87">
        <f t="shared" si="24"/>
        <v>0</v>
      </c>
      <c r="BH56" s="87">
        <f t="shared" si="25"/>
        <v>25139</v>
      </c>
    </row>
    <row r="57" spans="1:60" ht="13.5">
      <c r="A57" s="17" t="s">
        <v>217</v>
      </c>
      <c r="B57" s="76" t="s">
        <v>132</v>
      </c>
      <c r="C57" s="77" t="s">
        <v>133</v>
      </c>
      <c r="D57" s="87">
        <f t="shared" si="31"/>
        <v>0</v>
      </c>
      <c r="E57" s="87">
        <f t="shared" si="32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7454</v>
      </c>
      <c r="K57" s="87">
        <f t="shared" si="33"/>
        <v>0</v>
      </c>
      <c r="L57" s="87">
        <v>0</v>
      </c>
      <c r="M57" s="88">
        <f t="shared" si="34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64748</v>
      </c>
      <c r="U57" s="87">
        <v>0</v>
      </c>
      <c r="V57" s="87">
        <f t="shared" si="35"/>
        <v>0</v>
      </c>
      <c r="W57" s="87">
        <f t="shared" si="36"/>
        <v>0</v>
      </c>
      <c r="X57" s="87">
        <f t="shared" si="37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8"/>
        <v>0</v>
      </c>
      <c r="AE57" s="87">
        <v>0</v>
      </c>
      <c r="AF57" s="88">
        <f t="shared" si="39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21190</v>
      </c>
      <c r="AN57" s="87">
        <v>0</v>
      </c>
      <c r="AO57" s="87">
        <f t="shared" si="40"/>
        <v>0</v>
      </c>
      <c r="AP57" s="87">
        <f t="shared" si="41"/>
        <v>0</v>
      </c>
      <c r="AQ57" s="87">
        <f t="shared" si="41"/>
        <v>0</v>
      </c>
      <c r="AR57" s="87">
        <f t="shared" si="41"/>
        <v>0</v>
      </c>
      <c r="AS57" s="87">
        <f t="shared" si="41"/>
        <v>0</v>
      </c>
      <c r="AT57" s="87">
        <f t="shared" si="29"/>
        <v>0</v>
      </c>
      <c r="AU57" s="87">
        <f t="shared" si="30"/>
        <v>0</v>
      </c>
      <c r="AV57" s="87">
        <f t="shared" si="30"/>
        <v>7454</v>
      </c>
      <c r="AW57" s="87">
        <f t="shared" si="13"/>
        <v>0</v>
      </c>
      <c r="AX57" s="87">
        <f t="shared" si="42"/>
        <v>0</v>
      </c>
      <c r="AY57" s="87">
        <f t="shared" si="43"/>
        <v>0</v>
      </c>
      <c r="AZ57" s="87">
        <f t="shared" si="44"/>
        <v>0</v>
      </c>
      <c r="BA57" s="87">
        <f t="shared" si="26"/>
        <v>0</v>
      </c>
      <c r="BB57" s="87">
        <f t="shared" si="27"/>
        <v>0</v>
      </c>
      <c r="BC57" s="87">
        <f t="shared" si="28"/>
        <v>0</v>
      </c>
      <c r="BD57" s="87">
        <f t="shared" si="22"/>
        <v>0</v>
      </c>
      <c r="BE57" s="87">
        <f t="shared" si="23"/>
        <v>0</v>
      </c>
      <c r="BF57" s="87">
        <f t="shared" si="23"/>
        <v>85938</v>
      </c>
      <c r="BG57" s="87">
        <f t="shared" si="24"/>
        <v>0</v>
      </c>
      <c r="BH57" s="87">
        <f t="shared" si="25"/>
        <v>0</v>
      </c>
    </row>
    <row r="58" spans="1:60" ht="13.5">
      <c r="A58" s="17" t="s">
        <v>217</v>
      </c>
      <c r="B58" s="76" t="s">
        <v>134</v>
      </c>
      <c r="C58" s="77" t="s">
        <v>135</v>
      </c>
      <c r="D58" s="87">
        <f t="shared" si="31"/>
        <v>0</v>
      </c>
      <c r="E58" s="87">
        <f t="shared" si="32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2765</v>
      </c>
      <c r="K58" s="87">
        <f t="shared" si="33"/>
        <v>0</v>
      </c>
      <c r="L58" s="87">
        <v>0</v>
      </c>
      <c r="M58" s="88">
        <f t="shared" si="34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29326</v>
      </c>
      <c r="U58" s="87">
        <v>0</v>
      </c>
      <c r="V58" s="87">
        <f t="shared" si="35"/>
        <v>0</v>
      </c>
      <c r="W58" s="87">
        <f t="shared" si="36"/>
        <v>0</v>
      </c>
      <c r="X58" s="87">
        <f t="shared" si="37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8"/>
        <v>0</v>
      </c>
      <c r="AE58" s="87">
        <v>0</v>
      </c>
      <c r="AF58" s="88">
        <f t="shared" si="39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10062</v>
      </c>
      <c r="AN58" s="87">
        <v>0</v>
      </c>
      <c r="AO58" s="87">
        <f t="shared" si="40"/>
        <v>0</v>
      </c>
      <c r="AP58" s="87">
        <f t="shared" si="41"/>
        <v>0</v>
      </c>
      <c r="AQ58" s="87">
        <f t="shared" si="41"/>
        <v>0</v>
      </c>
      <c r="AR58" s="87">
        <f t="shared" si="41"/>
        <v>0</v>
      </c>
      <c r="AS58" s="87">
        <f t="shared" si="41"/>
        <v>0</v>
      </c>
      <c r="AT58" s="87">
        <f t="shared" si="29"/>
        <v>0</v>
      </c>
      <c r="AU58" s="87">
        <f t="shared" si="30"/>
        <v>0</v>
      </c>
      <c r="AV58" s="87">
        <f t="shared" si="30"/>
        <v>2765</v>
      </c>
      <c r="AW58" s="87">
        <f t="shared" si="13"/>
        <v>0</v>
      </c>
      <c r="AX58" s="87">
        <f t="shared" si="42"/>
        <v>0</v>
      </c>
      <c r="AY58" s="87">
        <f t="shared" si="43"/>
        <v>0</v>
      </c>
      <c r="AZ58" s="87">
        <f t="shared" si="44"/>
        <v>0</v>
      </c>
      <c r="BA58" s="87">
        <f t="shared" si="26"/>
        <v>0</v>
      </c>
      <c r="BB58" s="87">
        <f t="shared" si="27"/>
        <v>0</v>
      </c>
      <c r="BC58" s="87">
        <f t="shared" si="28"/>
        <v>0</v>
      </c>
      <c r="BD58" s="87">
        <f t="shared" si="22"/>
        <v>0</v>
      </c>
      <c r="BE58" s="87">
        <f t="shared" si="23"/>
        <v>0</v>
      </c>
      <c r="BF58" s="87">
        <f t="shared" si="23"/>
        <v>39388</v>
      </c>
      <c r="BG58" s="87">
        <f t="shared" si="24"/>
        <v>0</v>
      </c>
      <c r="BH58" s="87">
        <f t="shared" si="25"/>
        <v>0</v>
      </c>
    </row>
    <row r="59" spans="1:60" ht="13.5">
      <c r="A59" s="17" t="s">
        <v>217</v>
      </c>
      <c r="B59" s="76" t="s">
        <v>136</v>
      </c>
      <c r="C59" s="77" t="s">
        <v>137</v>
      </c>
      <c r="D59" s="87">
        <f t="shared" si="31"/>
        <v>0</v>
      </c>
      <c r="E59" s="87">
        <f t="shared" si="32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1764</v>
      </c>
      <c r="K59" s="87">
        <f t="shared" si="33"/>
        <v>0</v>
      </c>
      <c r="L59" s="87">
        <v>0</v>
      </c>
      <c r="M59" s="88">
        <f t="shared" si="34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13634</v>
      </c>
      <c r="U59" s="87">
        <v>0</v>
      </c>
      <c r="V59" s="87">
        <f t="shared" si="35"/>
        <v>0</v>
      </c>
      <c r="W59" s="87">
        <f t="shared" si="36"/>
        <v>0</v>
      </c>
      <c r="X59" s="87">
        <f t="shared" si="37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8"/>
        <v>0</v>
      </c>
      <c r="AE59" s="87">
        <v>0</v>
      </c>
      <c r="AF59" s="88">
        <f t="shared" si="39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6127</v>
      </c>
      <c r="AN59" s="87">
        <v>0</v>
      </c>
      <c r="AO59" s="87">
        <f t="shared" si="40"/>
        <v>0</v>
      </c>
      <c r="AP59" s="87">
        <f t="shared" si="41"/>
        <v>0</v>
      </c>
      <c r="AQ59" s="87">
        <f t="shared" si="41"/>
        <v>0</v>
      </c>
      <c r="AR59" s="87">
        <f t="shared" si="41"/>
        <v>0</v>
      </c>
      <c r="AS59" s="87">
        <f t="shared" si="41"/>
        <v>0</v>
      </c>
      <c r="AT59" s="87">
        <f t="shared" si="29"/>
        <v>0</v>
      </c>
      <c r="AU59" s="87">
        <f t="shared" si="30"/>
        <v>0</v>
      </c>
      <c r="AV59" s="87">
        <f t="shared" si="30"/>
        <v>1764</v>
      </c>
      <c r="AW59" s="87">
        <f t="shared" si="13"/>
        <v>0</v>
      </c>
      <c r="AX59" s="87">
        <f t="shared" si="42"/>
        <v>0</v>
      </c>
      <c r="AY59" s="87">
        <f t="shared" si="43"/>
        <v>0</v>
      </c>
      <c r="AZ59" s="87">
        <f t="shared" si="44"/>
        <v>0</v>
      </c>
      <c r="BA59" s="87">
        <f t="shared" si="26"/>
        <v>0</v>
      </c>
      <c r="BB59" s="87">
        <f t="shared" si="27"/>
        <v>0</v>
      </c>
      <c r="BC59" s="87">
        <f t="shared" si="28"/>
        <v>0</v>
      </c>
      <c r="BD59" s="87">
        <f t="shared" si="22"/>
        <v>0</v>
      </c>
      <c r="BE59" s="87">
        <f t="shared" si="23"/>
        <v>0</v>
      </c>
      <c r="BF59" s="87">
        <f t="shared" si="23"/>
        <v>19761</v>
      </c>
      <c r="BG59" s="87">
        <f t="shared" si="24"/>
        <v>0</v>
      </c>
      <c r="BH59" s="87">
        <f t="shared" si="25"/>
        <v>0</v>
      </c>
    </row>
    <row r="60" spans="1:60" ht="13.5">
      <c r="A60" s="17" t="s">
        <v>217</v>
      </c>
      <c r="B60" s="76" t="s">
        <v>138</v>
      </c>
      <c r="C60" s="77" t="s">
        <v>139</v>
      </c>
      <c r="D60" s="87">
        <f t="shared" si="31"/>
        <v>0</v>
      </c>
      <c r="E60" s="87">
        <f t="shared" si="32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3366</v>
      </c>
      <c r="K60" s="87">
        <f t="shared" si="33"/>
        <v>0</v>
      </c>
      <c r="L60" s="87">
        <v>0</v>
      </c>
      <c r="M60" s="88">
        <f t="shared" si="34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23498</v>
      </c>
      <c r="U60" s="87">
        <v>0</v>
      </c>
      <c r="V60" s="87">
        <f t="shared" si="35"/>
        <v>0</v>
      </c>
      <c r="W60" s="87">
        <f t="shared" si="36"/>
        <v>0</v>
      </c>
      <c r="X60" s="87">
        <f t="shared" si="37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8"/>
        <v>0</v>
      </c>
      <c r="AE60" s="87">
        <v>0</v>
      </c>
      <c r="AF60" s="88">
        <f t="shared" si="39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9725</v>
      </c>
      <c r="AN60" s="87">
        <v>0</v>
      </c>
      <c r="AO60" s="87">
        <f t="shared" si="40"/>
        <v>0</v>
      </c>
      <c r="AP60" s="87">
        <f t="shared" si="41"/>
        <v>0</v>
      </c>
      <c r="AQ60" s="87">
        <f t="shared" si="41"/>
        <v>0</v>
      </c>
      <c r="AR60" s="87">
        <f t="shared" si="41"/>
        <v>0</v>
      </c>
      <c r="AS60" s="87">
        <f t="shared" si="41"/>
        <v>0</v>
      </c>
      <c r="AT60" s="87">
        <f t="shared" si="29"/>
        <v>0</v>
      </c>
      <c r="AU60" s="87">
        <f t="shared" si="30"/>
        <v>0</v>
      </c>
      <c r="AV60" s="87">
        <f t="shared" si="30"/>
        <v>3366</v>
      </c>
      <c r="AW60" s="87">
        <f t="shared" si="13"/>
        <v>0</v>
      </c>
      <c r="AX60" s="87">
        <f t="shared" si="42"/>
        <v>0</v>
      </c>
      <c r="AY60" s="87">
        <f t="shared" si="43"/>
        <v>0</v>
      </c>
      <c r="AZ60" s="87">
        <f t="shared" si="44"/>
        <v>0</v>
      </c>
      <c r="BA60" s="87">
        <f t="shared" si="26"/>
        <v>0</v>
      </c>
      <c r="BB60" s="87">
        <f t="shared" si="27"/>
        <v>0</v>
      </c>
      <c r="BC60" s="87">
        <f t="shared" si="28"/>
        <v>0</v>
      </c>
      <c r="BD60" s="87">
        <f t="shared" si="22"/>
        <v>0</v>
      </c>
      <c r="BE60" s="87">
        <f t="shared" si="23"/>
        <v>0</v>
      </c>
      <c r="BF60" s="87">
        <f t="shared" si="23"/>
        <v>33223</v>
      </c>
      <c r="BG60" s="87">
        <f t="shared" si="24"/>
        <v>0</v>
      </c>
      <c r="BH60" s="87">
        <f t="shared" si="25"/>
        <v>0</v>
      </c>
    </row>
    <row r="61" spans="1:60" ht="13.5">
      <c r="A61" s="17" t="s">
        <v>217</v>
      </c>
      <c r="B61" s="76" t="s">
        <v>140</v>
      </c>
      <c r="C61" s="77" t="s">
        <v>141</v>
      </c>
      <c r="D61" s="87">
        <f t="shared" si="31"/>
        <v>0</v>
      </c>
      <c r="E61" s="87">
        <f t="shared" si="32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33"/>
        <v>53252</v>
      </c>
      <c r="L61" s="87">
        <v>0</v>
      </c>
      <c r="M61" s="88">
        <f t="shared" si="34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17400</v>
      </c>
      <c r="S61" s="87">
        <v>35852</v>
      </c>
      <c r="T61" s="87">
        <v>28193</v>
      </c>
      <c r="U61" s="87">
        <v>0</v>
      </c>
      <c r="V61" s="87">
        <f t="shared" si="35"/>
        <v>53252</v>
      </c>
      <c r="W61" s="87">
        <f t="shared" si="36"/>
        <v>0</v>
      </c>
      <c r="X61" s="87">
        <f t="shared" si="37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8"/>
        <v>19232</v>
      </c>
      <c r="AE61" s="87">
        <v>0</v>
      </c>
      <c r="AF61" s="88">
        <f t="shared" si="39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19232</v>
      </c>
      <c r="AM61" s="87">
        <v>20634</v>
      </c>
      <c r="AN61" s="87">
        <v>0</v>
      </c>
      <c r="AO61" s="87">
        <f t="shared" si="40"/>
        <v>19232</v>
      </c>
      <c r="AP61" s="87">
        <f t="shared" si="41"/>
        <v>0</v>
      </c>
      <c r="AQ61" s="87">
        <f t="shared" si="41"/>
        <v>0</v>
      </c>
      <c r="AR61" s="87">
        <f t="shared" si="41"/>
        <v>0</v>
      </c>
      <c r="AS61" s="87">
        <f t="shared" si="41"/>
        <v>0</v>
      </c>
      <c r="AT61" s="87">
        <f t="shared" si="29"/>
        <v>0</v>
      </c>
      <c r="AU61" s="87">
        <f t="shared" si="30"/>
        <v>0</v>
      </c>
      <c r="AV61" s="87">
        <f t="shared" si="30"/>
        <v>0</v>
      </c>
      <c r="AW61" s="87">
        <f t="shared" si="13"/>
        <v>72484</v>
      </c>
      <c r="AX61" s="87">
        <f t="shared" si="42"/>
        <v>0</v>
      </c>
      <c r="AY61" s="87">
        <f t="shared" si="43"/>
        <v>0</v>
      </c>
      <c r="AZ61" s="87">
        <f t="shared" si="44"/>
        <v>0</v>
      </c>
      <c r="BA61" s="87">
        <f t="shared" si="26"/>
        <v>0</v>
      </c>
      <c r="BB61" s="87">
        <f t="shared" si="27"/>
        <v>0</v>
      </c>
      <c r="BC61" s="87">
        <f t="shared" si="28"/>
        <v>0</v>
      </c>
      <c r="BD61" s="87">
        <f t="shared" si="22"/>
        <v>17400</v>
      </c>
      <c r="BE61" s="87">
        <f t="shared" si="23"/>
        <v>55084</v>
      </c>
      <c r="BF61" s="87">
        <f t="shared" si="23"/>
        <v>48827</v>
      </c>
      <c r="BG61" s="87">
        <f t="shared" si="24"/>
        <v>0</v>
      </c>
      <c r="BH61" s="87">
        <f t="shared" si="25"/>
        <v>72484</v>
      </c>
    </row>
    <row r="62" spans="1:60" ht="13.5">
      <c r="A62" s="17" t="s">
        <v>217</v>
      </c>
      <c r="B62" s="76" t="s">
        <v>142</v>
      </c>
      <c r="C62" s="77" t="s">
        <v>143</v>
      </c>
      <c r="D62" s="87">
        <f t="shared" si="31"/>
        <v>0</v>
      </c>
      <c r="E62" s="87">
        <f t="shared" si="32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33"/>
        <v>23189</v>
      </c>
      <c r="L62" s="87">
        <v>13</v>
      </c>
      <c r="M62" s="88">
        <f t="shared" si="34"/>
        <v>1651</v>
      </c>
      <c r="N62" s="87">
        <v>601</v>
      </c>
      <c r="O62" s="87">
        <v>0</v>
      </c>
      <c r="P62" s="87">
        <v>1050</v>
      </c>
      <c r="Q62" s="87">
        <v>0</v>
      </c>
      <c r="R62" s="87">
        <v>21525</v>
      </c>
      <c r="S62" s="87">
        <v>0</v>
      </c>
      <c r="T62" s="87">
        <v>23784</v>
      </c>
      <c r="U62" s="87">
        <v>0</v>
      </c>
      <c r="V62" s="87">
        <f t="shared" si="35"/>
        <v>23189</v>
      </c>
      <c r="W62" s="87">
        <f t="shared" si="36"/>
        <v>0</v>
      </c>
      <c r="X62" s="87">
        <f t="shared" si="37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38"/>
        <v>0</v>
      </c>
      <c r="AE62" s="87">
        <v>0</v>
      </c>
      <c r="AF62" s="88">
        <f t="shared" si="39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16338</v>
      </c>
      <c r="AN62" s="87">
        <v>0</v>
      </c>
      <c r="AO62" s="87">
        <f t="shared" si="40"/>
        <v>0</v>
      </c>
      <c r="AP62" s="87">
        <f t="shared" si="41"/>
        <v>0</v>
      </c>
      <c r="AQ62" s="87">
        <f t="shared" si="41"/>
        <v>0</v>
      </c>
      <c r="AR62" s="87">
        <f t="shared" si="41"/>
        <v>0</v>
      </c>
      <c r="AS62" s="87">
        <f t="shared" si="41"/>
        <v>0</v>
      </c>
      <c r="AT62" s="87">
        <f t="shared" si="29"/>
        <v>0</v>
      </c>
      <c r="AU62" s="87">
        <f t="shared" si="30"/>
        <v>0</v>
      </c>
      <c r="AV62" s="87">
        <f t="shared" si="30"/>
        <v>0</v>
      </c>
      <c r="AW62" s="87">
        <f t="shared" si="13"/>
        <v>23189</v>
      </c>
      <c r="AX62" s="87">
        <f t="shared" si="42"/>
        <v>13</v>
      </c>
      <c r="AY62" s="87">
        <f t="shared" si="43"/>
        <v>1651</v>
      </c>
      <c r="AZ62" s="87">
        <f t="shared" si="44"/>
        <v>601</v>
      </c>
      <c r="BA62" s="87">
        <f t="shared" si="26"/>
        <v>0</v>
      </c>
      <c r="BB62" s="87">
        <f t="shared" si="27"/>
        <v>1050</v>
      </c>
      <c r="BC62" s="87">
        <f t="shared" si="28"/>
        <v>0</v>
      </c>
      <c r="BD62" s="87">
        <f t="shared" si="22"/>
        <v>21525</v>
      </c>
      <c r="BE62" s="87">
        <f t="shared" si="23"/>
        <v>0</v>
      </c>
      <c r="BF62" s="87">
        <f t="shared" si="23"/>
        <v>40122</v>
      </c>
      <c r="BG62" s="87">
        <f t="shared" si="24"/>
        <v>0</v>
      </c>
      <c r="BH62" s="87">
        <f t="shared" si="25"/>
        <v>23189</v>
      </c>
    </row>
    <row r="63" spans="1:60" ht="13.5">
      <c r="A63" s="17" t="s">
        <v>217</v>
      </c>
      <c r="B63" s="76" t="s">
        <v>144</v>
      </c>
      <c r="C63" s="77" t="s">
        <v>145</v>
      </c>
      <c r="D63" s="87">
        <f t="shared" si="31"/>
        <v>0</v>
      </c>
      <c r="E63" s="87">
        <f t="shared" si="32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33"/>
        <v>43955</v>
      </c>
      <c r="L63" s="87">
        <v>8276</v>
      </c>
      <c r="M63" s="88">
        <f t="shared" si="34"/>
        <v>2995</v>
      </c>
      <c r="N63" s="87">
        <v>662</v>
      </c>
      <c r="O63" s="87">
        <v>0</v>
      </c>
      <c r="P63" s="87">
        <v>2333</v>
      </c>
      <c r="Q63" s="87">
        <v>0</v>
      </c>
      <c r="R63" s="87">
        <v>32684</v>
      </c>
      <c r="S63" s="87">
        <v>0</v>
      </c>
      <c r="T63" s="87">
        <v>54222</v>
      </c>
      <c r="U63" s="87">
        <v>476</v>
      </c>
      <c r="V63" s="87">
        <f t="shared" si="35"/>
        <v>44431</v>
      </c>
      <c r="W63" s="87">
        <f t="shared" si="36"/>
        <v>0</v>
      </c>
      <c r="X63" s="87">
        <f t="shared" si="37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8"/>
        <v>904</v>
      </c>
      <c r="AE63" s="87">
        <v>904</v>
      </c>
      <c r="AF63" s="88">
        <f t="shared" si="39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23609</v>
      </c>
      <c r="AN63" s="87">
        <v>21</v>
      </c>
      <c r="AO63" s="87">
        <f t="shared" si="40"/>
        <v>925</v>
      </c>
      <c r="AP63" s="87">
        <f t="shared" si="41"/>
        <v>0</v>
      </c>
      <c r="AQ63" s="87">
        <f t="shared" si="41"/>
        <v>0</v>
      </c>
      <c r="AR63" s="87">
        <f t="shared" si="41"/>
        <v>0</v>
      </c>
      <c r="AS63" s="87">
        <f t="shared" si="41"/>
        <v>0</v>
      </c>
      <c r="AT63" s="87">
        <f t="shared" si="29"/>
        <v>0</v>
      </c>
      <c r="AU63" s="87">
        <f t="shared" si="30"/>
        <v>0</v>
      </c>
      <c r="AV63" s="87">
        <f t="shared" si="30"/>
        <v>0</v>
      </c>
      <c r="AW63" s="87">
        <f t="shared" si="13"/>
        <v>44859</v>
      </c>
      <c r="AX63" s="87">
        <f t="shared" si="42"/>
        <v>9180</v>
      </c>
      <c r="AY63" s="87">
        <f t="shared" si="43"/>
        <v>2995</v>
      </c>
      <c r="AZ63" s="87">
        <f t="shared" si="44"/>
        <v>662</v>
      </c>
      <c r="BA63" s="87">
        <f t="shared" si="26"/>
        <v>0</v>
      </c>
      <c r="BB63" s="87">
        <f t="shared" si="27"/>
        <v>2333</v>
      </c>
      <c r="BC63" s="87">
        <f t="shared" si="28"/>
        <v>0</v>
      </c>
      <c r="BD63" s="87">
        <f t="shared" si="22"/>
        <v>32684</v>
      </c>
      <c r="BE63" s="87">
        <f t="shared" si="23"/>
        <v>0</v>
      </c>
      <c r="BF63" s="87">
        <f t="shared" si="23"/>
        <v>77831</v>
      </c>
      <c r="BG63" s="87">
        <f t="shared" si="24"/>
        <v>497</v>
      </c>
      <c r="BH63" s="87">
        <f t="shared" si="25"/>
        <v>45356</v>
      </c>
    </row>
    <row r="64" spans="1:60" ht="13.5">
      <c r="A64" s="17" t="s">
        <v>217</v>
      </c>
      <c r="B64" s="76" t="s">
        <v>146</v>
      </c>
      <c r="C64" s="77" t="s">
        <v>147</v>
      </c>
      <c r="D64" s="87">
        <f t="shared" si="31"/>
        <v>0</v>
      </c>
      <c r="E64" s="87">
        <f t="shared" si="32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f t="shared" si="33"/>
        <v>60202</v>
      </c>
      <c r="L64" s="87">
        <v>17158</v>
      </c>
      <c r="M64" s="88">
        <f t="shared" si="34"/>
        <v>2874</v>
      </c>
      <c r="N64" s="87">
        <v>2874</v>
      </c>
      <c r="O64" s="87">
        <v>0</v>
      </c>
      <c r="P64" s="87">
        <v>0</v>
      </c>
      <c r="Q64" s="87">
        <v>0</v>
      </c>
      <c r="R64" s="87">
        <v>40170</v>
      </c>
      <c r="S64" s="87">
        <v>0</v>
      </c>
      <c r="T64" s="87">
        <v>71486</v>
      </c>
      <c r="U64" s="87">
        <v>0</v>
      </c>
      <c r="V64" s="87">
        <f t="shared" si="35"/>
        <v>60202</v>
      </c>
      <c r="W64" s="87">
        <f t="shared" si="36"/>
        <v>0</v>
      </c>
      <c r="X64" s="87">
        <f t="shared" si="37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38"/>
        <v>0</v>
      </c>
      <c r="AE64" s="87">
        <v>0</v>
      </c>
      <c r="AF64" s="88">
        <f t="shared" si="39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45101</v>
      </c>
      <c r="AN64" s="87">
        <v>0</v>
      </c>
      <c r="AO64" s="87">
        <f t="shared" si="40"/>
        <v>0</v>
      </c>
      <c r="AP64" s="87">
        <f t="shared" si="41"/>
        <v>0</v>
      </c>
      <c r="AQ64" s="87">
        <f t="shared" si="41"/>
        <v>0</v>
      </c>
      <c r="AR64" s="87">
        <f t="shared" si="41"/>
        <v>0</v>
      </c>
      <c r="AS64" s="87">
        <f t="shared" si="41"/>
        <v>0</v>
      </c>
      <c r="AT64" s="87">
        <f t="shared" si="29"/>
        <v>0</v>
      </c>
      <c r="AU64" s="87">
        <f t="shared" si="30"/>
        <v>0</v>
      </c>
      <c r="AV64" s="87">
        <f t="shared" si="30"/>
        <v>0</v>
      </c>
      <c r="AW64" s="87">
        <f t="shared" si="13"/>
        <v>60202</v>
      </c>
      <c r="AX64" s="87">
        <f t="shared" si="42"/>
        <v>17158</v>
      </c>
      <c r="AY64" s="87">
        <f t="shared" si="43"/>
        <v>2874</v>
      </c>
      <c r="AZ64" s="87">
        <f t="shared" si="44"/>
        <v>2874</v>
      </c>
      <c r="BA64" s="87">
        <f t="shared" si="26"/>
        <v>0</v>
      </c>
      <c r="BB64" s="87">
        <f t="shared" si="27"/>
        <v>0</v>
      </c>
      <c r="BC64" s="87">
        <f t="shared" si="28"/>
        <v>0</v>
      </c>
      <c r="BD64" s="87">
        <f t="shared" si="22"/>
        <v>40170</v>
      </c>
      <c r="BE64" s="87">
        <f t="shared" si="23"/>
        <v>0</v>
      </c>
      <c r="BF64" s="87">
        <f t="shared" si="23"/>
        <v>116587</v>
      </c>
      <c r="BG64" s="87">
        <f t="shared" si="24"/>
        <v>0</v>
      </c>
      <c r="BH64" s="87">
        <f t="shared" si="25"/>
        <v>60202</v>
      </c>
    </row>
    <row r="65" spans="1:60" ht="13.5">
      <c r="A65" s="17" t="s">
        <v>217</v>
      </c>
      <c r="B65" s="78" t="s">
        <v>148</v>
      </c>
      <c r="C65" s="79" t="s">
        <v>149</v>
      </c>
      <c r="D65" s="87">
        <f t="shared" si="31"/>
        <v>0</v>
      </c>
      <c r="E65" s="87">
        <f t="shared" si="32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203</v>
      </c>
      <c r="K65" s="87">
        <f t="shared" si="33"/>
        <v>0</v>
      </c>
      <c r="L65" s="87">
        <v>0</v>
      </c>
      <c r="M65" s="88">
        <f t="shared" si="34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 t="s">
        <v>203</v>
      </c>
      <c r="U65" s="87">
        <v>0</v>
      </c>
      <c r="V65" s="87">
        <f t="shared" si="35"/>
        <v>0</v>
      </c>
      <c r="W65" s="87">
        <f t="shared" si="36"/>
        <v>0</v>
      </c>
      <c r="X65" s="87">
        <f t="shared" si="37"/>
        <v>0</v>
      </c>
      <c r="Y65" s="87">
        <v>0</v>
      </c>
      <c r="Z65" s="87">
        <v>0</v>
      </c>
      <c r="AA65" s="87">
        <v>0</v>
      </c>
      <c r="AB65" s="87">
        <v>0</v>
      </c>
      <c r="AC65" s="87" t="s">
        <v>203</v>
      </c>
      <c r="AD65" s="87">
        <f t="shared" si="38"/>
        <v>476826</v>
      </c>
      <c r="AE65" s="87">
        <v>55260</v>
      </c>
      <c r="AF65" s="88">
        <f t="shared" si="39"/>
        <v>198120</v>
      </c>
      <c r="AG65" s="87">
        <v>0</v>
      </c>
      <c r="AH65" s="87">
        <v>198120</v>
      </c>
      <c r="AI65" s="87">
        <v>0</v>
      </c>
      <c r="AJ65" s="87">
        <v>0</v>
      </c>
      <c r="AK65" s="87">
        <v>223446</v>
      </c>
      <c r="AL65" s="87">
        <v>0</v>
      </c>
      <c r="AM65" s="87" t="s">
        <v>203</v>
      </c>
      <c r="AN65" s="87">
        <v>0</v>
      </c>
      <c r="AO65" s="87">
        <f t="shared" si="40"/>
        <v>476826</v>
      </c>
      <c r="AP65" s="87">
        <f aca="true" t="shared" si="45" ref="AP65:AP81">D65+W65</f>
        <v>0</v>
      </c>
      <c r="AQ65" s="87">
        <f aca="true" t="shared" si="46" ref="AQ65:AQ81">E65+X65</f>
        <v>0</v>
      </c>
      <c r="AR65" s="87">
        <f aca="true" t="shared" si="47" ref="AR65:AR81">F65+Y65</f>
        <v>0</v>
      </c>
      <c r="AS65" s="87">
        <f aca="true" t="shared" si="48" ref="AS65:AS81">G65+Z65</f>
        <v>0</v>
      </c>
      <c r="AT65" s="87">
        <f t="shared" si="29"/>
        <v>0</v>
      </c>
      <c r="AU65" s="87">
        <f t="shared" si="30"/>
        <v>0</v>
      </c>
      <c r="AV65" s="88" t="s">
        <v>18</v>
      </c>
      <c r="AW65" s="87">
        <f t="shared" si="13"/>
        <v>476826</v>
      </c>
      <c r="AX65" s="87">
        <f t="shared" si="42"/>
        <v>55260</v>
      </c>
      <c r="AY65" s="87">
        <f t="shared" si="43"/>
        <v>198120</v>
      </c>
      <c r="AZ65" s="87">
        <f t="shared" si="44"/>
        <v>0</v>
      </c>
      <c r="BA65" s="87">
        <f t="shared" si="26"/>
        <v>198120</v>
      </c>
      <c r="BB65" s="87">
        <f t="shared" si="27"/>
        <v>0</v>
      </c>
      <c r="BC65" s="87">
        <f t="shared" si="28"/>
        <v>0</v>
      </c>
      <c r="BD65" s="87">
        <f t="shared" si="22"/>
        <v>223446</v>
      </c>
      <c r="BE65" s="87">
        <f t="shared" si="23"/>
        <v>0</v>
      </c>
      <c r="BF65" s="88" t="s">
        <v>18</v>
      </c>
      <c r="BG65" s="87">
        <f t="shared" si="24"/>
        <v>0</v>
      </c>
      <c r="BH65" s="87">
        <f t="shared" si="25"/>
        <v>476826</v>
      </c>
    </row>
    <row r="66" spans="1:60" ht="13.5">
      <c r="A66" s="17" t="s">
        <v>217</v>
      </c>
      <c r="B66" s="78" t="s">
        <v>150</v>
      </c>
      <c r="C66" s="79" t="s">
        <v>151</v>
      </c>
      <c r="D66" s="87">
        <f t="shared" si="31"/>
        <v>0</v>
      </c>
      <c r="E66" s="87">
        <f t="shared" si="32"/>
        <v>0</v>
      </c>
      <c r="F66" s="87">
        <v>0</v>
      </c>
      <c r="G66" s="87">
        <v>0</v>
      </c>
      <c r="H66" s="87">
        <v>0</v>
      </c>
      <c r="I66" s="87">
        <v>0</v>
      </c>
      <c r="J66" s="87" t="s">
        <v>203</v>
      </c>
      <c r="K66" s="87">
        <f t="shared" si="33"/>
        <v>606184</v>
      </c>
      <c r="L66" s="87">
        <v>239025</v>
      </c>
      <c r="M66" s="88">
        <f t="shared" si="34"/>
        <v>317766</v>
      </c>
      <c r="N66" s="87">
        <v>0</v>
      </c>
      <c r="O66" s="87">
        <v>200845</v>
      </c>
      <c r="P66" s="87">
        <v>116921</v>
      </c>
      <c r="Q66" s="87">
        <v>0</v>
      </c>
      <c r="R66" s="87">
        <v>49393</v>
      </c>
      <c r="S66" s="87">
        <v>0</v>
      </c>
      <c r="T66" s="87" t="s">
        <v>203</v>
      </c>
      <c r="U66" s="87">
        <v>0</v>
      </c>
      <c r="V66" s="87">
        <f t="shared" si="35"/>
        <v>606184</v>
      </c>
      <c r="W66" s="87">
        <f t="shared" si="36"/>
        <v>0</v>
      </c>
      <c r="X66" s="87">
        <f t="shared" si="37"/>
        <v>0</v>
      </c>
      <c r="Y66" s="87">
        <v>0</v>
      </c>
      <c r="Z66" s="87">
        <v>0</v>
      </c>
      <c r="AA66" s="87">
        <v>0</v>
      </c>
      <c r="AB66" s="87">
        <v>0</v>
      </c>
      <c r="AC66" s="87" t="s">
        <v>203</v>
      </c>
      <c r="AD66" s="87">
        <f t="shared" si="38"/>
        <v>369262</v>
      </c>
      <c r="AE66" s="87">
        <v>130354</v>
      </c>
      <c r="AF66" s="88">
        <f t="shared" si="39"/>
        <v>215969</v>
      </c>
      <c r="AG66" s="87">
        <v>0</v>
      </c>
      <c r="AH66" s="87">
        <v>212059</v>
      </c>
      <c r="AI66" s="87">
        <v>3910</v>
      </c>
      <c r="AJ66" s="87">
        <v>0</v>
      </c>
      <c r="AK66" s="87">
        <v>22939</v>
      </c>
      <c r="AL66" s="87">
        <v>0</v>
      </c>
      <c r="AM66" s="87" t="s">
        <v>203</v>
      </c>
      <c r="AN66" s="87">
        <v>0</v>
      </c>
      <c r="AO66" s="87">
        <f t="shared" si="40"/>
        <v>369262</v>
      </c>
      <c r="AP66" s="87">
        <f t="shared" si="45"/>
        <v>0</v>
      </c>
      <c r="AQ66" s="87">
        <f t="shared" si="46"/>
        <v>0</v>
      </c>
      <c r="AR66" s="87">
        <f t="shared" si="47"/>
        <v>0</v>
      </c>
      <c r="AS66" s="87">
        <f t="shared" si="48"/>
        <v>0</v>
      </c>
      <c r="AT66" s="87">
        <f t="shared" si="29"/>
        <v>0</v>
      </c>
      <c r="AU66" s="87">
        <f t="shared" si="30"/>
        <v>0</v>
      </c>
      <c r="AV66" s="88" t="s">
        <v>18</v>
      </c>
      <c r="AW66" s="87">
        <f t="shared" si="13"/>
        <v>975446</v>
      </c>
      <c r="AX66" s="87">
        <f t="shared" si="42"/>
        <v>369379</v>
      </c>
      <c r="AY66" s="87">
        <f t="shared" si="43"/>
        <v>533735</v>
      </c>
      <c r="AZ66" s="87">
        <f t="shared" si="44"/>
        <v>0</v>
      </c>
      <c r="BA66" s="87">
        <f t="shared" si="26"/>
        <v>412904</v>
      </c>
      <c r="BB66" s="87">
        <f t="shared" si="27"/>
        <v>120831</v>
      </c>
      <c r="BC66" s="87">
        <f t="shared" si="28"/>
        <v>0</v>
      </c>
      <c r="BD66" s="87">
        <f t="shared" si="22"/>
        <v>72332</v>
      </c>
      <c r="BE66" s="87">
        <f t="shared" si="23"/>
        <v>0</v>
      </c>
      <c r="BF66" s="88" t="s">
        <v>18</v>
      </c>
      <c r="BG66" s="87">
        <f t="shared" si="24"/>
        <v>0</v>
      </c>
      <c r="BH66" s="87">
        <f t="shared" si="25"/>
        <v>975446</v>
      </c>
    </row>
    <row r="67" spans="1:60" ht="13.5">
      <c r="A67" s="17" t="s">
        <v>217</v>
      </c>
      <c r="B67" s="78" t="s">
        <v>152</v>
      </c>
      <c r="C67" s="79" t="s">
        <v>153</v>
      </c>
      <c r="D67" s="87">
        <f t="shared" si="31"/>
        <v>0</v>
      </c>
      <c r="E67" s="87">
        <f t="shared" si="32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203</v>
      </c>
      <c r="K67" s="87">
        <f t="shared" si="33"/>
        <v>574184</v>
      </c>
      <c r="L67" s="87">
        <v>120198</v>
      </c>
      <c r="M67" s="88">
        <f t="shared" si="34"/>
        <v>181040</v>
      </c>
      <c r="N67" s="87">
        <v>0</v>
      </c>
      <c r="O67" s="87">
        <v>170265</v>
      </c>
      <c r="P67" s="87">
        <v>10775</v>
      </c>
      <c r="Q67" s="87">
        <v>0</v>
      </c>
      <c r="R67" s="87">
        <v>272946</v>
      </c>
      <c r="S67" s="87">
        <v>0</v>
      </c>
      <c r="T67" s="87" t="s">
        <v>203</v>
      </c>
      <c r="U67" s="87">
        <v>0</v>
      </c>
      <c r="V67" s="87">
        <f t="shared" si="35"/>
        <v>574184</v>
      </c>
      <c r="W67" s="87">
        <f t="shared" si="36"/>
        <v>0</v>
      </c>
      <c r="X67" s="87">
        <f t="shared" si="37"/>
        <v>0</v>
      </c>
      <c r="Y67" s="87">
        <v>0</v>
      </c>
      <c r="Z67" s="87">
        <v>0</v>
      </c>
      <c r="AA67" s="87">
        <v>0</v>
      </c>
      <c r="AB67" s="87">
        <v>0</v>
      </c>
      <c r="AC67" s="87" t="s">
        <v>203</v>
      </c>
      <c r="AD67" s="87">
        <f t="shared" si="38"/>
        <v>214579</v>
      </c>
      <c r="AE67" s="87">
        <v>64088</v>
      </c>
      <c r="AF67" s="88">
        <f t="shared" si="39"/>
        <v>105303</v>
      </c>
      <c r="AG67" s="87">
        <v>0</v>
      </c>
      <c r="AH67" s="87">
        <v>105303</v>
      </c>
      <c r="AI67" s="87">
        <v>0</v>
      </c>
      <c r="AJ67" s="87">
        <v>0</v>
      </c>
      <c r="AK67" s="87">
        <v>45188</v>
      </c>
      <c r="AL67" s="87">
        <v>0</v>
      </c>
      <c r="AM67" s="87" t="s">
        <v>203</v>
      </c>
      <c r="AN67" s="87">
        <v>0</v>
      </c>
      <c r="AO67" s="87">
        <f t="shared" si="40"/>
        <v>214579</v>
      </c>
      <c r="AP67" s="87">
        <f t="shared" si="45"/>
        <v>0</v>
      </c>
      <c r="AQ67" s="87">
        <f t="shared" si="46"/>
        <v>0</v>
      </c>
      <c r="AR67" s="87">
        <f t="shared" si="47"/>
        <v>0</v>
      </c>
      <c r="AS67" s="87">
        <f t="shared" si="48"/>
        <v>0</v>
      </c>
      <c r="AT67" s="87">
        <f t="shared" si="29"/>
        <v>0</v>
      </c>
      <c r="AU67" s="87">
        <f t="shared" si="30"/>
        <v>0</v>
      </c>
      <c r="AV67" s="88" t="s">
        <v>18</v>
      </c>
      <c r="AW67" s="87">
        <f t="shared" si="13"/>
        <v>788763</v>
      </c>
      <c r="AX67" s="87">
        <f t="shared" si="42"/>
        <v>184286</v>
      </c>
      <c r="AY67" s="87">
        <f t="shared" si="43"/>
        <v>286343</v>
      </c>
      <c r="AZ67" s="87">
        <f t="shared" si="44"/>
        <v>0</v>
      </c>
      <c r="BA67" s="87">
        <f t="shared" si="26"/>
        <v>275568</v>
      </c>
      <c r="BB67" s="87">
        <f t="shared" si="27"/>
        <v>10775</v>
      </c>
      <c r="BC67" s="87">
        <f t="shared" si="28"/>
        <v>0</v>
      </c>
      <c r="BD67" s="87">
        <f t="shared" si="22"/>
        <v>318134</v>
      </c>
      <c r="BE67" s="87">
        <f t="shared" si="23"/>
        <v>0</v>
      </c>
      <c r="BF67" s="88" t="s">
        <v>18</v>
      </c>
      <c r="BG67" s="87">
        <f t="shared" si="24"/>
        <v>0</v>
      </c>
      <c r="BH67" s="87">
        <f t="shared" si="25"/>
        <v>788763</v>
      </c>
    </row>
    <row r="68" spans="1:60" ht="13.5">
      <c r="A68" s="17" t="s">
        <v>217</v>
      </c>
      <c r="B68" s="78" t="s">
        <v>154</v>
      </c>
      <c r="C68" s="79" t="s">
        <v>155</v>
      </c>
      <c r="D68" s="87">
        <f t="shared" si="31"/>
        <v>0</v>
      </c>
      <c r="E68" s="87">
        <f t="shared" si="32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203</v>
      </c>
      <c r="K68" s="87">
        <f t="shared" si="33"/>
        <v>347023</v>
      </c>
      <c r="L68" s="87">
        <v>33550</v>
      </c>
      <c r="M68" s="88">
        <f t="shared" si="34"/>
        <v>132897</v>
      </c>
      <c r="N68" s="87">
        <v>0</v>
      </c>
      <c r="O68" s="87">
        <v>111595</v>
      </c>
      <c r="P68" s="87">
        <v>21302</v>
      </c>
      <c r="Q68" s="87">
        <v>4335</v>
      </c>
      <c r="R68" s="87">
        <v>171534</v>
      </c>
      <c r="S68" s="87">
        <v>4707</v>
      </c>
      <c r="T68" s="87" t="s">
        <v>203</v>
      </c>
      <c r="U68" s="87">
        <v>9164</v>
      </c>
      <c r="V68" s="87">
        <f t="shared" si="35"/>
        <v>356187</v>
      </c>
      <c r="W68" s="87">
        <f t="shared" si="36"/>
        <v>0</v>
      </c>
      <c r="X68" s="87">
        <f t="shared" si="37"/>
        <v>0</v>
      </c>
      <c r="Y68" s="87">
        <v>0</v>
      </c>
      <c r="Z68" s="87">
        <v>0</v>
      </c>
      <c r="AA68" s="87">
        <v>0</v>
      </c>
      <c r="AB68" s="87">
        <v>0</v>
      </c>
      <c r="AC68" s="87" t="s">
        <v>203</v>
      </c>
      <c r="AD68" s="87">
        <f t="shared" si="38"/>
        <v>379236</v>
      </c>
      <c r="AE68" s="87">
        <v>57671</v>
      </c>
      <c r="AF68" s="88">
        <f t="shared" si="39"/>
        <v>133711</v>
      </c>
      <c r="AG68" s="87">
        <v>0</v>
      </c>
      <c r="AH68" s="87">
        <v>133711</v>
      </c>
      <c r="AI68" s="87">
        <v>0</v>
      </c>
      <c r="AJ68" s="87">
        <v>0</v>
      </c>
      <c r="AK68" s="87">
        <v>186944</v>
      </c>
      <c r="AL68" s="87">
        <v>910</v>
      </c>
      <c r="AM68" s="87" t="s">
        <v>203</v>
      </c>
      <c r="AN68" s="87">
        <v>1330</v>
      </c>
      <c r="AO68" s="87">
        <f t="shared" si="40"/>
        <v>380566</v>
      </c>
      <c r="AP68" s="87">
        <f t="shared" si="45"/>
        <v>0</v>
      </c>
      <c r="AQ68" s="87">
        <f t="shared" si="46"/>
        <v>0</v>
      </c>
      <c r="AR68" s="87">
        <f t="shared" si="47"/>
        <v>0</v>
      </c>
      <c r="AS68" s="87">
        <f t="shared" si="48"/>
        <v>0</v>
      </c>
      <c r="AT68" s="87">
        <f t="shared" si="29"/>
        <v>0</v>
      </c>
      <c r="AU68" s="87">
        <f t="shared" si="30"/>
        <v>0</v>
      </c>
      <c r="AV68" s="88" t="s">
        <v>18</v>
      </c>
      <c r="AW68" s="87">
        <f aca="true" t="shared" si="49" ref="AW68:AW81">K68+AD68</f>
        <v>726259</v>
      </c>
      <c r="AX68" s="87">
        <f t="shared" si="42"/>
        <v>91221</v>
      </c>
      <c r="AY68" s="87">
        <f t="shared" si="43"/>
        <v>266608</v>
      </c>
      <c r="AZ68" s="87">
        <f t="shared" si="44"/>
        <v>0</v>
      </c>
      <c r="BA68" s="87">
        <f t="shared" si="26"/>
        <v>245306</v>
      </c>
      <c r="BB68" s="87">
        <f t="shared" si="27"/>
        <v>21302</v>
      </c>
      <c r="BC68" s="87">
        <f t="shared" si="28"/>
        <v>4335</v>
      </c>
      <c r="BD68" s="87">
        <f t="shared" si="22"/>
        <v>358478</v>
      </c>
      <c r="BE68" s="87">
        <f t="shared" si="23"/>
        <v>5617</v>
      </c>
      <c r="BF68" s="88" t="s">
        <v>18</v>
      </c>
      <c r="BG68" s="87">
        <f t="shared" si="24"/>
        <v>10494</v>
      </c>
      <c r="BH68" s="87">
        <f t="shared" si="25"/>
        <v>736753</v>
      </c>
    </row>
    <row r="69" spans="1:60" ht="13.5">
      <c r="A69" s="17" t="s">
        <v>217</v>
      </c>
      <c r="B69" s="78" t="s">
        <v>156</v>
      </c>
      <c r="C69" s="79" t="s">
        <v>164</v>
      </c>
      <c r="D69" s="87">
        <f t="shared" si="31"/>
        <v>0</v>
      </c>
      <c r="E69" s="87">
        <f t="shared" si="32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203</v>
      </c>
      <c r="K69" s="87">
        <f t="shared" si="33"/>
        <v>0</v>
      </c>
      <c r="L69" s="87">
        <v>0</v>
      </c>
      <c r="M69" s="88">
        <f t="shared" si="34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 t="s">
        <v>203</v>
      </c>
      <c r="U69" s="87">
        <v>0</v>
      </c>
      <c r="V69" s="87">
        <f t="shared" si="35"/>
        <v>0</v>
      </c>
      <c r="W69" s="87">
        <f t="shared" si="36"/>
        <v>0</v>
      </c>
      <c r="X69" s="87">
        <f t="shared" si="37"/>
        <v>0</v>
      </c>
      <c r="Y69" s="87">
        <v>0</v>
      </c>
      <c r="Z69" s="87">
        <v>0</v>
      </c>
      <c r="AA69" s="87">
        <v>0</v>
      </c>
      <c r="AB69" s="87">
        <v>0</v>
      </c>
      <c r="AC69" s="87" t="s">
        <v>203</v>
      </c>
      <c r="AD69" s="87">
        <f t="shared" si="38"/>
        <v>450855</v>
      </c>
      <c r="AE69" s="87">
        <v>46344</v>
      </c>
      <c r="AF69" s="88">
        <f t="shared" si="39"/>
        <v>181155</v>
      </c>
      <c r="AG69" s="87">
        <v>0</v>
      </c>
      <c r="AH69" s="87">
        <v>181155</v>
      </c>
      <c r="AI69" s="87">
        <v>0</v>
      </c>
      <c r="AJ69" s="87">
        <v>0</v>
      </c>
      <c r="AK69" s="87">
        <v>223356</v>
      </c>
      <c r="AL69" s="87">
        <v>0</v>
      </c>
      <c r="AM69" s="87" t="s">
        <v>203</v>
      </c>
      <c r="AN69" s="87">
        <v>0</v>
      </c>
      <c r="AO69" s="87">
        <f t="shared" si="40"/>
        <v>450855</v>
      </c>
      <c r="AP69" s="87">
        <f t="shared" si="45"/>
        <v>0</v>
      </c>
      <c r="AQ69" s="87">
        <f t="shared" si="46"/>
        <v>0</v>
      </c>
      <c r="AR69" s="87">
        <f t="shared" si="47"/>
        <v>0</v>
      </c>
      <c r="AS69" s="87">
        <f t="shared" si="48"/>
        <v>0</v>
      </c>
      <c r="AT69" s="87">
        <f t="shared" si="29"/>
        <v>0</v>
      </c>
      <c r="AU69" s="87">
        <f t="shared" si="30"/>
        <v>0</v>
      </c>
      <c r="AV69" s="88" t="s">
        <v>18</v>
      </c>
      <c r="AW69" s="87">
        <f t="shared" si="49"/>
        <v>450855</v>
      </c>
      <c r="AX69" s="87">
        <f t="shared" si="42"/>
        <v>46344</v>
      </c>
      <c r="AY69" s="87">
        <f t="shared" si="43"/>
        <v>181155</v>
      </c>
      <c r="AZ69" s="87">
        <f t="shared" si="44"/>
        <v>0</v>
      </c>
      <c r="BA69" s="87">
        <f t="shared" si="26"/>
        <v>181155</v>
      </c>
      <c r="BB69" s="87">
        <f t="shared" si="27"/>
        <v>0</v>
      </c>
      <c r="BC69" s="87">
        <f t="shared" si="28"/>
        <v>0</v>
      </c>
      <c r="BD69" s="87">
        <f t="shared" si="22"/>
        <v>223356</v>
      </c>
      <c r="BE69" s="87">
        <f t="shared" si="23"/>
        <v>0</v>
      </c>
      <c r="BF69" s="88" t="s">
        <v>18</v>
      </c>
      <c r="BG69" s="87">
        <f t="shared" si="24"/>
        <v>0</v>
      </c>
      <c r="BH69" s="87">
        <f t="shared" si="25"/>
        <v>450855</v>
      </c>
    </row>
    <row r="70" spans="1:60" ht="13.5">
      <c r="A70" s="17" t="s">
        <v>217</v>
      </c>
      <c r="B70" s="78" t="s">
        <v>165</v>
      </c>
      <c r="C70" s="79" t="s">
        <v>166</v>
      </c>
      <c r="D70" s="87">
        <f t="shared" si="31"/>
        <v>0</v>
      </c>
      <c r="E70" s="87">
        <f t="shared" si="32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203</v>
      </c>
      <c r="K70" s="87">
        <f t="shared" si="33"/>
        <v>0</v>
      </c>
      <c r="L70" s="87">
        <v>0</v>
      </c>
      <c r="M70" s="88">
        <f t="shared" si="34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 t="s">
        <v>203</v>
      </c>
      <c r="U70" s="87">
        <v>0</v>
      </c>
      <c r="V70" s="87">
        <f t="shared" si="35"/>
        <v>0</v>
      </c>
      <c r="W70" s="87">
        <f t="shared" si="36"/>
        <v>0</v>
      </c>
      <c r="X70" s="87">
        <f t="shared" si="37"/>
        <v>0</v>
      </c>
      <c r="Y70" s="87">
        <v>0</v>
      </c>
      <c r="Z70" s="87">
        <v>0</v>
      </c>
      <c r="AA70" s="87">
        <v>0</v>
      </c>
      <c r="AB70" s="87">
        <v>0</v>
      </c>
      <c r="AC70" s="87" t="s">
        <v>203</v>
      </c>
      <c r="AD70" s="87">
        <f t="shared" si="38"/>
        <v>395225</v>
      </c>
      <c r="AE70" s="87">
        <v>60793</v>
      </c>
      <c r="AF70" s="88">
        <f t="shared" si="39"/>
        <v>71159</v>
      </c>
      <c r="AG70" s="87">
        <v>0</v>
      </c>
      <c r="AH70" s="87">
        <v>68610</v>
      </c>
      <c r="AI70" s="87">
        <v>2549</v>
      </c>
      <c r="AJ70" s="87">
        <v>0</v>
      </c>
      <c r="AK70" s="87">
        <v>263273</v>
      </c>
      <c r="AL70" s="87">
        <v>0</v>
      </c>
      <c r="AM70" s="87" t="s">
        <v>203</v>
      </c>
      <c r="AN70" s="87">
        <v>68732</v>
      </c>
      <c r="AO70" s="87">
        <f t="shared" si="40"/>
        <v>463957</v>
      </c>
      <c r="AP70" s="87">
        <f t="shared" si="45"/>
        <v>0</v>
      </c>
      <c r="AQ70" s="87">
        <f t="shared" si="46"/>
        <v>0</v>
      </c>
      <c r="AR70" s="87">
        <f t="shared" si="47"/>
        <v>0</v>
      </c>
      <c r="AS70" s="87">
        <f t="shared" si="48"/>
        <v>0</v>
      </c>
      <c r="AT70" s="87">
        <f t="shared" si="29"/>
        <v>0</v>
      </c>
      <c r="AU70" s="87">
        <f t="shared" si="30"/>
        <v>0</v>
      </c>
      <c r="AV70" s="88" t="s">
        <v>18</v>
      </c>
      <c r="AW70" s="87">
        <f t="shared" si="49"/>
        <v>395225</v>
      </c>
      <c r="AX70" s="87">
        <f t="shared" si="42"/>
        <v>60793</v>
      </c>
      <c r="AY70" s="87">
        <f t="shared" si="43"/>
        <v>71159</v>
      </c>
      <c r="AZ70" s="87">
        <f t="shared" si="44"/>
        <v>0</v>
      </c>
      <c r="BA70" s="87">
        <f t="shared" si="26"/>
        <v>68610</v>
      </c>
      <c r="BB70" s="87">
        <f t="shared" si="27"/>
        <v>2549</v>
      </c>
      <c r="BC70" s="87">
        <f t="shared" si="28"/>
        <v>0</v>
      </c>
      <c r="BD70" s="87">
        <f t="shared" si="22"/>
        <v>263273</v>
      </c>
      <c r="BE70" s="87">
        <f t="shared" si="23"/>
        <v>0</v>
      </c>
      <c r="BF70" s="88" t="s">
        <v>18</v>
      </c>
      <c r="BG70" s="87">
        <f t="shared" si="24"/>
        <v>68732</v>
      </c>
      <c r="BH70" s="87">
        <f t="shared" si="25"/>
        <v>463957</v>
      </c>
    </row>
    <row r="71" spans="1:60" ht="13.5">
      <c r="A71" s="17" t="s">
        <v>217</v>
      </c>
      <c r="B71" s="78" t="s">
        <v>167</v>
      </c>
      <c r="C71" s="79" t="s">
        <v>168</v>
      </c>
      <c r="D71" s="87">
        <f t="shared" si="31"/>
        <v>849707</v>
      </c>
      <c r="E71" s="87">
        <f t="shared" si="32"/>
        <v>849707</v>
      </c>
      <c r="F71" s="87">
        <v>0</v>
      </c>
      <c r="G71" s="87">
        <v>849707</v>
      </c>
      <c r="H71" s="87">
        <v>0</v>
      </c>
      <c r="I71" s="87">
        <v>0</v>
      </c>
      <c r="J71" s="87" t="s">
        <v>203</v>
      </c>
      <c r="K71" s="87">
        <f t="shared" si="33"/>
        <v>195669</v>
      </c>
      <c r="L71" s="87">
        <v>59695</v>
      </c>
      <c r="M71" s="88">
        <f t="shared" si="34"/>
        <v>79512</v>
      </c>
      <c r="N71" s="87">
        <v>0</v>
      </c>
      <c r="O71" s="87">
        <v>79512</v>
      </c>
      <c r="P71" s="87">
        <v>0</v>
      </c>
      <c r="Q71" s="87">
        <v>9979</v>
      </c>
      <c r="R71" s="87">
        <v>46483</v>
      </c>
      <c r="S71" s="87">
        <v>0</v>
      </c>
      <c r="T71" s="87" t="s">
        <v>203</v>
      </c>
      <c r="U71" s="87">
        <v>0</v>
      </c>
      <c r="V71" s="87">
        <f t="shared" si="35"/>
        <v>1045376</v>
      </c>
      <c r="W71" s="87">
        <f t="shared" si="36"/>
        <v>0</v>
      </c>
      <c r="X71" s="87">
        <f t="shared" si="37"/>
        <v>0</v>
      </c>
      <c r="Y71" s="87">
        <v>0</v>
      </c>
      <c r="Z71" s="87">
        <v>0</v>
      </c>
      <c r="AA71" s="87">
        <v>0</v>
      </c>
      <c r="AB71" s="87">
        <v>0</v>
      </c>
      <c r="AC71" s="87" t="s">
        <v>203</v>
      </c>
      <c r="AD71" s="87">
        <f t="shared" si="38"/>
        <v>133485</v>
      </c>
      <c r="AE71" s="87">
        <v>31630</v>
      </c>
      <c r="AF71" s="88">
        <f t="shared" si="39"/>
        <v>89330</v>
      </c>
      <c r="AG71" s="87">
        <v>0</v>
      </c>
      <c r="AH71" s="87">
        <v>89330</v>
      </c>
      <c r="AI71" s="87">
        <v>0</v>
      </c>
      <c r="AJ71" s="87">
        <v>0</v>
      </c>
      <c r="AK71" s="87">
        <v>12525</v>
      </c>
      <c r="AL71" s="87">
        <v>0</v>
      </c>
      <c r="AM71" s="87" t="s">
        <v>203</v>
      </c>
      <c r="AN71" s="87">
        <v>0</v>
      </c>
      <c r="AO71" s="87">
        <f t="shared" si="40"/>
        <v>133485</v>
      </c>
      <c r="AP71" s="87">
        <f t="shared" si="45"/>
        <v>849707</v>
      </c>
      <c r="AQ71" s="87">
        <f t="shared" si="46"/>
        <v>849707</v>
      </c>
      <c r="AR71" s="87">
        <f t="shared" si="47"/>
        <v>0</v>
      </c>
      <c r="AS71" s="87">
        <f t="shared" si="48"/>
        <v>849707</v>
      </c>
      <c r="AT71" s="87">
        <f t="shared" si="29"/>
        <v>0</v>
      </c>
      <c r="AU71" s="87">
        <f t="shared" si="30"/>
        <v>0</v>
      </c>
      <c r="AV71" s="88" t="s">
        <v>18</v>
      </c>
      <c r="AW71" s="87">
        <f t="shared" si="49"/>
        <v>329154</v>
      </c>
      <c r="AX71" s="87">
        <f t="shared" si="42"/>
        <v>91325</v>
      </c>
      <c r="AY71" s="87">
        <f t="shared" si="43"/>
        <v>168842</v>
      </c>
      <c r="AZ71" s="87">
        <f t="shared" si="44"/>
        <v>0</v>
      </c>
      <c r="BA71" s="87">
        <f t="shared" si="26"/>
        <v>168842</v>
      </c>
      <c r="BB71" s="87">
        <f t="shared" si="27"/>
        <v>0</v>
      </c>
      <c r="BC71" s="87">
        <f t="shared" si="28"/>
        <v>9979</v>
      </c>
      <c r="BD71" s="87">
        <f t="shared" si="22"/>
        <v>59008</v>
      </c>
      <c r="BE71" s="87">
        <f t="shared" si="23"/>
        <v>0</v>
      </c>
      <c r="BF71" s="88" t="s">
        <v>18</v>
      </c>
      <c r="BG71" s="87">
        <f t="shared" si="24"/>
        <v>0</v>
      </c>
      <c r="BH71" s="87">
        <f t="shared" si="25"/>
        <v>1178861</v>
      </c>
    </row>
    <row r="72" spans="1:60" ht="13.5">
      <c r="A72" s="17" t="s">
        <v>217</v>
      </c>
      <c r="B72" s="78" t="s">
        <v>169</v>
      </c>
      <c r="C72" s="79" t="s">
        <v>170</v>
      </c>
      <c r="D72" s="87">
        <f t="shared" si="31"/>
        <v>268578</v>
      </c>
      <c r="E72" s="87">
        <f t="shared" si="32"/>
        <v>268578</v>
      </c>
      <c r="F72" s="87">
        <v>268578</v>
      </c>
      <c r="G72" s="87">
        <v>0</v>
      </c>
      <c r="H72" s="87">
        <v>0</v>
      </c>
      <c r="I72" s="87">
        <v>0</v>
      </c>
      <c r="J72" s="87" t="s">
        <v>203</v>
      </c>
      <c r="K72" s="87">
        <f t="shared" si="33"/>
        <v>205462</v>
      </c>
      <c r="L72" s="87">
        <v>88264</v>
      </c>
      <c r="M72" s="88">
        <f t="shared" si="34"/>
        <v>76938</v>
      </c>
      <c r="N72" s="87">
        <v>0</v>
      </c>
      <c r="O72" s="87">
        <v>76938</v>
      </c>
      <c r="P72" s="87">
        <v>0</v>
      </c>
      <c r="Q72" s="87">
        <v>0</v>
      </c>
      <c r="R72" s="87">
        <v>40260</v>
      </c>
      <c r="S72" s="87">
        <v>0</v>
      </c>
      <c r="T72" s="87" t="s">
        <v>203</v>
      </c>
      <c r="U72" s="87">
        <v>6324</v>
      </c>
      <c r="V72" s="87">
        <f t="shared" si="35"/>
        <v>480364</v>
      </c>
      <c r="W72" s="87">
        <f t="shared" si="36"/>
        <v>0</v>
      </c>
      <c r="X72" s="87">
        <f t="shared" si="37"/>
        <v>0</v>
      </c>
      <c r="Y72" s="87">
        <v>0</v>
      </c>
      <c r="Z72" s="87">
        <v>0</v>
      </c>
      <c r="AA72" s="87">
        <v>0</v>
      </c>
      <c r="AB72" s="87">
        <v>0</v>
      </c>
      <c r="AC72" s="87" t="s">
        <v>203</v>
      </c>
      <c r="AD72" s="87">
        <f t="shared" si="38"/>
        <v>0</v>
      </c>
      <c r="AE72" s="87">
        <v>0</v>
      </c>
      <c r="AF72" s="88">
        <f t="shared" si="39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 t="s">
        <v>203</v>
      </c>
      <c r="AN72" s="87">
        <v>0</v>
      </c>
      <c r="AO72" s="87">
        <f t="shared" si="40"/>
        <v>0</v>
      </c>
      <c r="AP72" s="87">
        <f t="shared" si="45"/>
        <v>268578</v>
      </c>
      <c r="AQ72" s="87">
        <f t="shared" si="46"/>
        <v>268578</v>
      </c>
      <c r="AR72" s="87">
        <f t="shared" si="47"/>
        <v>268578</v>
      </c>
      <c r="AS72" s="87">
        <f t="shared" si="48"/>
        <v>0</v>
      </c>
      <c r="AT72" s="87">
        <f t="shared" si="29"/>
        <v>0</v>
      </c>
      <c r="AU72" s="87">
        <f t="shared" si="30"/>
        <v>0</v>
      </c>
      <c r="AV72" s="88" t="s">
        <v>18</v>
      </c>
      <c r="AW72" s="87">
        <f t="shared" si="49"/>
        <v>205462</v>
      </c>
      <c r="AX72" s="87">
        <f t="shared" si="42"/>
        <v>88264</v>
      </c>
      <c r="AY72" s="87">
        <f t="shared" si="43"/>
        <v>76938</v>
      </c>
      <c r="AZ72" s="87">
        <f t="shared" si="44"/>
        <v>0</v>
      </c>
      <c r="BA72" s="87">
        <f t="shared" si="26"/>
        <v>76938</v>
      </c>
      <c r="BB72" s="87">
        <f t="shared" si="27"/>
        <v>0</v>
      </c>
      <c r="BC72" s="87">
        <f t="shared" si="28"/>
        <v>0</v>
      </c>
      <c r="BD72" s="87">
        <f t="shared" si="22"/>
        <v>40260</v>
      </c>
      <c r="BE72" s="87">
        <f t="shared" si="23"/>
        <v>0</v>
      </c>
      <c r="BF72" s="88" t="s">
        <v>18</v>
      </c>
      <c r="BG72" s="87">
        <f t="shared" si="24"/>
        <v>6324</v>
      </c>
      <c r="BH72" s="87">
        <f t="shared" si="25"/>
        <v>480364</v>
      </c>
    </row>
    <row r="73" spans="1:60" ht="13.5">
      <c r="A73" s="17" t="s">
        <v>217</v>
      </c>
      <c r="B73" s="78" t="s">
        <v>171</v>
      </c>
      <c r="C73" s="79" t="s">
        <v>172</v>
      </c>
      <c r="D73" s="87">
        <f t="shared" si="31"/>
        <v>1033674</v>
      </c>
      <c r="E73" s="87">
        <f t="shared" si="32"/>
        <v>1033674</v>
      </c>
      <c r="F73" s="87">
        <v>0</v>
      </c>
      <c r="G73" s="87">
        <v>1033674</v>
      </c>
      <c r="H73" s="87">
        <v>0</v>
      </c>
      <c r="I73" s="87">
        <v>0</v>
      </c>
      <c r="J73" s="87" t="s">
        <v>203</v>
      </c>
      <c r="K73" s="87">
        <f t="shared" si="33"/>
        <v>438051</v>
      </c>
      <c r="L73" s="87">
        <v>75119</v>
      </c>
      <c r="M73" s="88">
        <f t="shared" si="34"/>
        <v>127040</v>
      </c>
      <c r="N73" s="87">
        <v>0</v>
      </c>
      <c r="O73" s="87">
        <v>127040</v>
      </c>
      <c r="P73" s="87">
        <v>0</v>
      </c>
      <c r="Q73" s="87">
        <v>0</v>
      </c>
      <c r="R73" s="87">
        <v>235892</v>
      </c>
      <c r="S73" s="87">
        <v>0</v>
      </c>
      <c r="T73" s="87" t="s">
        <v>203</v>
      </c>
      <c r="U73" s="87">
        <v>0</v>
      </c>
      <c r="V73" s="87">
        <f t="shared" si="35"/>
        <v>1471725</v>
      </c>
      <c r="W73" s="87">
        <f t="shared" si="36"/>
        <v>0</v>
      </c>
      <c r="X73" s="87">
        <f t="shared" si="37"/>
        <v>0</v>
      </c>
      <c r="Y73" s="87">
        <v>0</v>
      </c>
      <c r="Z73" s="87">
        <v>0</v>
      </c>
      <c r="AA73" s="87">
        <v>0</v>
      </c>
      <c r="AB73" s="87">
        <v>0</v>
      </c>
      <c r="AC73" s="87" t="s">
        <v>203</v>
      </c>
      <c r="AD73" s="87">
        <f t="shared" si="38"/>
        <v>311405</v>
      </c>
      <c r="AE73" s="87">
        <v>75833</v>
      </c>
      <c r="AF73" s="88">
        <f t="shared" si="39"/>
        <v>36137</v>
      </c>
      <c r="AG73" s="87">
        <v>0</v>
      </c>
      <c r="AH73" s="87">
        <v>36137</v>
      </c>
      <c r="AI73" s="87">
        <v>0</v>
      </c>
      <c r="AJ73" s="87">
        <v>0</v>
      </c>
      <c r="AK73" s="87">
        <v>199435</v>
      </c>
      <c r="AL73" s="87">
        <v>0</v>
      </c>
      <c r="AM73" s="87" t="s">
        <v>203</v>
      </c>
      <c r="AN73" s="87">
        <v>0</v>
      </c>
      <c r="AO73" s="87">
        <f t="shared" si="40"/>
        <v>311405</v>
      </c>
      <c r="AP73" s="87">
        <f t="shared" si="45"/>
        <v>1033674</v>
      </c>
      <c r="AQ73" s="87">
        <f t="shared" si="46"/>
        <v>1033674</v>
      </c>
      <c r="AR73" s="87">
        <f t="shared" si="47"/>
        <v>0</v>
      </c>
      <c r="AS73" s="87">
        <f t="shared" si="48"/>
        <v>1033674</v>
      </c>
      <c r="AT73" s="87">
        <f t="shared" si="29"/>
        <v>0</v>
      </c>
      <c r="AU73" s="87">
        <f t="shared" si="30"/>
        <v>0</v>
      </c>
      <c r="AV73" s="88" t="s">
        <v>18</v>
      </c>
      <c r="AW73" s="87">
        <f t="shared" si="49"/>
        <v>749456</v>
      </c>
      <c r="AX73" s="87">
        <f t="shared" si="42"/>
        <v>150952</v>
      </c>
      <c r="AY73" s="87">
        <f t="shared" si="43"/>
        <v>163177</v>
      </c>
      <c r="AZ73" s="87">
        <f t="shared" si="44"/>
        <v>0</v>
      </c>
      <c r="BA73" s="87">
        <f t="shared" si="26"/>
        <v>163177</v>
      </c>
      <c r="BB73" s="87">
        <f t="shared" si="27"/>
        <v>0</v>
      </c>
      <c r="BC73" s="87">
        <f t="shared" si="28"/>
        <v>0</v>
      </c>
      <c r="BD73" s="87">
        <f t="shared" si="22"/>
        <v>435327</v>
      </c>
      <c r="BE73" s="87">
        <f t="shared" si="23"/>
        <v>0</v>
      </c>
      <c r="BF73" s="88" t="s">
        <v>18</v>
      </c>
      <c r="BG73" s="87">
        <f t="shared" si="24"/>
        <v>0</v>
      </c>
      <c r="BH73" s="87">
        <f t="shared" si="25"/>
        <v>1783130</v>
      </c>
    </row>
    <row r="74" spans="1:60" ht="13.5">
      <c r="A74" s="17" t="s">
        <v>217</v>
      </c>
      <c r="B74" s="78" t="s">
        <v>173</v>
      </c>
      <c r="C74" s="79" t="s">
        <v>174</v>
      </c>
      <c r="D74" s="87">
        <f t="shared" si="31"/>
        <v>4532126</v>
      </c>
      <c r="E74" s="87">
        <f t="shared" si="32"/>
        <v>4520524</v>
      </c>
      <c r="F74" s="87">
        <v>4520524</v>
      </c>
      <c r="G74" s="87">
        <v>0</v>
      </c>
      <c r="H74" s="87">
        <v>0</v>
      </c>
      <c r="I74" s="87">
        <v>11602</v>
      </c>
      <c r="J74" s="87" t="s">
        <v>203</v>
      </c>
      <c r="K74" s="87">
        <f t="shared" si="33"/>
        <v>745015</v>
      </c>
      <c r="L74" s="87">
        <v>96133</v>
      </c>
      <c r="M74" s="88">
        <f t="shared" si="34"/>
        <v>172367</v>
      </c>
      <c r="N74" s="87">
        <v>2295</v>
      </c>
      <c r="O74" s="87">
        <v>163936</v>
      </c>
      <c r="P74" s="87">
        <v>6136</v>
      </c>
      <c r="Q74" s="87">
        <v>0</v>
      </c>
      <c r="R74" s="87">
        <v>476515</v>
      </c>
      <c r="S74" s="87">
        <v>0</v>
      </c>
      <c r="T74" s="87" t="s">
        <v>203</v>
      </c>
      <c r="U74" s="87">
        <v>18700</v>
      </c>
      <c r="V74" s="87">
        <f t="shared" si="35"/>
        <v>5295841</v>
      </c>
      <c r="W74" s="87">
        <f t="shared" si="36"/>
        <v>0</v>
      </c>
      <c r="X74" s="87">
        <f t="shared" si="37"/>
        <v>0</v>
      </c>
      <c r="Y74" s="87">
        <v>0</v>
      </c>
      <c r="Z74" s="87">
        <v>0</v>
      </c>
      <c r="AA74" s="87">
        <v>0</v>
      </c>
      <c r="AB74" s="87">
        <v>0</v>
      </c>
      <c r="AC74" s="87" t="s">
        <v>203</v>
      </c>
      <c r="AD74" s="87">
        <f t="shared" si="38"/>
        <v>0</v>
      </c>
      <c r="AE74" s="87">
        <v>0</v>
      </c>
      <c r="AF74" s="88">
        <f t="shared" si="39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 t="s">
        <v>203</v>
      </c>
      <c r="AN74" s="87">
        <v>0</v>
      </c>
      <c r="AO74" s="87">
        <f t="shared" si="40"/>
        <v>0</v>
      </c>
      <c r="AP74" s="87">
        <f t="shared" si="45"/>
        <v>4532126</v>
      </c>
      <c r="AQ74" s="87">
        <f t="shared" si="46"/>
        <v>4520524</v>
      </c>
      <c r="AR74" s="87">
        <f t="shared" si="47"/>
        <v>4520524</v>
      </c>
      <c r="AS74" s="87">
        <f t="shared" si="48"/>
        <v>0</v>
      </c>
      <c r="AT74" s="87">
        <f t="shared" si="29"/>
        <v>0</v>
      </c>
      <c r="AU74" s="87">
        <f t="shared" si="30"/>
        <v>11602</v>
      </c>
      <c r="AV74" s="88" t="s">
        <v>18</v>
      </c>
      <c r="AW74" s="87">
        <f t="shared" si="49"/>
        <v>745015</v>
      </c>
      <c r="AX74" s="87">
        <f t="shared" si="42"/>
        <v>96133</v>
      </c>
      <c r="AY74" s="87">
        <f t="shared" si="43"/>
        <v>172367</v>
      </c>
      <c r="AZ74" s="87">
        <f t="shared" si="44"/>
        <v>2295</v>
      </c>
      <c r="BA74" s="87">
        <f t="shared" si="26"/>
        <v>163936</v>
      </c>
      <c r="BB74" s="87">
        <f t="shared" si="27"/>
        <v>6136</v>
      </c>
      <c r="BC74" s="87">
        <f t="shared" si="28"/>
        <v>0</v>
      </c>
      <c r="BD74" s="87">
        <f t="shared" si="22"/>
        <v>476515</v>
      </c>
      <c r="BE74" s="87">
        <f t="shared" si="23"/>
        <v>0</v>
      </c>
      <c r="BF74" s="88" t="s">
        <v>18</v>
      </c>
      <c r="BG74" s="87">
        <f t="shared" si="24"/>
        <v>18700</v>
      </c>
      <c r="BH74" s="87">
        <f t="shared" si="25"/>
        <v>5295841</v>
      </c>
    </row>
    <row r="75" spans="1:60" ht="13.5">
      <c r="A75" s="17" t="s">
        <v>217</v>
      </c>
      <c r="B75" s="78" t="s">
        <v>175</v>
      </c>
      <c r="C75" s="79" t="s">
        <v>176</v>
      </c>
      <c r="D75" s="87">
        <f t="shared" si="31"/>
        <v>0</v>
      </c>
      <c r="E75" s="87">
        <f t="shared" si="32"/>
        <v>0</v>
      </c>
      <c r="F75" s="87">
        <v>0</v>
      </c>
      <c r="G75" s="87">
        <v>0</v>
      </c>
      <c r="H75" s="87">
        <v>0</v>
      </c>
      <c r="I75" s="87">
        <v>0</v>
      </c>
      <c r="J75" s="87" t="s">
        <v>203</v>
      </c>
      <c r="K75" s="87">
        <f t="shared" si="33"/>
        <v>276434</v>
      </c>
      <c r="L75" s="87">
        <v>69247</v>
      </c>
      <c r="M75" s="88">
        <f t="shared" si="34"/>
        <v>159841</v>
      </c>
      <c r="N75" s="87">
        <v>0</v>
      </c>
      <c r="O75" s="87">
        <v>141952</v>
      </c>
      <c r="P75" s="87">
        <v>17889</v>
      </c>
      <c r="Q75" s="87">
        <v>0</v>
      </c>
      <c r="R75" s="87">
        <v>38156</v>
      </c>
      <c r="S75" s="87">
        <v>9190</v>
      </c>
      <c r="T75" s="87" t="s">
        <v>203</v>
      </c>
      <c r="U75" s="87">
        <v>0</v>
      </c>
      <c r="V75" s="87">
        <f t="shared" si="35"/>
        <v>276434</v>
      </c>
      <c r="W75" s="87">
        <f t="shared" si="36"/>
        <v>0</v>
      </c>
      <c r="X75" s="87">
        <f t="shared" si="37"/>
        <v>0</v>
      </c>
      <c r="Y75" s="87">
        <v>0</v>
      </c>
      <c r="Z75" s="87">
        <v>0</v>
      </c>
      <c r="AA75" s="87">
        <v>0</v>
      </c>
      <c r="AB75" s="87">
        <v>0</v>
      </c>
      <c r="AC75" s="87" t="s">
        <v>203</v>
      </c>
      <c r="AD75" s="87">
        <f t="shared" si="38"/>
        <v>0</v>
      </c>
      <c r="AE75" s="87">
        <v>0</v>
      </c>
      <c r="AF75" s="88">
        <f t="shared" si="39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 t="s">
        <v>203</v>
      </c>
      <c r="AN75" s="87">
        <v>0</v>
      </c>
      <c r="AO75" s="87">
        <f t="shared" si="40"/>
        <v>0</v>
      </c>
      <c r="AP75" s="87">
        <f t="shared" si="45"/>
        <v>0</v>
      </c>
      <c r="AQ75" s="87">
        <f t="shared" si="46"/>
        <v>0</v>
      </c>
      <c r="AR75" s="87">
        <f t="shared" si="47"/>
        <v>0</v>
      </c>
      <c r="AS75" s="87">
        <f t="shared" si="48"/>
        <v>0</v>
      </c>
      <c r="AT75" s="87">
        <f t="shared" si="29"/>
        <v>0</v>
      </c>
      <c r="AU75" s="87">
        <f t="shared" si="30"/>
        <v>0</v>
      </c>
      <c r="AV75" s="88" t="s">
        <v>18</v>
      </c>
      <c r="AW75" s="87">
        <f t="shared" si="49"/>
        <v>276434</v>
      </c>
      <c r="AX75" s="87">
        <f t="shared" si="42"/>
        <v>69247</v>
      </c>
      <c r="AY75" s="87">
        <f t="shared" si="43"/>
        <v>159841</v>
      </c>
      <c r="AZ75" s="87">
        <f t="shared" si="44"/>
        <v>0</v>
      </c>
      <c r="BA75" s="87">
        <f t="shared" si="26"/>
        <v>141952</v>
      </c>
      <c r="BB75" s="87">
        <f t="shared" si="27"/>
        <v>17889</v>
      </c>
      <c r="BC75" s="87">
        <f t="shared" si="28"/>
        <v>0</v>
      </c>
      <c r="BD75" s="87">
        <f t="shared" si="22"/>
        <v>38156</v>
      </c>
      <c r="BE75" s="87">
        <f t="shared" si="23"/>
        <v>9190</v>
      </c>
      <c r="BF75" s="88" t="s">
        <v>18</v>
      </c>
      <c r="BG75" s="87">
        <f t="shared" si="24"/>
        <v>0</v>
      </c>
      <c r="BH75" s="87">
        <f t="shared" si="25"/>
        <v>276434</v>
      </c>
    </row>
    <row r="76" spans="1:60" ht="13.5">
      <c r="A76" s="17" t="s">
        <v>217</v>
      </c>
      <c r="B76" s="78" t="s">
        <v>177</v>
      </c>
      <c r="C76" s="79" t="s">
        <v>178</v>
      </c>
      <c r="D76" s="87">
        <f t="shared" si="31"/>
        <v>1126130</v>
      </c>
      <c r="E76" s="87">
        <f t="shared" si="32"/>
        <v>1110359</v>
      </c>
      <c r="F76" s="87">
        <v>1110359</v>
      </c>
      <c r="G76" s="87">
        <v>0</v>
      </c>
      <c r="H76" s="87">
        <v>0</v>
      </c>
      <c r="I76" s="87">
        <v>15771</v>
      </c>
      <c r="J76" s="87" t="s">
        <v>203</v>
      </c>
      <c r="K76" s="87">
        <f t="shared" si="33"/>
        <v>381602</v>
      </c>
      <c r="L76" s="87">
        <v>168499</v>
      </c>
      <c r="M76" s="88">
        <f t="shared" si="34"/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213103</v>
      </c>
      <c r="T76" s="87" t="s">
        <v>203</v>
      </c>
      <c r="U76" s="87">
        <v>0</v>
      </c>
      <c r="V76" s="87">
        <f t="shared" si="35"/>
        <v>1507732</v>
      </c>
      <c r="W76" s="87">
        <f t="shared" si="36"/>
        <v>0</v>
      </c>
      <c r="X76" s="87">
        <f t="shared" si="37"/>
        <v>0</v>
      </c>
      <c r="Y76" s="87">
        <v>0</v>
      </c>
      <c r="Z76" s="87">
        <v>0</v>
      </c>
      <c r="AA76" s="87">
        <v>0</v>
      </c>
      <c r="AB76" s="87">
        <v>0</v>
      </c>
      <c r="AC76" s="87" t="s">
        <v>203</v>
      </c>
      <c r="AD76" s="87">
        <f t="shared" si="38"/>
        <v>225562</v>
      </c>
      <c r="AE76" s="87">
        <v>73713</v>
      </c>
      <c r="AF76" s="88">
        <f t="shared" si="39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151849</v>
      </c>
      <c r="AM76" s="87" t="s">
        <v>203</v>
      </c>
      <c r="AN76" s="87">
        <v>0</v>
      </c>
      <c r="AO76" s="87">
        <f t="shared" si="40"/>
        <v>225562</v>
      </c>
      <c r="AP76" s="87">
        <f t="shared" si="45"/>
        <v>1126130</v>
      </c>
      <c r="AQ76" s="87">
        <f t="shared" si="46"/>
        <v>1110359</v>
      </c>
      <c r="AR76" s="87">
        <f t="shared" si="47"/>
        <v>1110359</v>
      </c>
      <c r="AS76" s="87">
        <f t="shared" si="48"/>
        <v>0</v>
      </c>
      <c r="AT76" s="87">
        <f t="shared" si="29"/>
        <v>0</v>
      </c>
      <c r="AU76" s="87">
        <f t="shared" si="30"/>
        <v>15771</v>
      </c>
      <c r="AV76" s="88" t="s">
        <v>18</v>
      </c>
      <c r="AW76" s="87">
        <f t="shared" si="49"/>
        <v>607164</v>
      </c>
      <c r="AX76" s="87">
        <f t="shared" si="42"/>
        <v>242212</v>
      </c>
      <c r="AY76" s="87">
        <f t="shared" si="43"/>
        <v>0</v>
      </c>
      <c r="AZ76" s="87">
        <f t="shared" si="44"/>
        <v>0</v>
      </c>
      <c r="BA76" s="87">
        <f t="shared" si="26"/>
        <v>0</v>
      </c>
      <c r="BB76" s="87">
        <f t="shared" si="27"/>
        <v>0</v>
      </c>
      <c r="BC76" s="87">
        <f t="shared" si="28"/>
        <v>0</v>
      </c>
      <c r="BD76" s="87">
        <f aca="true" t="shared" si="50" ref="BD76:BD81">R76+AK76</f>
        <v>0</v>
      </c>
      <c r="BE76" s="87">
        <f aca="true" t="shared" si="51" ref="BE76:BE81">S76+AL76</f>
        <v>364952</v>
      </c>
      <c r="BF76" s="88" t="s">
        <v>18</v>
      </c>
      <c r="BG76" s="87">
        <f aca="true" t="shared" si="52" ref="BG76:BG81">U76+AN76</f>
        <v>0</v>
      </c>
      <c r="BH76" s="87">
        <f aca="true" t="shared" si="53" ref="BH76:BH81">V76+AO76</f>
        <v>1733294</v>
      </c>
    </row>
    <row r="77" spans="1:60" ht="13.5">
      <c r="A77" s="17" t="s">
        <v>217</v>
      </c>
      <c r="B77" s="78" t="s">
        <v>179</v>
      </c>
      <c r="C77" s="79" t="s">
        <v>180</v>
      </c>
      <c r="D77" s="87">
        <f t="shared" si="31"/>
        <v>0</v>
      </c>
      <c r="E77" s="87">
        <f t="shared" si="32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203</v>
      </c>
      <c r="K77" s="87">
        <f t="shared" si="33"/>
        <v>0</v>
      </c>
      <c r="L77" s="87">
        <v>0</v>
      </c>
      <c r="M77" s="88">
        <f t="shared" si="34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 t="s">
        <v>203</v>
      </c>
      <c r="U77" s="87">
        <v>0</v>
      </c>
      <c r="V77" s="87">
        <f t="shared" si="35"/>
        <v>0</v>
      </c>
      <c r="W77" s="87">
        <f t="shared" si="36"/>
        <v>6510</v>
      </c>
      <c r="X77" s="87">
        <f t="shared" si="37"/>
        <v>0</v>
      </c>
      <c r="Y77" s="87">
        <v>0</v>
      </c>
      <c r="Z77" s="87">
        <v>0</v>
      </c>
      <c r="AA77" s="87">
        <v>0</v>
      </c>
      <c r="AB77" s="87">
        <v>6510</v>
      </c>
      <c r="AC77" s="87" t="s">
        <v>203</v>
      </c>
      <c r="AD77" s="87">
        <f t="shared" si="38"/>
        <v>364372</v>
      </c>
      <c r="AE77" s="87">
        <v>142419</v>
      </c>
      <c r="AF77" s="88">
        <f t="shared" si="39"/>
        <v>166973</v>
      </c>
      <c r="AG77" s="87">
        <v>0</v>
      </c>
      <c r="AH77" s="87">
        <v>166973</v>
      </c>
      <c r="AI77" s="87">
        <v>0</v>
      </c>
      <c r="AJ77" s="87">
        <v>0</v>
      </c>
      <c r="AK77" s="87">
        <v>54294</v>
      </c>
      <c r="AL77" s="87">
        <v>686</v>
      </c>
      <c r="AM77" s="87" t="s">
        <v>203</v>
      </c>
      <c r="AN77" s="87">
        <v>17811</v>
      </c>
      <c r="AO77" s="87">
        <f t="shared" si="40"/>
        <v>388693</v>
      </c>
      <c r="AP77" s="87">
        <f t="shared" si="45"/>
        <v>6510</v>
      </c>
      <c r="AQ77" s="87">
        <f t="shared" si="46"/>
        <v>0</v>
      </c>
      <c r="AR77" s="87">
        <f t="shared" si="47"/>
        <v>0</v>
      </c>
      <c r="AS77" s="87">
        <f t="shared" si="48"/>
        <v>0</v>
      </c>
      <c r="AT77" s="87">
        <f t="shared" si="29"/>
        <v>0</v>
      </c>
      <c r="AU77" s="87">
        <f t="shared" si="30"/>
        <v>6510</v>
      </c>
      <c r="AV77" s="88" t="s">
        <v>18</v>
      </c>
      <c r="AW77" s="87">
        <f t="shared" si="49"/>
        <v>364372</v>
      </c>
      <c r="AX77" s="87">
        <f t="shared" si="42"/>
        <v>142419</v>
      </c>
      <c r="AY77" s="87">
        <f t="shared" si="43"/>
        <v>166973</v>
      </c>
      <c r="AZ77" s="87">
        <f t="shared" si="44"/>
        <v>0</v>
      </c>
      <c r="BA77" s="87">
        <f t="shared" si="26"/>
        <v>166973</v>
      </c>
      <c r="BB77" s="87">
        <f t="shared" si="27"/>
        <v>0</v>
      </c>
      <c r="BC77" s="87">
        <f t="shared" si="28"/>
        <v>0</v>
      </c>
      <c r="BD77" s="87">
        <f t="shared" si="50"/>
        <v>54294</v>
      </c>
      <c r="BE77" s="87">
        <f t="shared" si="51"/>
        <v>686</v>
      </c>
      <c r="BF77" s="88" t="s">
        <v>18</v>
      </c>
      <c r="BG77" s="87">
        <f t="shared" si="52"/>
        <v>17811</v>
      </c>
      <c r="BH77" s="87">
        <f t="shared" si="53"/>
        <v>388693</v>
      </c>
    </row>
    <row r="78" spans="1:60" ht="13.5">
      <c r="A78" s="17" t="s">
        <v>217</v>
      </c>
      <c r="B78" s="78" t="s">
        <v>181</v>
      </c>
      <c r="C78" s="79" t="s">
        <v>182</v>
      </c>
      <c r="D78" s="87">
        <f t="shared" si="31"/>
        <v>13512</v>
      </c>
      <c r="E78" s="87">
        <f t="shared" si="32"/>
        <v>13512</v>
      </c>
      <c r="F78" s="87">
        <v>12483</v>
      </c>
      <c r="G78" s="87">
        <v>0</v>
      </c>
      <c r="H78" s="87">
        <v>1029</v>
      </c>
      <c r="I78" s="87">
        <v>0</v>
      </c>
      <c r="J78" s="87" t="s">
        <v>203</v>
      </c>
      <c r="K78" s="87">
        <f t="shared" si="33"/>
        <v>588095</v>
      </c>
      <c r="L78" s="87">
        <v>186338</v>
      </c>
      <c r="M78" s="88">
        <f t="shared" si="34"/>
        <v>73564</v>
      </c>
      <c r="N78" s="87">
        <v>20667</v>
      </c>
      <c r="O78" s="87">
        <v>43228</v>
      </c>
      <c r="P78" s="87">
        <v>9669</v>
      </c>
      <c r="Q78" s="87">
        <v>0</v>
      </c>
      <c r="R78" s="87">
        <v>328193</v>
      </c>
      <c r="S78" s="87">
        <v>0</v>
      </c>
      <c r="T78" s="87" t="s">
        <v>203</v>
      </c>
      <c r="U78" s="87">
        <v>3437</v>
      </c>
      <c r="V78" s="87">
        <f t="shared" si="35"/>
        <v>605044</v>
      </c>
      <c r="W78" s="87">
        <f t="shared" si="36"/>
        <v>0</v>
      </c>
      <c r="X78" s="87">
        <f t="shared" si="37"/>
        <v>0</v>
      </c>
      <c r="Y78" s="87">
        <v>0</v>
      </c>
      <c r="Z78" s="87">
        <v>0</v>
      </c>
      <c r="AA78" s="87">
        <v>0</v>
      </c>
      <c r="AB78" s="87">
        <v>0</v>
      </c>
      <c r="AC78" s="87" t="s">
        <v>203</v>
      </c>
      <c r="AD78" s="87">
        <f t="shared" si="38"/>
        <v>0</v>
      </c>
      <c r="AE78" s="87">
        <v>0</v>
      </c>
      <c r="AF78" s="88">
        <f t="shared" si="39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 t="s">
        <v>203</v>
      </c>
      <c r="AN78" s="87">
        <v>0</v>
      </c>
      <c r="AO78" s="87">
        <f t="shared" si="40"/>
        <v>0</v>
      </c>
      <c r="AP78" s="87">
        <f t="shared" si="45"/>
        <v>13512</v>
      </c>
      <c r="AQ78" s="87">
        <f t="shared" si="46"/>
        <v>13512</v>
      </c>
      <c r="AR78" s="87">
        <f t="shared" si="47"/>
        <v>12483</v>
      </c>
      <c r="AS78" s="87">
        <f t="shared" si="48"/>
        <v>0</v>
      </c>
      <c r="AT78" s="87">
        <f t="shared" si="29"/>
        <v>1029</v>
      </c>
      <c r="AU78" s="87">
        <f t="shared" si="30"/>
        <v>0</v>
      </c>
      <c r="AV78" s="88" t="s">
        <v>18</v>
      </c>
      <c r="AW78" s="87">
        <f t="shared" si="49"/>
        <v>588095</v>
      </c>
      <c r="AX78" s="87">
        <f t="shared" si="42"/>
        <v>186338</v>
      </c>
      <c r="AY78" s="87">
        <f t="shared" si="43"/>
        <v>73564</v>
      </c>
      <c r="AZ78" s="87">
        <f t="shared" si="44"/>
        <v>20667</v>
      </c>
      <c r="BA78" s="87">
        <f t="shared" si="26"/>
        <v>43228</v>
      </c>
      <c r="BB78" s="87">
        <f t="shared" si="27"/>
        <v>9669</v>
      </c>
      <c r="BC78" s="87">
        <f t="shared" si="28"/>
        <v>0</v>
      </c>
      <c r="BD78" s="87">
        <f t="shared" si="50"/>
        <v>328193</v>
      </c>
      <c r="BE78" s="87">
        <f t="shared" si="51"/>
        <v>0</v>
      </c>
      <c r="BF78" s="88" t="s">
        <v>18</v>
      </c>
      <c r="BG78" s="87">
        <f t="shared" si="52"/>
        <v>3437</v>
      </c>
      <c r="BH78" s="87">
        <f t="shared" si="53"/>
        <v>605044</v>
      </c>
    </row>
    <row r="79" spans="1:60" ht="13.5">
      <c r="A79" s="17" t="s">
        <v>217</v>
      </c>
      <c r="B79" s="78" t="s">
        <v>183</v>
      </c>
      <c r="C79" s="79" t="s">
        <v>184</v>
      </c>
      <c r="D79" s="87">
        <f t="shared" si="31"/>
        <v>0</v>
      </c>
      <c r="E79" s="87">
        <f t="shared" si="32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203</v>
      </c>
      <c r="K79" s="87">
        <f t="shared" si="33"/>
        <v>0</v>
      </c>
      <c r="L79" s="87">
        <v>0</v>
      </c>
      <c r="M79" s="88">
        <f t="shared" si="34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 t="s">
        <v>203</v>
      </c>
      <c r="U79" s="87">
        <v>0</v>
      </c>
      <c r="V79" s="87">
        <f t="shared" si="35"/>
        <v>0</v>
      </c>
      <c r="W79" s="87">
        <f t="shared" si="36"/>
        <v>9982</v>
      </c>
      <c r="X79" s="87">
        <f t="shared" si="37"/>
        <v>0</v>
      </c>
      <c r="Y79" s="87">
        <v>0</v>
      </c>
      <c r="Z79" s="87">
        <v>0</v>
      </c>
      <c r="AA79" s="87">
        <v>0</v>
      </c>
      <c r="AB79" s="87">
        <v>9982</v>
      </c>
      <c r="AC79" s="87" t="s">
        <v>203</v>
      </c>
      <c r="AD79" s="87">
        <f t="shared" si="38"/>
        <v>178336</v>
      </c>
      <c r="AE79" s="87">
        <v>31941</v>
      </c>
      <c r="AF79" s="88">
        <f t="shared" si="39"/>
        <v>100003</v>
      </c>
      <c r="AG79" s="87">
        <v>0</v>
      </c>
      <c r="AH79" s="87">
        <v>100003</v>
      </c>
      <c r="AI79" s="87">
        <v>0</v>
      </c>
      <c r="AJ79" s="87">
        <v>0</v>
      </c>
      <c r="AK79" s="87">
        <v>46392</v>
      </c>
      <c r="AL79" s="87">
        <v>0</v>
      </c>
      <c r="AM79" s="87" t="s">
        <v>203</v>
      </c>
      <c r="AN79" s="87">
        <v>0</v>
      </c>
      <c r="AO79" s="87">
        <f t="shared" si="40"/>
        <v>188318</v>
      </c>
      <c r="AP79" s="87">
        <f t="shared" si="45"/>
        <v>9982</v>
      </c>
      <c r="AQ79" s="87">
        <f t="shared" si="46"/>
        <v>0</v>
      </c>
      <c r="AR79" s="87">
        <f t="shared" si="47"/>
        <v>0</v>
      </c>
      <c r="AS79" s="87">
        <f t="shared" si="48"/>
        <v>0</v>
      </c>
      <c r="AT79" s="87">
        <f t="shared" si="29"/>
        <v>0</v>
      </c>
      <c r="AU79" s="87">
        <f t="shared" si="30"/>
        <v>9982</v>
      </c>
      <c r="AV79" s="88" t="s">
        <v>18</v>
      </c>
      <c r="AW79" s="87">
        <f t="shared" si="49"/>
        <v>178336</v>
      </c>
      <c r="AX79" s="87">
        <f t="shared" si="42"/>
        <v>31941</v>
      </c>
      <c r="AY79" s="87">
        <f t="shared" si="43"/>
        <v>100003</v>
      </c>
      <c r="AZ79" s="87">
        <f t="shared" si="44"/>
        <v>0</v>
      </c>
      <c r="BA79" s="87">
        <f t="shared" si="26"/>
        <v>100003</v>
      </c>
      <c r="BB79" s="87">
        <f t="shared" si="27"/>
        <v>0</v>
      </c>
      <c r="BC79" s="87">
        <f t="shared" si="28"/>
        <v>0</v>
      </c>
      <c r="BD79" s="87">
        <f t="shared" si="50"/>
        <v>46392</v>
      </c>
      <c r="BE79" s="87">
        <f t="shared" si="51"/>
        <v>0</v>
      </c>
      <c r="BF79" s="88" t="s">
        <v>18</v>
      </c>
      <c r="BG79" s="87">
        <f t="shared" si="52"/>
        <v>0</v>
      </c>
      <c r="BH79" s="87">
        <f t="shared" si="53"/>
        <v>188318</v>
      </c>
    </row>
    <row r="80" spans="1:60" ht="13.5">
      <c r="A80" s="17" t="s">
        <v>217</v>
      </c>
      <c r="B80" s="78" t="s">
        <v>185</v>
      </c>
      <c r="C80" s="79" t="s">
        <v>186</v>
      </c>
      <c r="D80" s="87">
        <f t="shared" si="31"/>
        <v>372473</v>
      </c>
      <c r="E80" s="87">
        <f t="shared" si="32"/>
        <v>372473</v>
      </c>
      <c r="F80" s="87">
        <v>231038</v>
      </c>
      <c r="G80" s="87">
        <v>141435</v>
      </c>
      <c r="H80" s="87">
        <v>0</v>
      </c>
      <c r="I80" s="87">
        <v>0</v>
      </c>
      <c r="J80" s="87" t="s">
        <v>203</v>
      </c>
      <c r="K80" s="87">
        <f t="shared" si="33"/>
        <v>563015</v>
      </c>
      <c r="L80" s="87">
        <v>193254</v>
      </c>
      <c r="M80" s="88">
        <f t="shared" si="34"/>
        <v>163537</v>
      </c>
      <c r="N80" s="87">
        <v>100</v>
      </c>
      <c r="O80" s="87">
        <v>145410</v>
      </c>
      <c r="P80" s="87">
        <v>18027</v>
      </c>
      <c r="Q80" s="87">
        <v>9210</v>
      </c>
      <c r="R80" s="87">
        <v>197014</v>
      </c>
      <c r="S80" s="87">
        <v>0</v>
      </c>
      <c r="T80" s="87" t="s">
        <v>203</v>
      </c>
      <c r="U80" s="87">
        <v>9264</v>
      </c>
      <c r="V80" s="87">
        <f t="shared" si="35"/>
        <v>944752</v>
      </c>
      <c r="W80" s="87">
        <f t="shared" si="36"/>
        <v>42735</v>
      </c>
      <c r="X80" s="87">
        <f t="shared" si="37"/>
        <v>42735</v>
      </c>
      <c r="Y80" s="87">
        <v>42735</v>
      </c>
      <c r="Z80" s="87">
        <v>0</v>
      </c>
      <c r="AA80" s="87">
        <v>0</v>
      </c>
      <c r="AB80" s="87">
        <v>0</v>
      </c>
      <c r="AC80" s="87" t="s">
        <v>203</v>
      </c>
      <c r="AD80" s="87">
        <f t="shared" si="38"/>
        <v>238859</v>
      </c>
      <c r="AE80" s="87">
        <v>93546</v>
      </c>
      <c r="AF80" s="88">
        <f t="shared" si="39"/>
        <v>113041</v>
      </c>
      <c r="AG80" s="87">
        <v>0</v>
      </c>
      <c r="AH80" s="87">
        <v>113041</v>
      </c>
      <c r="AI80" s="87">
        <v>0</v>
      </c>
      <c r="AJ80" s="87">
        <v>0</v>
      </c>
      <c r="AK80" s="87">
        <v>32272</v>
      </c>
      <c r="AL80" s="87">
        <v>0</v>
      </c>
      <c r="AM80" s="87" t="s">
        <v>203</v>
      </c>
      <c r="AN80" s="87">
        <v>2068</v>
      </c>
      <c r="AO80" s="87">
        <f t="shared" si="40"/>
        <v>283662</v>
      </c>
      <c r="AP80" s="87">
        <f t="shared" si="45"/>
        <v>415208</v>
      </c>
      <c r="AQ80" s="87">
        <f t="shared" si="46"/>
        <v>415208</v>
      </c>
      <c r="AR80" s="87">
        <f t="shared" si="47"/>
        <v>273773</v>
      </c>
      <c r="AS80" s="87">
        <f t="shared" si="48"/>
        <v>141435</v>
      </c>
      <c r="AT80" s="87">
        <f t="shared" si="29"/>
        <v>0</v>
      </c>
      <c r="AU80" s="87">
        <f t="shared" si="30"/>
        <v>0</v>
      </c>
      <c r="AV80" s="88" t="s">
        <v>18</v>
      </c>
      <c r="AW80" s="87">
        <f t="shared" si="49"/>
        <v>801874</v>
      </c>
      <c r="AX80" s="87">
        <f t="shared" si="42"/>
        <v>286800</v>
      </c>
      <c r="AY80" s="87">
        <f t="shared" si="43"/>
        <v>276578</v>
      </c>
      <c r="AZ80" s="87">
        <f t="shared" si="44"/>
        <v>100</v>
      </c>
      <c r="BA80" s="87">
        <f t="shared" si="26"/>
        <v>258451</v>
      </c>
      <c r="BB80" s="87">
        <f t="shared" si="27"/>
        <v>18027</v>
      </c>
      <c r="BC80" s="87">
        <f t="shared" si="28"/>
        <v>9210</v>
      </c>
      <c r="BD80" s="87">
        <f t="shared" si="50"/>
        <v>229286</v>
      </c>
      <c r="BE80" s="87">
        <f t="shared" si="51"/>
        <v>0</v>
      </c>
      <c r="BF80" s="88" t="s">
        <v>18</v>
      </c>
      <c r="BG80" s="87">
        <f t="shared" si="52"/>
        <v>11332</v>
      </c>
      <c r="BH80" s="87">
        <f t="shared" si="53"/>
        <v>1228414</v>
      </c>
    </row>
    <row r="81" spans="1:60" ht="13.5">
      <c r="A81" s="17" t="s">
        <v>217</v>
      </c>
      <c r="B81" s="78" t="s">
        <v>187</v>
      </c>
      <c r="C81" s="79" t="s">
        <v>188</v>
      </c>
      <c r="D81" s="87">
        <f t="shared" si="31"/>
        <v>90138</v>
      </c>
      <c r="E81" s="87">
        <f t="shared" si="32"/>
        <v>90138</v>
      </c>
      <c r="F81" s="87">
        <v>90138</v>
      </c>
      <c r="G81" s="87">
        <v>0</v>
      </c>
      <c r="H81" s="87">
        <v>0</v>
      </c>
      <c r="I81" s="87">
        <v>0</v>
      </c>
      <c r="J81" s="87" t="s">
        <v>203</v>
      </c>
      <c r="K81" s="87">
        <f t="shared" si="33"/>
        <v>421972</v>
      </c>
      <c r="L81" s="87">
        <v>154698</v>
      </c>
      <c r="M81" s="88">
        <f t="shared" si="34"/>
        <v>179127</v>
      </c>
      <c r="N81" s="87">
        <v>0</v>
      </c>
      <c r="O81" s="87">
        <v>155046</v>
      </c>
      <c r="P81" s="87">
        <v>24081</v>
      </c>
      <c r="Q81" s="87">
        <v>12314</v>
      </c>
      <c r="R81" s="87">
        <v>75833</v>
      </c>
      <c r="S81" s="87">
        <v>0</v>
      </c>
      <c r="T81" s="87" t="s">
        <v>203</v>
      </c>
      <c r="U81" s="87">
        <v>5026</v>
      </c>
      <c r="V81" s="87">
        <f t="shared" si="35"/>
        <v>517136</v>
      </c>
      <c r="W81" s="87">
        <f t="shared" si="36"/>
        <v>0</v>
      </c>
      <c r="X81" s="87">
        <f t="shared" si="37"/>
        <v>0</v>
      </c>
      <c r="Y81" s="87">
        <v>0</v>
      </c>
      <c r="Z81" s="87">
        <v>0</v>
      </c>
      <c r="AA81" s="87">
        <v>0</v>
      </c>
      <c r="AB81" s="87">
        <v>0</v>
      </c>
      <c r="AC81" s="87" t="s">
        <v>203</v>
      </c>
      <c r="AD81" s="87">
        <f t="shared" si="38"/>
        <v>0</v>
      </c>
      <c r="AE81" s="87">
        <v>0</v>
      </c>
      <c r="AF81" s="88">
        <f t="shared" si="39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 t="s">
        <v>203</v>
      </c>
      <c r="AN81" s="87">
        <v>0</v>
      </c>
      <c r="AO81" s="87">
        <f t="shared" si="40"/>
        <v>0</v>
      </c>
      <c r="AP81" s="87">
        <f t="shared" si="45"/>
        <v>90138</v>
      </c>
      <c r="AQ81" s="87">
        <f t="shared" si="46"/>
        <v>90138</v>
      </c>
      <c r="AR81" s="87">
        <f t="shared" si="47"/>
        <v>90138</v>
      </c>
      <c r="AS81" s="87">
        <f t="shared" si="48"/>
        <v>0</v>
      </c>
      <c r="AT81" s="87">
        <f t="shared" si="29"/>
        <v>0</v>
      </c>
      <c r="AU81" s="87">
        <f t="shared" si="30"/>
        <v>0</v>
      </c>
      <c r="AV81" s="88" t="s">
        <v>18</v>
      </c>
      <c r="AW81" s="87">
        <f t="shared" si="49"/>
        <v>421972</v>
      </c>
      <c r="AX81" s="87">
        <f t="shared" si="42"/>
        <v>154698</v>
      </c>
      <c r="AY81" s="87">
        <f t="shared" si="43"/>
        <v>179127</v>
      </c>
      <c r="AZ81" s="87">
        <f t="shared" si="44"/>
        <v>0</v>
      </c>
      <c r="BA81" s="87">
        <f t="shared" si="26"/>
        <v>155046</v>
      </c>
      <c r="BB81" s="87">
        <f t="shared" si="27"/>
        <v>24081</v>
      </c>
      <c r="BC81" s="87">
        <f t="shared" si="28"/>
        <v>12314</v>
      </c>
      <c r="BD81" s="87">
        <f t="shared" si="50"/>
        <v>75833</v>
      </c>
      <c r="BE81" s="87">
        <f t="shared" si="51"/>
        <v>0</v>
      </c>
      <c r="BF81" s="88" t="s">
        <v>18</v>
      </c>
      <c r="BG81" s="87">
        <f t="shared" si="52"/>
        <v>5026</v>
      </c>
      <c r="BH81" s="87">
        <f t="shared" si="53"/>
        <v>517136</v>
      </c>
    </row>
    <row r="82" spans="1:60" ht="13.5">
      <c r="A82" s="17" t="s">
        <v>217</v>
      </c>
      <c r="B82" s="78" t="s">
        <v>189</v>
      </c>
      <c r="C82" s="79" t="s">
        <v>190</v>
      </c>
      <c r="D82" s="87">
        <f>E82+I82</f>
        <v>0</v>
      </c>
      <c r="E82" s="87">
        <f>SUM(F82:H82)</f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203</v>
      </c>
      <c r="K82" s="87">
        <f>L82+M82+Q82+R82+S82</f>
        <v>0</v>
      </c>
      <c r="L82" s="87">
        <v>0</v>
      </c>
      <c r="M82" s="88">
        <f>SUM(N82:P82)</f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 t="s">
        <v>203</v>
      </c>
      <c r="U82" s="87">
        <v>0</v>
      </c>
      <c r="V82" s="87">
        <f>D82+K82+U82</f>
        <v>0</v>
      </c>
      <c r="W82" s="87">
        <f>X82+AB82</f>
        <v>0</v>
      </c>
      <c r="X82" s="87">
        <f>SUM(Y82:AA82)</f>
        <v>0</v>
      </c>
      <c r="Y82" s="87">
        <v>0</v>
      </c>
      <c r="Z82" s="87">
        <v>0</v>
      </c>
      <c r="AA82" s="87">
        <v>0</v>
      </c>
      <c r="AB82" s="87">
        <v>0</v>
      </c>
      <c r="AC82" s="87" t="s">
        <v>203</v>
      </c>
      <c r="AD82" s="87">
        <f>AE82+AF82+AJ82+AK82+AL82</f>
        <v>144497</v>
      </c>
      <c r="AE82" s="87">
        <v>62497</v>
      </c>
      <c r="AF82" s="88">
        <f>SUM(AG82:AI82)</f>
        <v>80437</v>
      </c>
      <c r="AG82" s="87">
        <v>0</v>
      </c>
      <c r="AH82" s="87">
        <v>80437</v>
      </c>
      <c r="AI82" s="87">
        <v>0</v>
      </c>
      <c r="AJ82" s="87">
        <v>0</v>
      </c>
      <c r="AK82" s="87">
        <v>1563</v>
      </c>
      <c r="AL82" s="87">
        <v>0</v>
      </c>
      <c r="AM82" s="87" t="s">
        <v>203</v>
      </c>
      <c r="AN82" s="87">
        <v>10119</v>
      </c>
      <c r="AO82" s="87">
        <f>W82+AD82+AN82</f>
        <v>154616</v>
      </c>
      <c r="AP82" s="87">
        <f aca="true" t="shared" si="54" ref="AP82:AU82">D82+W82</f>
        <v>0</v>
      </c>
      <c r="AQ82" s="87">
        <f t="shared" si="54"/>
        <v>0</v>
      </c>
      <c r="AR82" s="87">
        <f t="shared" si="54"/>
        <v>0</v>
      </c>
      <c r="AS82" s="87">
        <f t="shared" si="54"/>
        <v>0</v>
      </c>
      <c r="AT82" s="87">
        <f t="shared" si="54"/>
        <v>0</v>
      </c>
      <c r="AU82" s="87">
        <f t="shared" si="54"/>
        <v>0</v>
      </c>
      <c r="AV82" s="88" t="s">
        <v>18</v>
      </c>
      <c r="AW82" s="87">
        <f aca="true" t="shared" si="55" ref="AW82:BE82">K82+AD82</f>
        <v>144497</v>
      </c>
      <c r="AX82" s="87">
        <f t="shared" si="55"/>
        <v>62497</v>
      </c>
      <c r="AY82" s="87">
        <f t="shared" si="55"/>
        <v>80437</v>
      </c>
      <c r="AZ82" s="87">
        <f t="shared" si="55"/>
        <v>0</v>
      </c>
      <c r="BA82" s="87">
        <f t="shared" si="55"/>
        <v>80437</v>
      </c>
      <c r="BB82" s="87">
        <f t="shared" si="55"/>
        <v>0</v>
      </c>
      <c r="BC82" s="87">
        <f t="shared" si="55"/>
        <v>0</v>
      </c>
      <c r="BD82" s="87">
        <f t="shared" si="55"/>
        <v>1563</v>
      </c>
      <c r="BE82" s="87">
        <f t="shared" si="55"/>
        <v>0</v>
      </c>
      <c r="BF82" s="88" t="s">
        <v>18</v>
      </c>
      <c r="BG82" s="87">
        <f>U82+AN82</f>
        <v>10119</v>
      </c>
      <c r="BH82" s="87">
        <f>V82+AO82</f>
        <v>154616</v>
      </c>
    </row>
    <row r="83" spans="1:60" ht="13.5">
      <c r="A83" s="95" t="s">
        <v>205</v>
      </c>
      <c r="B83" s="96"/>
      <c r="C83" s="97"/>
      <c r="D83" s="87">
        <f aca="true" t="shared" si="56" ref="D83:AI83">SUM(D7:D82)</f>
        <v>13462344</v>
      </c>
      <c r="E83" s="87">
        <f t="shared" si="56"/>
        <v>13398331</v>
      </c>
      <c r="F83" s="87">
        <f t="shared" si="56"/>
        <v>11251323</v>
      </c>
      <c r="G83" s="87">
        <f t="shared" si="56"/>
        <v>2145979</v>
      </c>
      <c r="H83" s="87">
        <f t="shared" si="56"/>
        <v>1029</v>
      </c>
      <c r="I83" s="87">
        <f t="shared" si="56"/>
        <v>64013</v>
      </c>
      <c r="J83" s="87">
        <f t="shared" si="56"/>
        <v>548682</v>
      </c>
      <c r="K83" s="87">
        <f t="shared" si="56"/>
        <v>12213484</v>
      </c>
      <c r="L83" s="87">
        <f t="shared" si="56"/>
        <v>3840117</v>
      </c>
      <c r="M83" s="87">
        <f t="shared" si="56"/>
        <v>3767124</v>
      </c>
      <c r="N83" s="87">
        <f t="shared" si="56"/>
        <v>280416</v>
      </c>
      <c r="O83" s="87">
        <f t="shared" si="56"/>
        <v>3047113</v>
      </c>
      <c r="P83" s="87">
        <f t="shared" si="56"/>
        <v>439595</v>
      </c>
      <c r="Q83" s="87">
        <f t="shared" si="56"/>
        <v>101609</v>
      </c>
      <c r="R83" s="87">
        <f t="shared" si="56"/>
        <v>4178149</v>
      </c>
      <c r="S83" s="87">
        <f t="shared" si="56"/>
        <v>326485</v>
      </c>
      <c r="T83" s="87">
        <f t="shared" si="56"/>
        <v>4507841</v>
      </c>
      <c r="U83" s="87">
        <f t="shared" si="56"/>
        <v>167178</v>
      </c>
      <c r="V83" s="87">
        <f t="shared" si="56"/>
        <v>25843006</v>
      </c>
      <c r="W83" s="87">
        <f t="shared" si="56"/>
        <v>127370</v>
      </c>
      <c r="X83" s="87">
        <f t="shared" si="56"/>
        <v>110878</v>
      </c>
      <c r="Y83" s="87">
        <f t="shared" si="56"/>
        <v>108169</v>
      </c>
      <c r="Z83" s="87">
        <f t="shared" si="56"/>
        <v>0</v>
      </c>
      <c r="AA83" s="87">
        <f t="shared" si="56"/>
        <v>2709</v>
      </c>
      <c r="AB83" s="87">
        <f t="shared" si="56"/>
        <v>16492</v>
      </c>
      <c r="AC83" s="87">
        <f t="shared" si="56"/>
        <v>111276</v>
      </c>
      <c r="AD83" s="87">
        <f t="shared" si="56"/>
        <v>4942695</v>
      </c>
      <c r="AE83" s="87">
        <f t="shared" si="56"/>
        <v>1000664</v>
      </c>
      <c r="AF83" s="87">
        <f t="shared" si="56"/>
        <v>1604577</v>
      </c>
      <c r="AG83" s="87">
        <f t="shared" si="56"/>
        <v>179</v>
      </c>
      <c r="AH83" s="87">
        <f t="shared" si="56"/>
        <v>1597939</v>
      </c>
      <c r="AI83" s="87">
        <f t="shared" si="56"/>
        <v>6459</v>
      </c>
      <c r="AJ83" s="87">
        <f aca="true" t="shared" si="57" ref="AJ83:BH83">SUM(AJ7:AJ82)</f>
        <v>0</v>
      </c>
      <c r="AK83" s="87">
        <f t="shared" si="57"/>
        <v>2158585</v>
      </c>
      <c r="AL83" s="87">
        <f t="shared" si="57"/>
        <v>178869</v>
      </c>
      <c r="AM83" s="87">
        <f t="shared" si="57"/>
        <v>2771743</v>
      </c>
      <c r="AN83" s="87">
        <f t="shared" si="57"/>
        <v>135955</v>
      </c>
      <c r="AO83" s="87">
        <f t="shared" si="57"/>
        <v>5206020</v>
      </c>
      <c r="AP83" s="87">
        <f t="shared" si="57"/>
        <v>13589714</v>
      </c>
      <c r="AQ83" s="87">
        <f t="shared" si="57"/>
        <v>13509209</v>
      </c>
      <c r="AR83" s="87">
        <f t="shared" si="57"/>
        <v>11359492</v>
      </c>
      <c r="AS83" s="87">
        <f t="shared" si="57"/>
        <v>2145979</v>
      </c>
      <c r="AT83" s="87">
        <f t="shared" si="57"/>
        <v>3738</v>
      </c>
      <c r="AU83" s="87">
        <f t="shared" si="57"/>
        <v>80505</v>
      </c>
      <c r="AV83" s="87">
        <f t="shared" si="57"/>
        <v>659958</v>
      </c>
      <c r="AW83" s="87">
        <f t="shared" si="57"/>
        <v>17156179</v>
      </c>
      <c r="AX83" s="87">
        <f t="shared" si="57"/>
        <v>4840781</v>
      </c>
      <c r="AY83" s="87">
        <f t="shared" si="57"/>
        <v>5371701</v>
      </c>
      <c r="AZ83" s="87">
        <f t="shared" si="57"/>
        <v>280595</v>
      </c>
      <c r="BA83" s="87">
        <f t="shared" si="57"/>
        <v>4645052</v>
      </c>
      <c r="BB83" s="87">
        <f t="shared" si="57"/>
        <v>446054</v>
      </c>
      <c r="BC83" s="87">
        <f t="shared" si="57"/>
        <v>101609</v>
      </c>
      <c r="BD83" s="87">
        <f t="shared" si="57"/>
        <v>6336734</v>
      </c>
      <c r="BE83" s="87">
        <f t="shared" si="57"/>
        <v>505354</v>
      </c>
      <c r="BF83" s="87">
        <f t="shared" si="57"/>
        <v>7279584</v>
      </c>
      <c r="BG83" s="87">
        <f t="shared" si="57"/>
        <v>303133</v>
      </c>
      <c r="BH83" s="87">
        <f t="shared" si="57"/>
        <v>31049026</v>
      </c>
    </row>
  </sheetData>
  <mergeCells count="28">
    <mergeCell ref="L4:L5"/>
    <mergeCell ref="Q4:Q5"/>
    <mergeCell ref="R4:R5"/>
    <mergeCell ref="A83:C83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65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214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157</v>
      </c>
      <c r="B2" s="114" t="s">
        <v>20</v>
      </c>
      <c r="C2" s="121" t="s">
        <v>54</v>
      </c>
      <c r="D2" s="44" t="s">
        <v>191</v>
      </c>
      <c r="E2" s="45"/>
      <c r="F2" s="45"/>
      <c r="G2" s="45"/>
      <c r="H2" s="45"/>
      <c r="I2" s="45"/>
      <c r="J2" s="44" t="s">
        <v>192</v>
      </c>
      <c r="K2" s="46"/>
      <c r="L2" s="46"/>
      <c r="M2" s="46"/>
      <c r="N2" s="46"/>
      <c r="O2" s="46"/>
      <c r="P2" s="46"/>
      <c r="Q2" s="47"/>
      <c r="R2" s="48" t="s">
        <v>193</v>
      </c>
      <c r="S2" s="46"/>
      <c r="T2" s="46"/>
      <c r="U2" s="46"/>
      <c r="V2" s="46"/>
      <c r="W2" s="46"/>
      <c r="X2" s="46"/>
      <c r="Y2" s="47"/>
      <c r="Z2" s="44" t="s">
        <v>194</v>
      </c>
      <c r="AA2" s="46"/>
      <c r="AB2" s="46"/>
      <c r="AC2" s="46"/>
      <c r="AD2" s="46"/>
      <c r="AE2" s="46"/>
      <c r="AF2" s="46"/>
      <c r="AG2" s="47"/>
      <c r="AH2" s="44" t="s">
        <v>195</v>
      </c>
      <c r="AI2" s="46"/>
      <c r="AJ2" s="46"/>
      <c r="AK2" s="46"/>
      <c r="AL2" s="46"/>
      <c r="AM2" s="46"/>
      <c r="AN2" s="46"/>
      <c r="AO2" s="47"/>
      <c r="AP2" s="44" t="s">
        <v>196</v>
      </c>
      <c r="AQ2" s="46"/>
      <c r="AR2" s="46"/>
      <c r="AS2" s="46"/>
      <c r="AT2" s="46"/>
      <c r="AU2" s="46"/>
      <c r="AV2" s="46"/>
      <c r="AW2" s="47"/>
      <c r="AX2" s="44" t="s">
        <v>197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55</v>
      </c>
      <c r="E4" s="59"/>
      <c r="F4" s="50"/>
      <c r="G4" s="49" t="s">
        <v>2</v>
      </c>
      <c r="H4" s="59"/>
      <c r="I4" s="50"/>
      <c r="J4" s="114" t="s">
        <v>198</v>
      </c>
      <c r="K4" s="117" t="s">
        <v>199</v>
      </c>
      <c r="L4" s="49" t="s">
        <v>56</v>
      </c>
      <c r="M4" s="59"/>
      <c r="N4" s="50"/>
      <c r="O4" s="49" t="s">
        <v>2</v>
      </c>
      <c r="P4" s="59"/>
      <c r="Q4" s="50"/>
      <c r="R4" s="114" t="s">
        <v>198</v>
      </c>
      <c r="S4" s="117" t="s">
        <v>199</v>
      </c>
      <c r="T4" s="49" t="s">
        <v>56</v>
      </c>
      <c r="U4" s="59"/>
      <c r="V4" s="50"/>
      <c r="W4" s="49" t="s">
        <v>2</v>
      </c>
      <c r="X4" s="59"/>
      <c r="Y4" s="50"/>
      <c r="Z4" s="114" t="s">
        <v>198</v>
      </c>
      <c r="AA4" s="117" t="s">
        <v>199</v>
      </c>
      <c r="AB4" s="49" t="s">
        <v>56</v>
      </c>
      <c r="AC4" s="59"/>
      <c r="AD4" s="50"/>
      <c r="AE4" s="49" t="s">
        <v>2</v>
      </c>
      <c r="AF4" s="59"/>
      <c r="AG4" s="50"/>
      <c r="AH4" s="114" t="s">
        <v>198</v>
      </c>
      <c r="AI4" s="117" t="s">
        <v>199</v>
      </c>
      <c r="AJ4" s="49" t="s">
        <v>56</v>
      </c>
      <c r="AK4" s="59"/>
      <c r="AL4" s="50"/>
      <c r="AM4" s="49" t="s">
        <v>2</v>
      </c>
      <c r="AN4" s="59"/>
      <c r="AO4" s="50"/>
      <c r="AP4" s="114" t="s">
        <v>198</v>
      </c>
      <c r="AQ4" s="117" t="s">
        <v>199</v>
      </c>
      <c r="AR4" s="49" t="s">
        <v>56</v>
      </c>
      <c r="AS4" s="59"/>
      <c r="AT4" s="50"/>
      <c r="AU4" s="49" t="s">
        <v>2</v>
      </c>
      <c r="AV4" s="59"/>
      <c r="AW4" s="50"/>
      <c r="AX4" s="114" t="s">
        <v>198</v>
      </c>
      <c r="AY4" s="117" t="s">
        <v>199</v>
      </c>
      <c r="AZ4" s="49" t="s">
        <v>56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200</v>
      </c>
      <c r="E5" s="19" t="s">
        <v>201</v>
      </c>
      <c r="F5" s="52" t="s">
        <v>3</v>
      </c>
      <c r="G5" s="51" t="s">
        <v>200</v>
      </c>
      <c r="H5" s="19" t="s">
        <v>201</v>
      </c>
      <c r="I5" s="38" t="s">
        <v>3</v>
      </c>
      <c r="J5" s="115"/>
      <c r="K5" s="118"/>
      <c r="L5" s="51" t="s">
        <v>200</v>
      </c>
      <c r="M5" s="19" t="s">
        <v>201</v>
      </c>
      <c r="N5" s="38" t="s">
        <v>202</v>
      </c>
      <c r="O5" s="51" t="s">
        <v>200</v>
      </c>
      <c r="P5" s="19" t="s">
        <v>201</v>
      </c>
      <c r="Q5" s="38" t="s">
        <v>202</v>
      </c>
      <c r="R5" s="115"/>
      <c r="S5" s="118"/>
      <c r="T5" s="51" t="s">
        <v>200</v>
      </c>
      <c r="U5" s="19" t="s">
        <v>201</v>
      </c>
      <c r="V5" s="38" t="s">
        <v>202</v>
      </c>
      <c r="W5" s="51" t="s">
        <v>200</v>
      </c>
      <c r="X5" s="19" t="s">
        <v>201</v>
      </c>
      <c r="Y5" s="38" t="s">
        <v>202</v>
      </c>
      <c r="Z5" s="115"/>
      <c r="AA5" s="118"/>
      <c r="AB5" s="51" t="s">
        <v>200</v>
      </c>
      <c r="AC5" s="19" t="s">
        <v>201</v>
      </c>
      <c r="AD5" s="38" t="s">
        <v>202</v>
      </c>
      <c r="AE5" s="51" t="s">
        <v>200</v>
      </c>
      <c r="AF5" s="19" t="s">
        <v>201</v>
      </c>
      <c r="AG5" s="38" t="s">
        <v>202</v>
      </c>
      <c r="AH5" s="115"/>
      <c r="AI5" s="118"/>
      <c r="AJ5" s="51" t="s">
        <v>200</v>
      </c>
      <c r="AK5" s="19" t="s">
        <v>201</v>
      </c>
      <c r="AL5" s="38" t="s">
        <v>202</v>
      </c>
      <c r="AM5" s="51" t="s">
        <v>200</v>
      </c>
      <c r="AN5" s="19" t="s">
        <v>201</v>
      </c>
      <c r="AO5" s="38" t="s">
        <v>202</v>
      </c>
      <c r="AP5" s="115"/>
      <c r="AQ5" s="118"/>
      <c r="AR5" s="51" t="s">
        <v>200</v>
      </c>
      <c r="AS5" s="19" t="s">
        <v>201</v>
      </c>
      <c r="AT5" s="38" t="s">
        <v>202</v>
      </c>
      <c r="AU5" s="51" t="s">
        <v>200</v>
      </c>
      <c r="AV5" s="19" t="s">
        <v>201</v>
      </c>
      <c r="AW5" s="38" t="s">
        <v>202</v>
      </c>
      <c r="AX5" s="115"/>
      <c r="AY5" s="118"/>
      <c r="AZ5" s="51" t="s">
        <v>200</v>
      </c>
      <c r="BA5" s="19" t="s">
        <v>201</v>
      </c>
      <c r="BB5" s="38" t="s">
        <v>202</v>
      </c>
      <c r="BC5" s="51" t="s">
        <v>200</v>
      </c>
      <c r="BD5" s="19" t="s">
        <v>201</v>
      </c>
      <c r="BE5" s="38" t="s">
        <v>202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217</v>
      </c>
      <c r="B7" s="76" t="s">
        <v>218</v>
      </c>
      <c r="C7" s="77" t="s">
        <v>219</v>
      </c>
      <c r="D7" s="18">
        <f aca="true" t="shared" si="0" ref="D7:D47">L7+T7+AB7+AJ7+AR7+AZ7</f>
        <v>81755</v>
      </c>
      <c r="E7" s="18">
        <f aca="true" t="shared" si="1" ref="E7:E47">M7+U7+AC7+AK7+AS7+BA7</f>
        <v>285773</v>
      </c>
      <c r="F7" s="18">
        <f aca="true" t="shared" si="2" ref="F7:F47">D7+E7</f>
        <v>367528</v>
      </c>
      <c r="G7" s="18">
        <f aca="true" t="shared" si="3" ref="G7:G47">O7+W7+AE7+AM7+AU7+BC7</f>
        <v>2956</v>
      </c>
      <c r="H7" s="18">
        <f aca="true" t="shared" si="4" ref="H7:H47">P7+X7+AF7+AN7+AV7+BD7</f>
        <v>211265</v>
      </c>
      <c r="I7" s="18">
        <f aca="true" t="shared" si="5" ref="I7:I47">G7+H7</f>
        <v>214221</v>
      </c>
      <c r="J7" s="84" t="s">
        <v>173</v>
      </c>
      <c r="K7" s="80" t="s">
        <v>174</v>
      </c>
      <c r="L7" s="18">
        <v>81755</v>
      </c>
      <c r="M7" s="18">
        <v>285773</v>
      </c>
      <c r="N7" s="18">
        <f aca="true" t="shared" si="6" ref="N7:N47">SUM(L7:M7)</f>
        <v>367528</v>
      </c>
      <c r="O7" s="18">
        <v>0</v>
      </c>
      <c r="P7" s="18">
        <v>0</v>
      </c>
      <c r="Q7" s="18">
        <f aca="true" t="shared" si="7" ref="Q7:Q47">SUM(O7:P7)</f>
        <v>0</v>
      </c>
      <c r="R7" s="84" t="s">
        <v>179</v>
      </c>
      <c r="S7" s="80" t="s">
        <v>180</v>
      </c>
      <c r="T7" s="18">
        <v>0</v>
      </c>
      <c r="U7" s="18">
        <v>0</v>
      </c>
      <c r="V7" s="18">
        <f aca="true" t="shared" si="8" ref="V7:V64">SUM(T7:U7)</f>
        <v>0</v>
      </c>
      <c r="W7" s="18">
        <v>2956</v>
      </c>
      <c r="X7" s="18">
        <v>163033</v>
      </c>
      <c r="Y7" s="18">
        <f aca="true" t="shared" si="9" ref="Y7:Y64">SUM(W7:X7)</f>
        <v>165989</v>
      </c>
      <c r="Z7" s="84" t="s">
        <v>165</v>
      </c>
      <c r="AA7" s="80" t="s">
        <v>166</v>
      </c>
      <c r="AB7" s="18">
        <v>0</v>
      </c>
      <c r="AC7" s="18">
        <v>0</v>
      </c>
      <c r="AD7" s="18">
        <f aca="true" t="shared" si="10" ref="AD7:AD64">SUM(AB7:AC7)</f>
        <v>0</v>
      </c>
      <c r="AE7" s="18">
        <v>0</v>
      </c>
      <c r="AF7" s="18">
        <v>48232</v>
      </c>
      <c r="AG7" s="18">
        <f aca="true" t="shared" si="11" ref="AG7:AG64">SUM(AE7:AF7)</f>
        <v>48232</v>
      </c>
      <c r="AH7" s="86" t="s">
        <v>0</v>
      </c>
      <c r="AI7" s="80"/>
      <c r="AJ7" s="18"/>
      <c r="AK7" s="18"/>
      <c r="AL7" s="18">
        <f aca="true" t="shared" si="12" ref="AL7:AL64">SUM(AJ7:AK7)</f>
        <v>0</v>
      </c>
      <c r="AM7" s="18"/>
      <c r="AN7" s="18"/>
      <c r="AO7" s="18">
        <f aca="true" t="shared" si="13" ref="AO7:AO64">SUM(AM7:AN7)</f>
        <v>0</v>
      </c>
      <c r="AP7" s="86" t="s">
        <v>0</v>
      </c>
      <c r="AQ7" s="80"/>
      <c r="AR7" s="18"/>
      <c r="AS7" s="18"/>
      <c r="AT7" s="18">
        <f aca="true" t="shared" si="14" ref="AT7:AT64">SUM(AR7:AS7)</f>
        <v>0</v>
      </c>
      <c r="AU7" s="18"/>
      <c r="AV7" s="18"/>
      <c r="AW7" s="18">
        <f aca="true" t="shared" si="15" ref="AW7:AW64">SUM(AU7:AV7)</f>
        <v>0</v>
      </c>
      <c r="AX7" s="86" t="s">
        <v>0</v>
      </c>
      <c r="AY7" s="80"/>
      <c r="AZ7" s="18"/>
      <c r="BA7" s="18"/>
      <c r="BB7" s="18">
        <f aca="true" t="shared" si="16" ref="BB7:BB64">SUM(AZ7:BA7)</f>
        <v>0</v>
      </c>
      <c r="BC7" s="18"/>
      <c r="BD7" s="18"/>
      <c r="BE7" s="18">
        <f aca="true" t="shared" si="17" ref="BE7:BE64">SUM(BC7:BD7)</f>
        <v>0</v>
      </c>
    </row>
    <row r="8" spans="1:57" ht="13.5">
      <c r="A8" s="82" t="s">
        <v>217</v>
      </c>
      <c r="B8" s="76" t="s">
        <v>220</v>
      </c>
      <c r="C8" s="77" t="s">
        <v>221</v>
      </c>
      <c r="D8" s="18">
        <f t="shared" si="0"/>
        <v>12350</v>
      </c>
      <c r="E8" s="18">
        <f t="shared" si="1"/>
        <v>222964</v>
      </c>
      <c r="F8" s="18">
        <f t="shared" si="2"/>
        <v>235314</v>
      </c>
      <c r="G8" s="18">
        <f t="shared" si="3"/>
        <v>48600</v>
      </c>
      <c r="H8" s="18">
        <f t="shared" si="4"/>
        <v>87839</v>
      </c>
      <c r="I8" s="18">
        <f t="shared" si="5"/>
        <v>136439</v>
      </c>
      <c r="J8" s="84" t="s">
        <v>185</v>
      </c>
      <c r="K8" s="80" t="s">
        <v>186</v>
      </c>
      <c r="L8" s="18">
        <v>12350</v>
      </c>
      <c r="M8" s="18">
        <v>222964</v>
      </c>
      <c r="N8" s="18">
        <f t="shared" si="6"/>
        <v>235314</v>
      </c>
      <c r="O8" s="18">
        <v>48600</v>
      </c>
      <c r="P8" s="18">
        <v>87839</v>
      </c>
      <c r="Q8" s="18">
        <f t="shared" si="7"/>
        <v>136439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217</v>
      </c>
      <c r="B9" s="76" t="s">
        <v>222</v>
      </c>
      <c r="C9" s="77" t="s">
        <v>223</v>
      </c>
      <c r="D9" s="18">
        <f t="shared" si="0"/>
        <v>20211</v>
      </c>
      <c r="E9" s="18">
        <f t="shared" si="1"/>
        <v>474005</v>
      </c>
      <c r="F9" s="18">
        <f t="shared" si="2"/>
        <v>494216</v>
      </c>
      <c r="G9" s="18">
        <f t="shared" si="3"/>
        <v>0</v>
      </c>
      <c r="H9" s="18">
        <f t="shared" si="4"/>
        <v>77354</v>
      </c>
      <c r="I9" s="18">
        <f t="shared" si="5"/>
        <v>77354</v>
      </c>
      <c r="J9" s="84" t="s">
        <v>189</v>
      </c>
      <c r="K9" s="80" t="s">
        <v>190</v>
      </c>
      <c r="L9" s="18"/>
      <c r="M9" s="18"/>
      <c r="N9" s="18">
        <f t="shared" si="6"/>
        <v>0</v>
      </c>
      <c r="O9" s="18"/>
      <c r="P9" s="18">
        <v>77354</v>
      </c>
      <c r="Q9" s="18">
        <f t="shared" si="7"/>
        <v>77354</v>
      </c>
      <c r="R9" s="84" t="s">
        <v>181</v>
      </c>
      <c r="S9" s="80" t="s">
        <v>182</v>
      </c>
      <c r="T9" s="18">
        <v>20211</v>
      </c>
      <c r="U9" s="18">
        <v>474005</v>
      </c>
      <c r="V9" s="18">
        <f t="shared" si="8"/>
        <v>494216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217</v>
      </c>
      <c r="B10" s="76" t="s">
        <v>224</v>
      </c>
      <c r="C10" s="77" t="s">
        <v>225</v>
      </c>
      <c r="D10" s="18">
        <f t="shared" si="0"/>
        <v>0</v>
      </c>
      <c r="E10" s="18">
        <f t="shared" si="1"/>
        <v>240488</v>
      </c>
      <c r="F10" s="18">
        <f t="shared" si="2"/>
        <v>240488</v>
      </c>
      <c r="G10" s="18">
        <f t="shared" si="3"/>
        <v>0</v>
      </c>
      <c r="H10" s="18">
        <f t="shared" si="4"/>
        <v>123499</v>
      </c>
      <c r="I10" s="18">
        <f t="shared" si="5"/>
        <v>123499</v>
      </c>
      <c r="J10" s="84" t="s">
        <v>150</v>
      </c>
      <c r="K10" s="80" t="s">
        <v>151</v>
      </c>
      <c r="L10" s="18">
        <v>0</v>
      </c>
      <c r="M10" s="18">
        <v>240488</v>
      </c>
      <c r="N10" s="18">
        <f t="shared" si="6"/>
        <v>240488</v>
      </c>
      <c r="O10" s="18">
        <v>0</v>
      </c>
      <c r="P10" s="18">
        <v>123499</v>
      </c>
      <c r="Q10" s="18">
        <f t="shared" si="7"/>
        <v>123499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217</v>
      </c>
      <c r="B11" s="76" t="s">
        <v>226</v>
      </c>
      <c r="C11" s="77" t="s">
        <v>227</v>
      </c>
      <c r="D11" s="18">
        <f t="shared" si="0"/>
        <v>40913</v>
      </c>
      <c r="E11" s="18">
        <f t="shared" si="1"/>
        <v>194278</v>
      </c>
      <c r="F11" s="18">
        <f t="shared" si="2"/>
        <v>235191</v>
      </c>
      <c r="G11" s="18">
        <f t="shared" si="3"/>
        <v>0</v>
      </c>
      <c r="H11" s="18">
        <f t="shared" si="4"/>
        <v>182999</v>
      </c>
      <c r="I11" s="18">
        <f t="shared" si="5"/>
        <v>182999</v>
      </c>
      <c r="J11" s="84" t="s">
        <v>187</v>
      </c>
      <c r="K11" s="80" t="s">
        <v>188</v>
      </c>
      <c r="L11" s="18">
        <v>40913</v>
      </c>
      <c r="M11" s="18">
        <v>194278</v>
      </c>
      <c r="N11" s="18">
        <f t="shared" si="6"/>
        <v>235191</v>
      </c>
      <c r="O11" s="18"/>
      <c r="P11" s="18"/>
      <c r="Q11" s="18">
        <f t="shared" si="7"/>
        <v>0</v>
      </c>
      <c r="R11" s="84" t="s">
        <v>148</v>
      </c>
      <c r="S11" s="80" t="s">
        <v>149</v>
      </c>
      <c r="T11" s="18"/>
      <c r="U11" s="18"/>
      <c r="V11" s="18">
        <f t="shared" si="8"/>
        <v>0</v>
      </c>
      <c r="W11" s="18"/>
      <c r="X11" s="18">
        <v>182999</v>
      </c>
      <c r="Y11" s="18">
        <f t="shared" si="9"/>
        <v>182999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217</v>
      </c>
      <c r="B12" s="76" t="s">
        <v>228</v>
      </c>
      <c r="C12" s="77" t="s">
        <v>229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188203</v>
      </c>
      <c r="I12" s="18">
        <f t="shared" si="5"/>
        <v>188203</v>
      </c>
      <c r="J12" s="84" t="s">
        <v>148</v>
      </c>
      <c r="K12" s="80" t="s">
        <v>149</v>
      </c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188203</v>
      </c>
      <c r="Q12" s="18">
        <f t="shared" si="7"/>
        <v>188203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217</v>
      </c>
      <c r="B13" s="76" t="s">
        <v>230</v>
      </c>
      <c r="C13" s="77" t="s">
        <v>231</v>
      </c>
      <c r="D13" s="18">
        <f t="shared" si="0"/>
        <v>65559</v>
      </c>
      <c r="E13" s="18">
        <f t="shared" si="1"/>
        <v>290816</v>
      </c>
      <c r="F13" s="18">
        <f t="shared" si="2"/>
        <v>356375</v>
      </c>
      <c r="G13" s="18">
        <f t="shared" si="3"/>
        <v>0</v>
      </c>
      <c r="H13" s="18">
        <f t="shared" si="4"/>
        <v>70649</v>
      </c>
      <c r="I13" s="18">
        <f t="shared" si="5"/>
        <v>70649</v>
      </c>
      <c r="J13" s="84" t="s">
        <v>171</v>
      </c>
      <c r="K13" s="80" t="s">
        <v>172</v>
      </c>
      <c r="L13" s="18">
        <v>65559</v>
      </c>
      <c r="M13" s="18">
        <v>290816</v>
      </c>
      <c r="N13" s="18">
        <f t="shared" si="6"/>
        <v>356375</v>
      </c>
      <c r="O13" s="18">
        <v>0</v>
      </c>
      <c r="P13" s="18">
        <v>70649</v>
      </c>
      <c r="Q13" s="18">
        <f t="shared" si="7"/>
        <v>70649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217</v>
      </c>
      <c r="B14" s="76" t="s">
        <v>232</v>
      </c>
      <c r="C14" s="77" t="s">
        <v>233</v>
      </c>
      <c r="D14" s="18">
        <f t="shared" si="0"/>
        <v>57568</v>
      </c>
      <c r="E14" s="18">
        <f t="shared" si="1"/>
        <v>139886</v>
      </c>
      <c r="F14" s="18">
        <f t="shared" si="2"/>
        <v>197454</v>
      </c>
      <c r="G14" s="18">
        <f t="shared" si="3"/>
        <v>0</v>
      </c>
      <c r="H14" s="18">
        <f t="shared" si="4"/>
        <v>101802</v>
      </c>
      <c r="I14" s="18">
        <f t="shared" si="5"/>
        <v>101802</v>
      </c>
      <c r="J14" s="84" t="s">
        <v>167</v>
      </c>
      <c r="K14" s="80" t="s">
        <v>168</v>
      </c>
      <c r="L14" s="18">
        <v>57568</v>
      </c>
      <c r="M14" s="18">
        <v>139886</v>
      </c>
      <c r="N14" s="18">
        <f t="shared" si="6"/>
        <v>197454</v>
      </c>
      <c r="O14" s="18">
        <v>0</v>
      </c>
      <c r="P14" s="18">
        <v>101802</v>
      </c>
      <c r="Q14" s="18">
        <f t="shared" si="7"/>
        <v>101802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217</v>
      </c>
      <c r="B15" s="76" t="s">
        <v>234</v>
      </c>
      <c r="C15" s="77" t="s">
        <v>235</v>
      </c>
      <c r="D15" s="18">
        <f t="shared" si="0"/>
        <v>46810</v>
      </c>
      <c r="E15" s="18">
        <f t="shared" si="1"/>
        <v>200331</v>
      </c>
      <c r="F15" s="18">
        <f t="shared" si="2"/>
        <v>247141</v>
      </c>
      <c r="G15" s="18">
        <f t="shared" si="3"/>
        <v>0</v>
      </c>
      <c r="H15" s="18">
        <f t="shared" si="4"/>
        <v>133679</v>
      </c>
      <c r="I15" s="18">
        <f t="shared" si="5"/>
        <v>133679</v>
      </c>
      <c r="J15" s="84" t="s">
        <v>177</v>
      </c>
      <c r="K15" s="80" t="s">
        <v>178</v>
      </c>
      <c r="L15" s="18">
        <v>46810</v>
      </c>
      <c r="M15" s="18">
        <v>200331</v>
      </c>
      <c r="N15" s="18">
        <f t="shared" si="6"/>
        <v>247141</v>
      </c>
      <c r="O15" s="18"/>
      <c r="P15" s="18">
        <v>133679</v>
      </c>
      <c r="Q15" s="18">
        <f t="shared" si="7"/>
        <v>133679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217</v>
      </c>
      <c r="B16" s="76" t="s">
        <v>236</v>
      </c>
      <c r="C16" s="77" t="s">
        <v>237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37148</v>
      </c>
      <c r="I16" s="18">
        <f t="shared" si="5"/>
        <v>37148</v>
      </c>
      <c r="J16" s="84" t="s">
        <v>189</v>
      </c>
      <c r="K16" s="80" t="s">
        <v>190</v>
      </c>
      <c r="L16" s="18"/>
      <c r="M16" s="18"/>
      <c r="N16" s="18">
        <f t="shared" si="6"/>
        <v>0</v>
      </c>
      <c r="O16" s="18"/>
      <c r="P16" s="18">
        <v>37148</v>
      </c>
      <c r="Q16" s="18">
        <f t="shared" si="7"/>
        <v>37148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217</v>
      </c>
      <c r="B17" s="76" t="s">
        <v>238</v>
      </c>
      <c r="C17" s="77" t="s">
        <v>239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5950</v>
      </c>
      <c r="H17" s="18">
        <f t="shared" si="4"/>
        <v>101587</v>
      </c>
      <c r="I17" s="18">
        <f t="shared" si="5"/>
        <v>107537</v>
      </c>
      <c r="J17" s="84" t="s">
        <v>183</v>
      </c>
      <c r="K17" s="80" t="s">
        <v>184</v>
      </c>
      <c r="L17" s="18">
        <v>0</v>
      </c>
      <c r="M17" s="18">
        <v>0</v>
      </c>
      <c r="N17" s="18">
        <f t="shared" si="6"/>
        <v>0</v>
      </c>
      <c r="O17" s="18">
        <v>5950</v>
      </c>
      <c r="P17" s="18">
        <v>101587</v>
      </c>
      <c r="Q17" s="18">
        <f t="shared" si="7"/>
        <v>107537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217</v>
      </c>
      <c r="B18" s="76" t="s">
        <v>240</v>
      </c>
      <c r="C18" s="77" t="s">
        <v>241</v>
      </c>
      <c r="D18" s="18">
        <f t="shared" si="0"/>
        <v>0</v>
      </c>
      <c r="E18" s="18">
        <f t="shared" si="1"/>
        <v>68692</v>
      </c>
      <c r="F18" s="18">
        <f t="shared" si="2"/>
        <v>68692</v>
      </c>
      <c r="G18" s="18">
        <f t="shared" si="3"/>
        <v>0</v>
      </c>
      <c r="H18" s="18">
        <f t="shared" si="4"/>
        <v>64424</v>
      </c>
      <c r="I18" s="18">
        <f t="shared" si="5"/>
        <v>64424</v>
      </c>
      <c r="J18" s="84" t="s">
        <v>150</v>
      </c>
      <c r="K18" s="80" t="s">
        <v>151</v>
      </c>
      <c r="L18" s="18">
        <v>0</v>
      </c>
      <c r="M18" s="18">
        <v>68692</v>
      </c>
      <c r="N18" s="18">
        <f t="shared" si="6"/>
        <v>68692</v>
      </c>
      <c r="O18" s="18">
        <v>0</v>
      </c>
      <c r="P18" s="18">
        <v>64424</v>
      </c>
      <c r="Q18" s="18">
        <f t="shared" si="7"/>
        <v>64424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217</v>
      </c>
      <c r="B19" s="76" t="s">
        <v>242</v>
      </c>
      <c r="C19" s="77" t="s">
        <v>243</v>
      </c>
      <c r="D19" s="18">
        <f t="shared" si="0"/>
        <v>0</v>
      </c>
      <c r="E19" s="18">
        <f t="shared" si="1"/>
        <v>140251</v>
      </c>
      <c r="F19" s="18">
        <f t="shared" si="2"/>
        <v>140251</v>
      </c>
      <c r="G19" s="18">
        <f t="shared" si="3"/>
        <v>0</v>
      </c>
      <c r="H19" s="18">
        <f t="shared" si="4"/>
        <v>85708</v>
      </c>
      <c r="I19" s="18">
        <f t="shared" si="5"/>
        <v>85708</v>
      </c>
      <c r="J19" s="84" t="s">
        <v>154</v>
      </c>
      <c r="K19" s="80" t="s">
        <v>155</v>
      </c>
      <c r="L19" s="18">
        <v>0</v>
      </c>
      <c r="M19" s="18">
        <v>140251</v>
      </c>
      <c r="N19" s="18">
        <f t="shared" si="6"/>
        <v>140251</v>
      </c>
      <c r="O19" s="18">
        <v>0</v>
      </c>
      <c r="P19" s="18">
        <v>85708</v>
      </c>
      <c r="Q19" s="18">
        <f t="shared" si="7"/>
        <v>85708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217</v>
      </c>
      <c r="B20" s="76" t="s">
        <v>244</v>
      </c>
      <c r="C20" s="77" t="s">
        <v>245</v>
      </c>
      <c r="D20" s="18">
        <f t="shared" si="0"/>
        <v>0</v>
      </c>
      <c r="E20" s="18">
        <f t="shared" si="1"/>
        <v>0</v>
      </c>
      <c r="F20" s="18">
        <f t="shared" si="2"/>
        <v>0</v>
      </c>
      <c r="G20" s="18">
        <f t="shared" si="3"/>
        <v>1136</v>
      </c>
      <c r="H20" s="18">
        <f t="shared" si="4"/>
        <v>62680</v>
      </c>
      <c r="I20" s="18">
        <f t="shared" si="5"/>
        <v>63816</v>
      </c>
      <c r="J20" s="84" t="s">
        <v>179</v>
      </c>
      <c r="K20" s="80" t="s">
        <v>180</v>
      </c>
      <c r="L20" s="18">
        <v>0</v>
      </c>
      <c r="M20" s="18">
        <v>0</v>
      </c>
      <c r="N20" s="18">
        <f t="shared" si="6"/>
        <v>0</v>
      </c>
      <c r="O20" s="18">
        <v>1136</v>
      </c>
      <c r="P20" s="18">
        <v>62680</v>
      </c>
      <c r="Q20" s="18">
        <f t="shared" si="7"/>
        <v>63816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217</v>
      </c>
      <c r="B21" s="76" t="s">
        <v>246</v>
      </c>
      <c r="C21" s="77" t="s">
        <v>247</v>
      </c>
      <c r="D21" s="18">
        <f t="shared" si="0"/>
        <v>0</v>
      </c>
      <c r="E21" s="18">
        <f t="shared" si="1"/>
        <v>0</v>
      </c>
      <c r="F21" s="18">
        <f t="shared" si="2"/>
        <v>0</v>
      </c>
      <c r="G21" s="18">
        <f t="shared" si="3"/>
        <v>0</v>
      </c>
      <c r="H21" s="18">
        <f t="shared" si="4"/>
        <v>17841</v>
      </c>
      <c r="I21" s="18">
        <f t="shared" si="5"/>
        <v>17841</v>
      </c>
      <c r="J21" s="84" t="s">
        <v>156</v>
      </c>
      <c r="K21" s="80" t="s">
        <v>164</v>
      </c>
      <c r="L21" s="18"/>
      <c r="M21" s="18"/>
      <c r="N21" s="18">
        <f t="shared" si="6"/>
        <v>0</v>
      </c>
      <c r="O21" s="18"/>
      <c r="P21" s="18">
        <v>17841</v>
      </c>
      <c r="Q21" s="18">
        <f t="shared" si="7"/>
        <v>17841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217</v>
      </c>
      <c r="B22" s="76" t="s">
        <v>248</v>
      </c>
      <c r="C22" s="77" t="s">
        <v>249</v>
      </c>
      <c r="D22" s="18">
        <f t="shared" si="0"/>
        <v>10346</v>
      </c>
      <c r="E22" s="18">
        <f t="shared" si="1"/>
        <v>106095</v>
      </c>
      <c r="F22" s="18">
        <f t="shared" si="2"/>
        <v>116441</v>
      </c>
      <c r="G22" s="18">
        <f t="shared" si="3"/>
        <v>0</v>
      </c>
      <c r="H22" s="18">
        <f t="shared" si="4"/>
        <v>48296</v>
      </c>
      <c r="I22" s="18">
        <f t="shared" si="5"/>
        <v>48296</v>
      </c>
      <c r="J22" s="84" t="s">
        <v>169</v>
      </c>
      <c r="K22" s="80" t="s">
        <v>170</v>
      </c>
      <c r="L22" s="18">
        <v>10346</v>
      </c>
      <c r="M22" s="18">
        <v>106095</v>
      </c>
      <c r="N22" s="18">
        <f t="shared" si="6"/>
        <v>116441</v>
      </c>
      <c r="O22" s="18">
        <v>0</v>
      </c>
      <c r="P22" s="18">
        <v>0</v>
      </c>
      <c r="Q22" s="18">
        <f t="shared" si="7"/>
        <v>0</v>
      </c>
      <c r="R22" s="84" t="s">
        <v>156</v>
      </c>
      <c r="S22" s="80" t="s">
        <v>164</v>
      </c>
      <c r="T22" s="18">
        <v>0</v>
      </c>
      <c r="U22" s="18">
        <v>0</v>
      </c>
      <c r="V22" s="18">
        <f t="shared" si="8"/>
        <v>0</v>
      </c>
      <c r="W22" s="18">
        <v>0</v>
      </c>
      <c r="X22" s="18">
        <v>48296</v>
      </c>
      <c r="Y22" s="18">
        <f t="shared" si="9"/>
        <v>48296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217</v>
      </c>
      <c r="B23" s="76" t="s">
        <v>250</v>
      </c>
      <c r="C23" s="77" t="s">
        <v>251</v>
      </c>
      <c r="D23" s="18">
        <f t="shared" si="0"/>
        <v>36799</v>
      </c>
      <c r="E23" s="18">
        <f t="shared" si="1"/>
        <v>67755</v>
      </c>
      <c r="F23" s="18">
        <f t="shared" si="2"/>
        <v>104554</v>
      </c>
      <c r="G23" s="18">
        <f t="shared" si="3"/>
        <v>0</v>
      </c>
      <c r="H23" s="18">
        <f t="shared" si="4"/>
        <v>59892</v>
      </c>
      <c r="I23" s="18">
        <f t="shared" si="5"/>
        <v>59892</v>
      </c>
      <c r="J23" s="84" t="s">
        <v>175</v>
      </c>
      <c r="K23" s="80" t="s">
        <v>176</v>
      </c>
      <c r="L23" s="18">
        <v>36799</v>
      </c>
      <c r="M23" s="18">
        <v>67755</v>
      </c>
      <c r="N23" s="18">
        <f t="shared" si="6"/>
        <v>104554</v>
      </c>
      <c r="O23" s="18">
        <v>0</v>
      </c>
      <c r="P23" s="18">
        <v>0</v>
      </c>
      <c r="Q23" s="18">
        <f t="shared" si="7"/>
        <v>0</v>
      </c>
      <c r="R23" s="84" t="s">
        <v>156</v>
      </c>
      <c r="S23" s="80" t="s">
        <v>164</v>
      </c>
      <c r="T23" s="18">
        <v>0</v>
      </c>
      <c r="U23" s="18">
        <v>0</v>
      </c>
      <c r="V23" s="18">
        <f t="shared" si="8"/>
        <v>0</v>
      </c>
      <c r="W23" s="18">
        <v>0</v>
      </c>
      <c r="X23" s="18">
        <v>59892</v>
      </c>
      <c r="Y23" s="18">
        <f t="shared" si="9"/>
        <v>59892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217</v>
      </c>
      <c r="B24" s="76" t="s">
        <v>252</v>
      </c>
      <c r="C24" s="77" t="s">
        <v>253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18">
        <f t="shared" si="3"/>
        <v>0</v>
      </c>
      <c r="H24" s="18">
        <f t="shared" si="4"/>
        <v>135815</v>
      </c>
      <c r="I24" s="18">
        <f t="shared" si="5"/>
        <v>135815</v>
      </c>
      <c r="J24" s="84" t="s">
        <v>179</v>
      </c>
      <c r="K24" s="80" t="s">
        <v>180</v>
      </c>
      <c r="L24" s="18">
        <v>0</v>
      </c>
      <c r="M24" s="18">
        <v>0</v>
      </c>
      <c r="N24" s="18">
        <f t="shared" si="6"/>
        <v>0</v>
      </c>
      <c r="O24" s="18">
        <v>0</v>
      </c>
      <c r="P24" s="18">
        <v>135815</v>
      </c>
      <c r="Q24" s="18">
        <f t="shared" si="7"/>
        <v>135815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217</v>
      </c>
      <c r="B25" s="76" t="s">
        <v>254</v>
      </c>
      <c r="C25" s="77" t="s">
        <v>255</v>
      </c>
      <c r="D25" s="18">
        <f t="shared" si="0"/>
        <v>0</v>
      </c>
      <c r="E25" s="18">
        <f t="shared" si="1"/>
        <v>56450</v>
      </c>
      <c r="F25" s="18">
        <f t="shared" si="2"/>
        <v>56450</v>
      </c>
      <c r="G25" s="18">
        <f t="shared" si="3"/>
        <v>0</v>
      </c>
      <c r="H25" s="18">
        <f t="shared" si="4"/>
        <v>30518</v>
      </c>
      <c r="I25" s="18">
        <f t="shared" si="5"/>
        <v>30518</v>
      </c>
      <c r="J25" s="84" t="s">
        <v>175</v>
      </c>
      <c r="K25" s="80" t="s">
        <v>176</v>
      </c>
      <c r="L25" s="18">
        <v>0</v>
      </c>
      <c r="M25" s="18">
        <v>56450</v>
      </c>
      <c r="N25" s="18">
        <f t="shared" si="6"/>
        <v>56450</v>
      </c>
      <c r="O25" s="18">
        <v>0</v>
      </c>
      <c r="P25" s="18">
        <v>0</v>
      </c>
      <c r="Q25" s="18">
        <f t="shared" si="7"/>
        <v>0</v>
      </c>
      <c r="R25" s="84" t="s">
        <v>156</v>
      </c>
      <c r="S25" s="80" t="s">
        <v>164</v>
      </c>
      <c r="T25" s="18">
        <v>0</v>
      </c>
      <c r="U25" s="18">
        <v>0</v>
      </c>
      <c r="V25" s="18">
        <f t="shared" si="8"/>
        <v>0</v>
      </c>
      <c r="W25" s="18">
        <v>0</v>
      </c>
      <c r="X25" s="18">
        <v>30518</v>
      </c>
      <c r="Y25" s="18">
        <f t="shared" si="9"/>
        <v>30518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217</v>
      </c>
      <c r="B26" s="76" t="s">
        <v>256</v>
      </c>
      <c r="C26" s="77" t="s">
        <v>257</v>
      </c>
      <c r="D26" s="18">
        <f t="shared" si="0"/>
        <v>8970</v>
      </c>
      <c r="E26" s="18">
        <f t="shared" si="1"/>
        <v>89464</v>
      </c>
      <c r="F26" s="18">
        <f t="shared" si="2"/>
        <v>98434</v>
      </c>
      <c r="G26" s="18">
        <f t="shared" si="3"/>
        <v>0</v>
      </c>
      <c r="H26" s="18">
        <f t="shared" si="4"/>
        <v>38590</v>
      </c>
      <c r="I26" s="18">
        <f t="shared" si="5"/>
        <v>38590</v>
      </c>
      <c r="J26" s="84" t="s">
        <v>169</v>
      </c>
      <c r="K26" s="80" t="s">
        <v>170</v>
      </c>
      <c r="L26" s="18">
        <v>8970</v>
      </c>
      <c r="M26" s="18">
        <v>89464</v>
      </c>
      <c r="N26" s="18">
        <f t="shared" si="6"/>
        <v>98434</v>
      </c>
      <c r="O26" s="18"/>
      <c r="P26" s="18"/>
      <c r="Q26" s="18">
        <f t="shared" si="7"/>
        <v>0</v>
      </c>
      <c r="R26" s="84" t="s">
        <v>156</v>
      </c>
      <c r="S26" s="80" t="s">
        <v>164</v>
      </c>
      <c r="T26" s="18"/>
      <c r="U26" s="18"/>
      <c r="V26" s="18">
        <f t="shared" si="8"/>
        <v>0</v>
      </c>
      <c r="W26" s="18"/>
      <c r="X26" s="18">
        <v>38590</v>
      </c>
      <c r="Y26" s="18">
        <f t="shared" si="9"/>
        <v>38590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217</v>
      </c>
      <c r="B27" s="76" t="s">
        <v>258</v>
      </c>
      <c r="C27" s="77" t="s">
        <v>259</v>
      </c>
      <c r="D27" s="18">
        <f t="shared" si="0"/>
        <v>57375</v>
      </c>
      <c r="E27" s="18">
        <f t="shared" si="1"/>
        <v>196826</v>
      </c>
      <c r="F27" s="18">
        <f t="shared" si="2"/>
        <v>254201</v>
      </c>
      <c r="G27" s="18">
        <f t="shared" si="3"/>
        <v>0</v>
      </c>
      <c r="H27" s="18">
        <f t="shared" si="4"/>
        <v>39953</v>
      </c>
      <c r="I27" s="18">
        <f t="shared" si="5"/>
        <v>39953</v>
      </c>
      <c r="J27" s="84" t="s">
        <v>165</v>
      </c>
      <c r="K27" s="80" t="s">
        <v>166</v>
      </c>
      <c r="L27" s="18">
        <v>0</v>
      </c>
      <c r="M27" s="18">
        <v>0</v>
      </c>
      <c r="N27" s="18">
        <f t="shared" si="6"/>
        <v>0</v>
      </c>
      <c r="O27" s="18">
        <v>0</v>
      </c>
      <c r="P27" s="18">
        <v>39953</v>
      </c>
      <c r="Q27" s="18">
        <f t="shared" si="7"/>
        <v>39953</v>
      </c>
      <c r="R27" s="84" t="s">
        <v>173</v>
      </c>
      <c r="S27" s="80" t="s">
        <v>174</v>
      </c>
      <c r="T27" s="18">
        <v>57375</v>
      </c>
      <c r="U27" s="18">
        <v>196826</v>
      </c>
      <c r="V27" s="18">
        <f t="shared" si="8"/>
        <v>254201</v>
      </c>
      <c r="W27" s="18">
        <v>0</v>
      </c>
      <c r="X27" s="18">
        <v>0</v>
      </c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217</v>
      </c>
      <c r="B28" s="76" t="s">
        <v>260</v>
      </c>
      <c r="C28" s="77" t="s">
        <v>76</v>
      </c>
      <c r="D28" s="18">
        <f t="shared" si="0"/>
        <v>43192</v>
      </c>
      <c r="E28" s="18">
        <f t="shared" si="1"/>
        <v>162302</v>
      </c>
      <c r="F28" s="18">
        <f t="shared" si="2"/>
        <v>205494</v>
      </c>
      <c r="G28" s="18">
        <f t="shared" si="3"/>
        <v>0</v>
      </c>
      <c r="H28" s="18">
        <f t="shared" si="4"/>
        <v>22867</v>
      </c>
      <c r="I28" s="18">
        <f t="shared" si="5"/>
        <v>22867</v>
      </c>
      <c r="J28" s="84" t="s">
        <v>173</v>
      </c>
      <c r="K28" s="80" t="s">
        <v>174</v>
      </c>
      <c r="L28" s="18">
        <v>43192</v>
      </c>
      <c r="M28" s="18">
        <v>162302</v>
      </c>
      <c r="N28" s="18">
        <f t="shared" si="6"/>
        <v>205494</v>
      </c>
      <c r="O28" s="18"/>
      <c r="P28" s="18"/>
      <c r="Q28" s="18">
        <f t="shared" si="7"/>
        <v>0</v>
      </c>
      <c r="R28" s="84" t="s">
        <v>165</v>
      </c>
      <c r="S28" s="80" t="s">
        <v>166</v>
      </c>
      <c r="T28" s="18"/>
      <c r="U28" s="18"/>
      <c r="V28" s="18">
        <f t="shared" si="8"/>
        <v>0</v>
      </c>
      <c r="W28" s="18"/>
      <c r="X28" s="18">
        <v>22867</v>
      </c>
      <c r="Y28" s="18">
        <f t="shared" si="9"/>
        <v>22867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217</v>
      </c>
      <c r="B29" s="76" t="s">
        <v>77</v>
      </c>
      <c r="C29" s="77" t="s">
        <v>78</v>
      </c>
      <c r="D29" s="18">
        <f t="shared" si="0"/>
        <v>2276</v>
      </c>
      <c r="E29" s="18">
        <f t="shared" si="1"/>
        <v>10936</v>
      </c>
      <c r="F29" s="18">
        <f t="shared" si="2"/>
        <v>13212</v>
      </c>
      <c r="G29" s="18">
        <f t="shared" si="3"/>
        <v>0</v>
      </c>
      <c r="H29" s="18">
        <f t="shared" si="4"/>
        <v>17611</v>
      </c>
      <c r="I29" s="18">
        <f t="shared" si="5"/>
        <v>17611</v>
      </c>
      <c r="J29" s="84" t="s">
        <v>187</v>
      </c>
      <c r="K29" s="80" t="s">
        <v>188</v>
      </c>
      <c r="L29" s="18">
        <v>2276</v>
      </c>
      <c r="M29" s="18">
        <v>10936</v>
      </c>
      <c r="N29" s="18">
        <f t="shared" si="6"/>
        <v>13212</v>
      </c>
      <c r="O29" s="18">
        <v>0</v>
      </c>
      <c r="P29" s="18">
        <v>0</v>
      </c>
      <c r="Q29" s="18">
        <f t="shared" si="7"/>
        <v>0</v>
      </c>
      <c r="R29" s="84" t="s">
        <v>165</v>
      </c>
      <c r="S29" s="80" t="s">
        <v>166</v>
      </c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17611</v>
      </c>
      <c r="Y29" s="18">
        <f t="shared" si="9"/>
        <v>17611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217</v>
      </c>
      <c r="B30" s="76" t="s">
        <v>79</v>
      </c>
      <c r="C30" s="77" t="s">
        <v>80</v>
      </c>
      <c r="D30" s="18">
        <f t="shared" si="0"/>
        <v>6722</v>
      </c>
      <c r="E30" s="18">
        <f t="shared" si="1"/>
        <v>31813</v>
      </c>
      <c r="F30" s="18">
        <f t="shared" si="2"/>
        <v>38535</v>
      </c>
      <c r="G30" s="18">
        <f t="shared" si="3"/>
        <v>0</v>
      </c>
      <c r="H30" s="18">
        <f t="shared" si="4"/>
        <v>35616</v>
      </c>
      <c r="I30" s="18">
        <f t="shared" si="5"/>
        <v>35616</v>
      </c>
      <c r="J30" s="84" t="s">
        <v>165</v>
      </c>
      <c r="K30" s="80" t="s">
        <v>166</v>
      </c>
      <c r="L30" s="18">
        <v>0</v>
      </c>
      <c r="M30" s="18">
        <v>0</v>
      </c>
      <c r="N30" s="18">
        <f t="shared" si="6"/>
        <v>0</v>
      </c>
      <c r="O30" s="18">
        <v>0</v>
      </c>
      <c r="P30" s="18">
        <v>35616</v>
      </c>
      <c r="Q30" s="18">
        <f t="shared" si="7"/>
        <v>35616</v>
      </c>
      <c r="R30" s="84" t="s">
        <v>187</v>
      </c>
      <c r="S30" s="80" t="s">
        <v>188</v>
      </c>
      <c r="T30" s="18">
        <v>6722</v>
      </c>
      <c r="U30" s="18">
        <v>31813</v>
      </c>
      <c r="V30" s="18">
        <f t="shared" si="8"/>
        <v>38535</v>
      </c>
      <c r="W30" s="18">
        <v>0</v>
      </c>
      <c r="X30" s="18">
        <v>0</v>
      </c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217</v>
      </c>
      <c r="B31" s="76" t="s">
        <v>81</v>
      </c>
      <c r="C31" s="77" t="s">
        <v>82</v>
      </c>
      <c r="D31" s="18">
        <f t="shared" si="0"/>
        <v>3017</v>
      </c>
      <c r="E31" s="18">
        <f t="shared" si="1"/>
        <v>14230</v>
      </c>
      <c r="F31" s="18">
        <f t="shared" si="2"/>
        <v>17247</v>
      </c>
      <c r="G31" s="18">
        <f t="shared" si="3"/>
        <v>0</v>
      </c>
      <c r="H31" s="18">
        <f t="shared" si="4"/>
        <v>30642</v>
      </c>
      <c r="I31" s="18">
        <f t="shared" si="5"/>
        <v>30642</v>
      </c>
      <c r="J31" s="84" t="s">
        <v>187</v>
      </c>
      <c r="K31" s="80" t="s">
        <v>188</v>
      </c>
      <c r="L31" s="18">
        <v>3017</v>
      </c>
      <c r="M31" s="18">
        <v>14230</v>
      </c>
      <c r="N31" s="18">
        <f t="shared" si="6"/>
        <v>17247</v>
      </c>
      <c r="O31" s="18"/>
      <c r="P31" s="18"/>
      <c r="Q31" s="18">
        <f t="shared" si="7"/>
        <v>0</v>
      </c>
      <c r="R31" s="84" t="s">
        <v>148</v>
      </c>
      <c r="S31" s="80" t="s">
        <v>149</v>
      </c>
      <c r="T31" s="18"/>
      <c r="U31" s="18"/>
      <c r="V31" s="18">
        <f t="shared" si="8"/>
        <v>0</v>
      </c>
      <c r="W31" s="18"/>
      <c r="X31" s="18">
        <v>30642</v>
      </c>
      <c r="Y31" s="18">
        <f t="shared" si="9"/>
        <v>30642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217</v>
      </c>
      <c r="B32" s="76" t="s">
        <v>83</v>
      </c>
      <c r="C32" s="77" t="s">
        <v>84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23405</v>
      </c>
      <c r="I32" s="18">
        <f t="shared" si="5"/>
        <v>23405</v>
      </c>
      <c r="J32" s="84" t="s">
        <v>148</v>
      </c>
      <c r="K32" s="80" t="s">
        <v>149</v>
      </c>
      <c r="L32" s="18">
        <v>0</v>
      </c>
      <c r="M32" s="18">
        <v>0</v>
      </c>
      <c r="N32" s="18">
        <f t="shared" si="6"/>
        <v>0</v>
      </c>
      <c r="O32" s="18">
        <v>0</v>
      </c>
      <c r="P32" s="18">
        <v>23405</v>
      </c>
      <c r="Q32" s="18">
        <f t="shared" si="7"/>
        <v>23405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217</v>
      </c>
      <c r="B33" s="76" t="s">
        <v>85</v>
      </c>
      <c r="C33" s="77" t="s">
        <v>86</v>
      </c>
      <c r="D33" s="18">
        <f t="shared" si="0"/>
        <v>0</v>
      </c>
      <c r="E33" s="18">
        <f t="shared" si="1"/>
        <v>0</v>
      </c>
      <c r="F33" s="18">
        <f t="shared" si="2"/>
        <v>0</v>
      </c>
      <c r="G33" s="18">
        <f t="shared" si="3"/>
        <v>0</v>
      </c>
      <c r="H33" s="18">
        <f t="shared" si="4"/>
        <v>19271</v>
      </c>
      <c r="I33" s="18">
        <f t="shared" si="5"/>
        <v>19271</v>
      </c>
      <c r="J33" s="84" t="s">
        <v>148</v>
      </c>
      <c r="K33" s="80" t="s">
        <v>149</v>
      </c>
      <c r="L33" s="18">
        <v>0</v>
      </c>
      <c r="M33" s="18">
        <v>0</v>
      </c>
      <c r="N33" s="18">
        <f t="shared" si="6"/>
        <v>0</v>
      </c>
      <c r="O33" s="18">
        <v>0</v>
      </c>
      <c r="P33" s="18">
        <v>19271</v>
      </c>
      <c r="Q33" s="18">
        <f t="shared" si="7"/>
        <v>19271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217</v>
      </c>
      <c r="B34" s="76" t="s">
        <v>87</v>
      </c>
      <c r="C34" s="77" t="s">
        <v>88</v>
      </c>
      <c r="D34" s="18">
        <f t="shared" si="0"/>
        <v>0</v>
      </c>
      <c r="E34" s="18">
        <f t="shared" si="1"/>
        <v>38097</v>
      </c>
      <c r="F34" s="18">
        <f t="shared" si="2"/>
        <v>38097</v>
      </c>
      <c r="G34" s="18">
        <f t="shared" si="3"/>
        <v>0</v>
      </c>
      <c r="H34" s="18">
        <f t="shared" si="4"/>
        <v>25998</v>
      </c>
      <c r="I34" s="18">
        <f t="shared" si="5"/>
        <v>25998</v>
      </c>
      <c r="J34" s="84" t="s">
        <v>150</v>
      </c>
      <c r="K34" s="80" t="s">
        <v>151</v>
      </c>
      <c r="L34" s="18"/>
      <c r="M34" s="18">
        <v>38097</v>
      </c>
      <c r="N34" s="18">
        <f t="shared" si="6"/>
        <v>38097</v>
      </c>
      <c r="O34" s="18"/>
      <c r="P34" s="18">
        <v>25998</v>
      </c>
      <c r="Q34" s="18">
        <f t="shared" si="7"/>
        <v>25998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217</v>
      </c>
      <c r="B35" s="76" t="s">
        <v>89</v>
      </c>
      <c r="C35" s="77" t="s">
        <v>90</v>
      </c>
      <c r="D35" s="18">
        <f t="shared" si="0"/>
        <v>0</v>
      </c>
      <c r="E35" s="18">
        <f t="shared" si="1"/>
        <v>41461</v>
      </c>
      <c r="F35" s="18">
        <f t="shared" si="2"/>
        <v>41461</v>
      </c>
      <c r="G35" s="18">
        <f t="shared" si="3"/>
        <v>0</v>
      </c>
      <c r="H35" s="18">
        <f t="shared" si="4"/>
        <v>30189</v>
      </c>
      <c r="I35" s="18">
        <f t="shared" si="5"/>
        <v>30189</v>
      </c>
      <c r="J35" s="84" t="s">
        <v>150</v>
      </c>
      <c r="K35" s="80" t="s">
        <v>151</v>
      </c>
      <c r="L35" s="18"/>
      <c r="M35" s="18">
        <v>41461</v>
      </c>
      <c r="N35" s="18">
        <f t="shared" si="6"/>
        <v>41461</v>
      </c>
      <c r="O35" s="18">
        <v>0</v>
      </c>
      <c r="P35" s="18">
        <v>30189</v>
      </c>
      <c r="Q35" s="18">
        <f t="shared" si="7"/>
        <v>30189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217</v>
      </c>
      <c r="B36" s="76" t="s">
        <v>91</v>
      </c>
      <c r="C36" s="77" t="s">
        <v>92</v>
      </c>
      <c r="D36" s="18">
        <f t="shared" si="0"/>
        <v>0</v>
      </c>
      <c r="E36" s="18">
        <f t="shared" si="1"/>
        <v>23706</v>
      </c>
      <c r="F36" s="18">
        <f t="shared" si="2"/>
        <v>23706</v>
      </c>
      <c r="G36" s="18">
        <f t="shared" si="3"/>
        <v>0</v>
      </c>
      <c r="H36" s="18">
        <f t="shared" si="4"/>
        <v>32568</v>
      </c>
      <c r="I36" s="18">
        <f t="shared" si="5"/>
        <v>32568</v>
      </c>
      <c r="J36" s="84" t="s">
        <v>150</v>
      </c>
      <c r="K36" s="80" t="s">
        <v>151</v>
      </c>
      <c r="L36" s="18">
        <v>0</v>
      </c>
      <c r="M36" s="18">
        <v>23706</v>
      </c>
      <c r="N36" s="18">
        <f t="shared" si="6"/>
        <v>23706</v>
      </c>
      <c r="O36" s="18">
        <v>0</v>
      </c>
      <c r="P36" s="18">
        <v>32568</v>
      </c>
      <c r="Q36" s="18">
        <f t="shared" si="7"/>
        <v>32568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217</v>
      </c>
      <c r="B37" s="76" t="s">
        <v>93</v>
      </c>
      <c r="C37" s="77" t="s">
        <v>94</v>
      </c>
      <c r="D37" s="18">
        <f t="shared" si="0"/>
        <v>0</v>
      </c>
      <c r="E37" s="18">
        <f t="shared" si="1"/>
        <v>10205</v>
      </c>
      <c r="F37" s="18">
        <f t="shared" si="2"/>
        <v>10205</v>
      </c>
      <c r="G37" s="18">
        <f t="shared" si="3"/>
        <v>0</v>
      </c>
      <c r="H37" s="18">
        <f t="shared" si="4"/>
        <v>10019</v>
      </c>
      <c r="I37" s="18">
        <f t="shared" si="5"/>
        <v>10019</v>
      </c>
      <c r="J37" s="84" t="s">
        <v>150</v>
      </c>
      <c r="K37" s="80" t="s">
        <v>151</v>
      </c>
      <c r="L37" s="18">
        <v>0</v>
      </c>
      <c r="M37" s="18">
        <v>10205</v>
      </c>
      <c r="N37" s="18">
        <f t="shared" si="6"/>
        <v>10205</v>
      </c>
      <c r="O37" s="18">
        <v>0</v>
      </c>
      <c r="P37" s="18">
        <v>10019</v>
      </c>
      <c r="Q37" s="18">
        <f t="shared" si="7"/>
        <v>10019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217</v>
      </c>
      <c r="B38" s="76" t="s">
        <v>95</v>
      </c>
      <c r="C38" s="77" t="s">
        <v>96</v>
      </c>
      <c r="D38" s="18">
        <f t="shared" si="0"/>
        <v>12325</v>
      </c>
      <c r="E38" s="18">
        <f t="shared" si="1"/>
        <v>60071</v>
      </c>
      <c r="F38" s="18">
        <f t="shared" si="2"/>
        <v>72396</v>
      </c>
      <c r="G38" s="18">
        <f t="shared" si="3"/>
        <v>0</v>
      </c>
      <c r="H38" s="18">
        <f t="shared" si="4"/>
        <v>40085</v>
      </c>
      <c r="I38" s="18">
        <f t="shared" si="5"/>
        <v>40085</v>
      </c>
      <c r="J38" s="84" t="s">
        <v>177</v>
      </c>
      <c r="K38" s="80" t="s">
        <v>178</v>
      </c>
      <c r="L38" s="18">
        <v>12325</v>
      </c>
      <c r="M38" s="18">
        <v>60071</v>
      </c>
      <c r="N38" s="18">
        <f t="shared" si="6"/>
        <v>72396</v>
      </c>
      <c r="O38" s="18">
        <v>0</v>
      </c>
      <c r="P38" s="18">
        <v>40085</v>
      </c>
      <c r="Q38" s="18">
        <f t="shared" si="7"/>
        <v>40085</v>
      </c>
      <c r="R38" s="86" t="s">
        <v>0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217</v>
      </c>
      <c r="B39" s="76" t="s">
        <v>97</v>
      </c>
      <c r="C39" s="77" t="s">
        <v>98</v>
      </c>
      <c r="D39" s="18">
        <f t="shared" si="0"/>
        <v>6878</v>
      </c>
      <c r="E39" s="18">
        <f t="shared" si="1"/>
        <v>37920</v>
      </c>
      <c r="F39" s="18">
        <f t="shared" si="2"/>
        <v>44798</v>
      </c>
      <c r="G39" s="18">
        <f t="shared" si="3"/>
        <v>0</v>
      </c>
      <c r="H39" s="18">
        <f t="shared" si="4"/>
        <v>25304</v>
      </c>
      <c r="I39" s="18">
        <f t="shared" si="5"/>
        <v>25304</v>
      </c>
      <c r="J39" s="84" t="s">
        <v>177</v>
      </c>
      <c r="K39" s="80" t="s">
        <v>178</v>
      </c>
      <c r="L39" s="18">
        <v>6878</v>
      </c>
      <c r="M39" s="18">
        <v>37920</v>
      </c>
      <c r="N39" s="18">
        <f t="shared" si="6"/>
        <v>44798</v>
      </c>
      <c r="O39" s="18">
        <v>0</v>
      </c>
      <c r="P39" s="18">
        <v>25304</v>
      </c>
      <c r="Q39" s="18">
        <f t="shared" si="7"/>
        <v>25304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217</v>
      </c>
      <c r="B40" s="76" t="s">
        <v>99</v>
      </c>
      <c r="C40" s="77" t="s">
        <v>100</v>
      </c>
      <c r="D40" s="18">
        <f t="shared" si="0"/>
        <v>0</v>
      </c>
      <c r="E40" s="18">
        <f t="shared" si="1"/>
        <v>136915</v>
      </c>
      <c r="F40" s="18">
        <f t="shared" si="2"/>
        <v>136915</v>
      </c>
      <c r="G40" s="18">
        <f t="shared" si="3"/>
        <v>0</v>
      </c>
      <c r="H40" s="18">
        <f t="shared" si="4"/>
        <v>45107</v>
      </c>
      <c r="I40" s="18">
        <f t="shared" si="5"/>
        <v>45107</v>
      </c>
      <c r="J40" s="84" t="s">
        <v>152</v>
      </c>
      <c r="K40" s="80" t="s">
        <v>153</v>
      </c>
      <c r="L40" s="18">
        <v>0</v>
      </c>
      <c r="M40" s="18">
        <v>136915</v>
      </c>
      <c r="N40" s="18">
        <f t="shared" si="6"/>
        <v>136915</v>
      </c>
      <c r="O40" s="18">
        <v>0</v>
      </c>
      <c r="P40" s="18">
        <v>45107</v>
      </c>
      <c r="Q40" s="18">
        <f t="shared" si="7"/>
        <v>45107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217</v>
      </c>
      <c r="B41" s="76" t="s">
        <v>101</v>
      </c>
      <c r="C41" s="77" t="s">
        <v>102</v>
      </c>
      <c r="D41" s="18">
        <f t="shared" si="0"/>
        <v>0</v>
      </c>
      <c r="E41" s="18">
        <f t="shared" si="1"/>
        <v>75866</v>
      </c>
      <c r="F41" s="18">
        <f t="shared" si="2"/>
        <v>75866</v>
      </c>
      <c r="G41" s="18">
        <f t="shared" si="3"/>
        <v>0</v>
      </c>
      <c r="H41" s="18">
        <f t="shared" si="4"/>
        <v>30934</v>
      </c>
      <c r="I41" s="18">
        <f t="shared" si="5"/>
        <v>30934</v>
      </c>
      <c r="J41" s="84" t="s">
        <v>152</v>
      </c>
      <c r="K41" s="80" t="s">
        <v>153</v>
      </c>
      <c r="L41" s="18"/>
      <c r="M41" s="18">
        <v>75866</v>
      </c>
      <c r="N41" s="18">
        <f t="shared" si="6"/>
        <v>75866</v>
      </c>
      <c r="O41" s="18"/>
      <c r="P41" s="18">
        <v>30934</v>
      </c>
      <c r="Q41" s="18">
        <f t="shared" si="7"/>
        <v>30934</v>
      </c>
      <c r="R41" s="86" t="s">
        <v>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217</v>
      </c>
      <c r="B42" s="76" t="s">
        <v>103</v>
      </c>
      <c r="C42" s="77" t="s">
        <v>216</v>
      </c>
      <c r="D42" s="18">
        <f t="shared" si="0"/>
        <v>0</v>
      </c>
      <c r="E42" s="18">
        <f t="shared" si="1"/>
        <v>128301</v>
      </c>
      <c r="F42" s="18">
        <f t="shared" si="2"/>
        <v>128301</v>
      </c>
      <c r="G42" s="18">
        <f t="shared" si="3"/>
        <v>0</v>
      </c>
      <c r="H42" s="18">
        <f t="shared" si="4"/>
        <v>47835</v>
      </c>
      <c r="I42" s="18">
        <f t="shared" si="5"/>
        <v>47835</v>
      </c>
      <c r="J42" s="84" t="s">
        <v>152</v>
      </c>
      <c r="K42" s="80" t="s">
        <v>153</v>
      </c>
      <c r="L42" s="18"/>
      <c r="M42" s="18">
        <v>128301</v>
      </c>
      <c r="N42" s="18">
        <f t="shared" si="6"/>
        <v>128301</v>
      </c>
      <c r="O42" s="18"/>
      <c r="P42" s="18">
        <v>47835</v>
      </c>
      <c r="Q42" s="18">
        <f t="shared" si="7"/>
        <v>47835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217</v>
      </c>
      <c r="B43" s="76" t="s">
        <v>104</v>
      </c>
      <c r="C43" s="77" t="s">
        <v>105</v>
      </c>
      <c r="D43" s="18">
        <f t="shared" si="0"/>
        <v>0</v>
      </c>
      <c r="E43" s="18">
        <f t="shared" si="1"/>
        <v>84272</v>
      </c>
      <c r="F43" s="18">
        <f t="shared" si="2"/>
        <v>84272</v>
      </c>
      <c r="G43" s="18">
        <f t="shared" si="3"/>
        <v>0</v>
      </c>
      <c r="H43" s="18">
        <f t="shared" si="4"/>
        <v>28279</v>
      </c>
      <c r="I43" s="18">
        <f t="shared" si="5"/>
        <v>28279</v>
      </c>
      <c r="J43" s="84" t="s">
        <v>152</v>
      </c>
      <c r="K43" s="80" t="s">
        <v>153</v>
      </c>
      <c r="L43" s="18"/>
      <c r="M43" s="18">
        <v>84272</v>
      </c>
      <c r="N43" s="18">
        <f t="shared" si="6"/>
        <v>84272</v>
      </c>
      <c r="O43" s="18"/>
      <c r="P43" s="18">
        <v>28279</v>
      </c>
      <c r="Q43" s="18">
        <f t="shared" si="7"/>
        <v>28279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217</v>
      </c>
      <c r="B44" s="76" t="s">
        <v>106</v>
      </c>
      <c r="C44" s="77" t="s">
        <v>107</v>
      </c>
      <c r="D44" s="18">
        <f t="shared" si="0"/>
        <v>0</v>
      </c>
      <c r="E44" s="18">
        <f t="shared" si="1"/>
        <v>45671</v>
      </c>
      <c r="F44" s="18">
        <f t="shared" si="2"/>
        <v>45671</v>
      </c>
      <c r="G44" s="18">
        <f t="shared" si="3"/>
        <v>0</v>
      </c>
      <c r="H44" s="18">
        <f t="shared" si="4"/>
        <v>18586</v>
      </c>
      <c r="I44" s="18">
        <f t="shared" si="5"/>
        <v>18586</v>
      </c>
      <c r="J44" s="84" t="s">
        <v>152</v>
      </c>
      <c r="K44" s="80" t="s">
        <v>153</v>
      </c>
      <c r="L44" s="18">
        <v>0</v>
      </c>
      <c r="M44" s="18">
        <v>45671</v>
      </c>
      <c r="N44" s="18">
        <f t="shared" si="6"/>
        <v>45671</v>
      </c>
      <c r="O44" s="18">
        <v>0</v>
      </c>
      <c r="P44" s="18">
        <v>18586</v>
      </c>
      <c r="Q44" s="18">
        <f t="shared" si="7"/>
        <v>18586</v>
      </c>
      <c r="R44" s="86" t="s">
        <v>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217</v>
      </c>
      <c r="B45" s="76" t="s">
        <v>108</v>
      </c>
      <c r="C45" s="77" t="s">
        <v>109</v>
      </c>
      <c r="D45" s="18">
        <f t="shared" si="0"/>
        <v>0</v>
      </c>
      <c r="E45" s="18">
        <f t="shared" si="1"/>
        <v>46706</v>
      </c>
      <c r="F45" s="18">
        <f t="shared" si="2"/>
        <v>46706</v>
      </c>
      <c r="G45" s="18">
        <f t="shared" si="3"/>
        <v>0</v>
      </c>
      <c r="H45" s="18">
        <f t="shared" si="4"/>
        <v>17724</v>
      </c>
      <c r="I45" s="18">
        <f t="shared" si="5"/>
        <v>17724</v>
      </c>
      <c r="J45" s="84" t="s">
        <v>152</v>
      </c>
      <c r="K45" s="80" t="s">
        <v>153</v>
      </c>
      <c r="L45" s="18">
        <v>0</v>
      </c>
      <c r="M45" s="18">
        <v>46706</v>
      </c>
      <c r="N45" s="18">
        <f t="shared" si="6"/>
        <v>46706</v>
      </c>
      <c r="O45" s="18">
        <v>0</v>
      </c>
      <c r="P45" s="18">
        <v>17724</v>
      </c>
      <c r="Q45" s="18">
        <f t="shared" si="7"/>
        <v>17724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217</v>
      </c>
      <c r="B46" s="76" t="s">
        <v>110</v>
      </c>
      <c r="C46" s="77" t="s">
        <v>111</v>
      </c>
      <c r="D46" s="18">
        <f t="shared" si="0"/>
        <v>3339</v>
      </c>
      <c r="E46" s="18">
        <f t="shared" si="1"/>
        <v>82994</v>
      </c>
      <c r="F46" s="18">
        <f t="shared" si="2"/>
        <v>86333</v>
      </c>
      <c r="G46" s="18">
        <f t="shared" si="3"/>
        <v>0</v>
      </c>
      <c r="H46" s="18">
        <f t="shared" si="4"/>
        <v>13347</v>
      </c>
      <c r="I46" s="18">
        <f t="shared" si="5"/>
        <v>13347</v>
      </c>
      <c r="J46" s="84" t="s">
        <v>189</v>
      </c>
      <c r="K46" s="80" t="s">
        <v>190</v>
      </c>
      <c r="L46" s="18">
        <v>0</v>
      </c>
      <c r="M46" s="18">
        <v>0</v>
      </c>
      <c r="N46" s="18">
        <f t="shared" si="6"/>
        <v>0</v>
      </c>
      <c r="O46" s="18">
        <v>0</v>
      </c>
      <c r="P46" s="18">
        <v>13347</v>
      </c>
      <c r="Q46" s="18">
        <f t="shared" si="7"/>
        <v>13347</v>
      </c>
      <c r="R46" s="84" t="s">
        <v>181</v>
      </c>
      <c r="S46" s="80" t="s">
        <v>182</v>
      </c>
      <c r="T46" s="18">
        <v>3339</v>
      </c>
      <c r="U46" s="18">
        <v>82994</v>
      </c>
      <c r="V46" s="18">
        <f t="shared" si="8"/>
        <v>86333</v>
      </c>
      <c r="W46" s="18">
        <v>0</v>
      </c>
      <c r="X46" s="18">
        <v>0</v>
      </c>
      <c r="Y46" s="18">
        <f t="shared" si="9"/>
        <v>0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217</v>
      </c>
      <c r="B47" s="76" t="s">
        <v>112</v>
      </c>
      <c r="C47" s="77" t="s">
        <v>113</v>
      </c>
      <c r="D47" s="18">
        <f t="shared" si="0"/>
        <v>0</v>
      </c>
      <c r="E47" s="18">
        <f t="shared" si="1"/>
        <v>0</v>
      </c>
      <c r="F47" s="18">
        <f t="shared" si="2"/>
        <v>0</v>
      </c>
      <c r="G47" s="18">
        <f t="shared" si="3"/>
        <v>4032</v>
      </c>
      <c r="H47" s="18">
        <f t="shared" si="4"/>
        <v>68849</v>
      </c>
      <c r="I47" s="18">
        <f t="shared" si="5"/>
        <v>72881</v>
      </c>
      <c r="J47" s="84" t="s">
        <v>183</v>
      </c>
      <c r="K47" s="80" t="s">
        <v>184</v>
      </c>
      <c r="L47" s="18">
        <v>0</v>
      </c>
      <c r="M47" s="18"/>
      <c r="N47" s="18">
        <f t="shared" si="6"/>
        <v>0</v>
      </c>
      <c r="O47" s="18">
        <v>4032</v>
      </c>
      <c r="P47" s="18">
        <v>68849</v>
      </c>
      <c r="Q47" s="18">
        <f t="shared" si="7"/>
        <v>72881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217</v>
      </c>
      <c r="B48" s="76" t="s">
        <v>114</v>
      </c>
      <c r="C48" s="77" t="s">
        <v>115</v>
      </c>
      <c r="D48" s="18">
        <f aca="true" t="shared" si="18" ref="D48:D64">L48+T48+AB48+AJ48+AR48+AZ48</f>
        <v>4771</v>
      </c>
      <c r="E48" s="18">
        <f aca="true" t="shared" si="19" ref="E48:E64">M48+U48+AC48+AK48+AS48+BA48</f>
        <v>25799</v>
      </c>
      <c r="F48" s="18">
        <f aca="true" t="shared" si="20" ref="F48:F64">D48+E48</f>
        <v>30570</v>
      </c>
      <c r="G48" s="18">
        <f aca="true" t="shared" si="21" ref="G48:G64">O48+W48+AE48+AM48+AU48+BC48</f>
        <v>0</v>
      </c>
      <c r="H48" s="18">
        <f aca="true" t="shared" si="22" ref="H48:H64">P48+X48+AF48+AN48+AV48+BD48</f>
        <v>17151</v>
      </c>
      <c r="I48" s="18">
        <f aca="true" t="shared" si="23" ref="I48:I64">G48+H48</f>
        <v>17151</v>
      </c>
      <c r="J48" s="84" t="s">
        <v>167</v>
      </c>
      <c r="K48" s="80" t="s">
        <v>168</v>
      </c>
      <c r="L48" s="18">
        <v>4771</v>
      </c>
      <c r="M48" s="18">
        <v>25799</v>
      </c>
      <c r="N48" s="18">
        <f aca="true" t="shared" si="24" ref="N48:N64">SUM(L48:M48)</f>
        <v>30570</v>
      </c>
      <c r="O48" s="18">
        <v>0</v>
      </c>
      <c r="P48" s="18">
        <v>17151</v>
      </c>
      <c r="Q48" s="18">
        <f aca="true" t="shared" si="25" ref="Q48:Q64">SUM(O48:P48)</f>
        <v>17151</v>
      </c>
      <c r="R48" s="86" t="s">
        <v>0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217</v>
      </c>
      <c r="B49" s="76" t="s">
        <v>116</v>
      </c>
      <c r="C49" s="77" t="s">
        <v>117</v>
      </c>
      <c r="D49" s="18">
        <f t="shared" si="18"/>
        <v>1359</v>
      </c>
      <c r="E49" s="18">
        <f t="shared" si="19"/>
        <v>34757</v>
      </c>
      <c r="F49" s="18">
        <f t="shared" si="20"/>
        <v>36116</v>
      </c>
      <c r="G49" s="18">
        <f t="shared" si="21"/>
        <v>4569</v>
      </c>
      <c r="H49" s="18">
        <f t="shared" si="22"/>
        <v>9213</v>
      </c>
      <c r="I49" s="18">
        <f t="shared" si="23"/>
        <v>13782</v>
      </c>
      <c r="J49" s="84" t="s">
        <v>185</v>
      </c>
      <c r="K49" s="80" t="s">
        <v>186</v>
      </c>
      <c r="L49" s="18">
        <v>1359</v>
      </c>
      <c r="M49" s="18">
        <v>34757</v>
      </c>
      <c r="N49" s="18">
        <f t="shared" si="24"/>
        <v>36116</v>
      </c>
      <c r="O49" s="18">
        <v>4569</v>
      </c>
      <c r="P49" s="18">
        <v>9213</v>
      </c>
      <c r="Q49" s="18">
        <f t="shared" si="25"/>
        <v>13782</v>
      </c>
      <c r="R49" s="86" t="s">
        <v>0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217</v>
      </c>
      <c r="B50" s="76" t="s">
        <v>118</v>
      </c>
      <c r="C50" s="77" t="s">
        <v>119</v>
      </c>
      <c r="D50" s="18">
        <f t="shared" si="18"/>
        <v>3712</v>
      </c>
      <c r="E50" s="18">
        <f t="shared" si="19"/>
        <v>117194</v>
      </c>
      <c r="F50" s="18">
        <f t="shared" si="20"/>
        <v>120906</v>
      </c>
      <c r="G50" s="18">
        <f t="shared" si="21"/>
        <v>19306</v>
      </c>
      <c r="H50" s="18">
        <f t="shared" si="22"/>
        <v>34102</v>
      </c>
      <c r="I50" s="18">
        <f t="shared" si="23"/>
        <v>53408</v>
      </c>
      <c r="J50" s="84" t="s">
        <v>185</v>
      </c>
      <c r="K50" s="80" t="s">
        <v>186</v>
      </c>
      <c r="L50" s="18">
        <v>3712</v>
      </c>
      <c r="M50" s="18">
        <v>117194</v>
      </c>
      <c r="N50" s="18">
        <f t="shared" si="24"/>
        <v>120906</v>
      </c>
      <c r="O50" s="18">
        <v>19306</v>
      </c>
      <c r="P50" s="18">
        <v>34102</v>
      </c>
      <c r="Q50" s="18">
        <f t="shared" si="25"/>
        <v>53408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217</v>
      </c>
      <c r="B51" s="76" t="s">
        <v>120</v>
      </c>
      <c r="C51" s="77" t="s">
        <v>121</v>
      </c>
      <c r="D51" s="18">
        <f t="shared" si="18"/>
        <v>2815</v>
      </c>
      <c r="E51" s="18">
        <f t="shared" si="19"/>
        <v>77208</v>
      </c>
      <c r="F51" s="18">
        <f t="shared" si="20"/>
        <v>80023</v>
      </c>
      <c r="G51" s="18">
        <f t="shared" si="21"/>
        <v>13229</v>
      </c>
      <c r="H51" s="18">
        <f t="shared" si="22"/>
        <v>19350</v>
      </c>
      <c r="I51" s="18">
        <f t="shared" si="23"/>
        <v>32579</v>
      </c>
      <c r="J51" s="84" t="s">
        <v>185</v>
      </c>
      <c r="K51" s="80" t="s">
        <v>186</v>
      </c>
      <c r="L51" s="18">
        <v>2815</v>
      </c>
      <c r="M51" s="18">
        <v>77208</v>
      </c>
      <c r="N51" s="18">
        <f t="shared" si="24"/>
        <v>80023</v>
      </c>
      <c r="O51" s="18">
        <v>13229</v>
      </c>
      <c r="P51" s="18">
        <v>19350</v>
      </c>
      <c r="Q51" s="18">
        <f t="shared" si="25"/>
        <v>32579</v>
      </c>
      <c r="R51" s="86" t="s">
        <v>0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217</v>
      </c>
      <c r="B52" s="76" t="s">
        <v>122</v>
      </c>
      <c r="C52" s="77" t="s">
        <v>123</v>
      </c>
      <c r="D52" s="18">
        <f t="shared" si="18"/>
        <v>820</v>
      </c>
      <c r="E52" s="18">
        <f t="shared" si="19"/>
        <v>26900</v>
      </c>
      <c r="F52" s="18">
        <f t="shared" si="20"/>
        <v>27720</v>
      </c>
      <c r="G52" s="18">
        <f t="shared" si="21"/>
        <v>4092</v>
      </c>
      <c r="H52" s="18">
        <f t="shared" si="22"/>
        <v>6276</v>
      </c>
      <c r="I52" s="18">
        <f t="shared" si="23"/>
        <v>10368</v>
      </c>
      <c r="J52" s="84" t="s">
        <v>185</v>
      </c>
      <c r="K52" s="80" t="s">
        <v>186</v>
      </c>
      <c r="L52" s="18">
        <v>820</v>
      </c>
      <c r="M52" s="18">
        <v>26900</v>
      </c>
      <c r="N52" s="18">
        <f t="shared" si="24"/>
        <v>27720</v>
      </c>
      <c r="O52" s="18">
        <v>4092</v>
      </c>
      <c r="P52" s="18">
        <v>6276</v>
      </c>
      <c r="Q52" s="18">
        <f t="shared" si="25"/>
        <v>10368</v>
      </c>
      <c r="R52" s="86" t="s">
        <v>0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217</v>
      </c>
      <c r="B53" s="76" t="s">
        <v>124</v>
      </c>
      <c r="C53" s="77" t="s">
        <v>125</v>
      </c>
      <c r="D53" s="18">
        <f t="shared" si="18"/>
        <v>1775</v>
      </c>
      <c r="E53" s="18">
        <f t="shared" si="19"/>
        <v>16350</v>
      </c>
      <c r="F53" s="18">
        <f t="shared" si="20"/>
        <v>18125</v>
      </c>
      <c r="G53" s="18">
        <f t="shared" si="21"/>
        <v>0</v>
      </c>
      <c r="H53" s="18">
        <f t="shared" si="22"/>
        <v>7139</v>
      </c>
      <c r="I53" s="18">
        <f t="shared" si="23"/>
        <v>7139</v>
      </c>
      <c r="J53" s="84" t="s">
        <v>171</v>
      </c>
      <c r="K53" s="80" t="s">
        <v>172</v>
      </c>
      <c r="L53" s="18">
        <v>1775</v>
      </c>
      <c r="M53" s="18">
        <v>16350</v>
      </c>
      <c r="N53" s="18">
        <f t="shared" si="24"/>
        <v>18125</v>
      </c>
      <c r="O53" s="18">
        <v>0</v>
      </c>
      <c r="P53" s="18">
        <v>7139</v>
      </c>
      <c r="Q53" s="18">
        <f t="shared" si="25"/>
        <v>7139</v>
      </c>
      <c r="R53" s="86" t="s">
        <v>0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217</v>
      </c>
      <c r="B54" s="76" t="s">
        <v>126</v>
      </c>
      <c r="C54" s="77" t="s">
        <v>127</v>
      </c>
      <c r="D54" s="18">
        <f t="shared" si="18"/>
        <v>899</v>
      </c>
      <c r="E54" s="18">
        <f t="shared" si="19"/>
        <v>26217</v>
      </c>
      <c r="F54" s="18">
        <f t="shared" si="20"/>
        <v>27116</v>
      </c>
      <c r="G54" s="18">
        <f t="shared" si="21"/>
        <v>3801</v>
      </c>
      <c r="H54" s="18">
        <f t="shared" si="22"/>
        <v>7236</v>
      </c>
      <c r="I54" s="18">
        <f t="shared" si="23"/>
        <v>11037</v>
      </c>
      <c r="J54" s="84" t="s">
        <v>185</v>
      </c>
      <c r="K54" s="80" t="s">
        <v>186</v>
      </c>
      <c r="L54" s="18">
        <v>899</v>
      </c>
      <c r="M54" s="18">
        <v>26217</v>
      </c>
      <c r="N54" s="18">
        <f t="shared" si="24"/>
        <v>27116</v>
      </c>
      <c r="O54" s="18">
        <v>3801</v>
      </c>
      <c r="P54" s="18">
        <v>7236</v>
      </c>
      <c r="Q54" s="18">
        <f t="shared" si="25"/>
        <v>11037</v>
      </c>
      <c r="R54" s="86" t="s">
        <v>0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217</v>
      </c>
      <c r="B55" s="76" t="s">
        <v>128</v>
      </c>
      <c r="C55" s="77" t="s">
        <v>129</v>
      </c>
      <c r="D55" s="18">
        <f t="shared" si="18"/>
        <v>777</v>
      </c>
      <c r="E55" s="18">
        <f t="shared" si="19"/>
        <v>23970</v>
      </c>
      <c r="F55" s="18">
        <f t="shared" si="20"/>
        <v>24747</v>
      </c>
      <c r="G55" s="18">
        <f t="shared" si="21"/>
        <v>3605</v>
      </c>
      <c r="H55" s="18">
        <f t="shared" si="22"/>
        <v>5871</v>
      </c>
      <c r="I55" s="18">
        <f t="shared" si="23"/>
        <v>9476</v>
      </c>
      <c r="J55" s="84" t="s">
        <v>185</v>
      </c>
      <c r="K55" s="80" t="s">
        <v>186</v>
      </c>
      <c r="L55" s="18">
        <v>777</v>
      </c>
      <c r="M55" s="18">
        <v>23970</v>
      </c>
      <c r="N55" s="18">
        <f t="shared" si="24"/>
        <v>24747</v>
      </c>
      <c r="O55" s="18">
        <v>3605</v>
      </c>
      <c r="P55" s="18">
        <v>5871</v>
      </c>
      <c r="Q55" s="18">
        <f t="shared" si="25"/>
        <v>9476</v>
      </c>
      <c r="R55" s="86" t="s">
        <v>0</v>
      </c>
      <c r="S55" s="80"/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0</v>
      </c>
      <c r="Y55" s="18">
        <f t="shared" si="9"/>
        <v>0</v>
      </c>
      <c r="Z55" s="86" t="s">
        <v>0</v>
      </c>
      <c r="AA55" s="80"/>
      <c r="AB55" s="18">
        <v>0</v>
      </c>
      <c r="AC55" s="18">
        <v>0</v>
      </c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>
        <v>0</v>
      </c>
      <c r="AK55" s="18">
        <v>0</v>
      </c>
      <c r="AL55" s="18">
        <f t="shared" si="12"/>
        <v>0</v>
      </c>
      <c r="AM55" s="18">
        <v>0</v>
      </c>
      <c r="AN55" s="18">
        <v>0</v>
      </c>
      <c r="AO55" s="18">
        <f t="shared" si="13"/>
        <v>0</v>
      </c>
      <c r="AP55" s="86" t="s">
        <v>0</v>
      </c>
      <c r="AQ55" s="80"/>
      <c r="AR55" s="18">
        <v>0</v>
      </c>
      <c r="AS55" s="18">
        <v>0</v>
      </c>
      <c r="AT55" s="18">
        <f t="shared" si="14"/>
        <v>0</v>
      </c>
      <c r="AU55" s="18">
        <v>0</v>
      </c>
      <c r="AV55" s="18">
        <v>0</v>
      </c>
      <c r="AW55" s="18">
        <f t="shared" si="15"/>
        <v>0</v>
      </c>
      <c r="AX55" s="86" t="s">
        <v>0</v>
      </c>
      <c r="AY55" s="80"/>
      <c r="AZ55" s="18">
        <v>0</v>
      </c>
      <c r="BA55" s="18">
        <v>0</v>
      </c>
      <c r="BB55" s="18">
        <f t="shared" si="16"/>
        <v>0</v>
      </c>
      <c r="BC55" s="18">
        <v>0</v>
      </c>
      <c r="BD55" s="18">
        <v>0</v>
      </c>
      <c r="BE55" s="18">
        <f t="shared" si="17"/>
        <v>0</v>
      </c>
    </row>
    <row r="56" spans="1:57" ht="13.5">
      <c r="A56" s="82" t="s">
        <v>217</v>
      </c>
      <c r="B56" s="76" t="s">
        <v>130</v>
      </c>
      <c r="C56" s="77" t="s">
        <v>131</v>
      </c>
      <c r="D56" s="18">
        <f t="shared" si="18"/>
        <v>0</v>
      </c>
      <c r="E56" s="18">
        <f t="shared" si="19"/>
        <v>45015</v>
      </c>
      <c r="F56" s="18">
        <f t="shared" si="20"/>
        <v>45015</v>
      </c>
      <c r="G56" s="18">
        <f t="shared" si="21"/>
        <v>0</v>
      </c>
      <c r="H56" s="18">
        <f t="shared" si="22"/>
        <v>28642</v>
      </c>
      <c r="I56" s="18">
        <f t="shared" si="23"/>
        <v>28642</v>
      </c>
      <c r="J56" s="84" t="s">
        <v>154</v>
      </c>
      <c r="K56" s="80" t="s">
        <v>155</v>
      </c>
      <c r="L56" s="18">
        <v>0</v>
      </c>
      <c r="M56" s="18">
        <v>45015</v>
      </c>
      <c r="N56" s="18">
        <f t="shared" si="24"/>
        <v>45015</v>
      </c>
      <c r="O56" s="18">
        <v>0</v>
      </c>
      <c r="P56" s="18">
        <v>28642</v>
      </c>
      <c r="Q56" s="18">
        <f t="shared" si="25"/>
        <v>28642</v>
      </c>
      <c r="R56" s="86" t="s">
        <v>0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217</v>
      </c>
      <c r="B57" s="76" t="s">
        <v>132</v>
      </c>
      <c r="C57" s="77" t="s">
        <v>133</v>
      </c>
      <c r="D57" s="18">
        <f t="shared" si="18"/>
        <v>7454</v>
      </c>
      <c r="E57" s="18">
        <f t="shared" si="19"/>
        <v>64748</v>
      </c>
      <c r="F57" s="18">
        <f t="shared" si="20"/>
        <v>72202</v>
      </c>
      <c r="G57" s="18">
        <f t="shared" si="21"/>
        <v>0</v>
      </c>
      <c r="H57" s="18">
        <f t="shared" si="22"/>
        <v>21190</v>
      </c>
      <c r="I57" s="18">
        <f t="shared" si="23"/>
        <v>21190</v>
      </c>
      <c r="J57" s="84" t="s">
        <v>171</v>
      </c>
      <c r="K57" s="80" t="s">
        <v>172</v>
      </c>
      <c r="L57" s="18">
        <v>7454</v>
      </c>
      <c r="M57" s="18">
        <v>64748</v>
      </c>
      <c r="N57" s="18">
        <f t="shared" si="24"/>
        <v>72202</v>
      </c>
      <c r="O57" s="18">
        <v>0</v>
      </c>
      <c r="P57" s="18">
        <v>21190</v>
      </c>
      <c r="Q57" s="18">
        <f t="shared" si="25"/>
        <v>21190</v>
      </c>
      <c r="R57" s="86" t="s">
        <v>0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217</v>
      </c>
      <c r="B58" s="76" t="s">
        <v>134</v>
      </c>
      <c r="C58" s="77" t="s">
        <v>135</v>
      </c>
      <c r="D58" s="18">
        <f t="shared" si="18"/>
        <v>2765</v>
      </c>
      <c r="E58" s="18">
        <f t="shared" si="19"/>
        <v>29326</v>
      </c>
      <c r="F58" s="18">
        <f t="shared" si="20"/>
        <v>32091</v>
      </c>
      <c r="G58" s="18">
        <f t="shared" si="21"/>
        <v>0</v>
      </c>
      <c r="H58" s="18">
        <f t="shared" si="22"/>
        <v>10062</v>
      </c>
      <c r="I58" s="18">
        <f t="shared" si="23"/>
        <v>10062</v>
      </c>
      <c r="J58" s="84" t="s">
        <v>171</v>
      </c>
      <c r="K58" s="80" t="s">
        <v>172</v>
      </c>
      <c r="L58" s="18">
        <v>2765</v>
      </c>
      <c r="M58" s="18">
        <v>29326</v>
      </c>
      <c r="N58" s="18">
        <f t="shared" si="24"/>
        <v>32091</v>
      </c>
      <c r="O58" s="18"/>
      <c r="P58" s="18">
        <v>10062</v>
      </c>
      <c r="Q58" s="18">
        <f t="shared" si="25"/>
        <v>10062</v>
      </c>
      <c r="R58" s="86" t="s">
        <v>0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217</v>
      </c>
      <c r="B59" s="76" t="s">
        <v>136</v>
      </c>
      <c r="C59" s="77" t="s">
        <v>137</v>
      </c>
      <c r="D59" s="18">
        <f t="shared" si="18"/>
        <v>1764</v>
      </c>
      <c r="E59" s="18">
        <f t="shared" si="19"/>
        <v>13634</v>
      </c>
      <c r="F59" s="18">
        <f t="shared" si="20"/>
        <v>15398</v>
      </c>
      <c r="G59" s="18">
        <f t="shared" si="21"/>
        <v>0</v>
      </c>
      <c r="H59" s="18">
        <f t="shared" si="22"/>
        <v>6127</v>
      </c>
      <c r="I59" s="18">
        <f t="shared" si="23"/>
        <v>6127</v>
      </c>
      <c r="J59" s="84" t="s">
        <v>171</v>
      </c>
      <c r="K59" s="80" t="s">
        <v>172</v>
      </c>
      <c r="L59" s="18">
        <v>1764</v>
      </c>
      <c r="M59" s="18">
        <v>13634</v>
      </c>
      <c r="N59" s="18">
        <f t="shared" si="24"/>
        <v>15398</v>
      </c>
      <c r="O59" s="18">
        <v>0</v>
      </c>
      <c r="P59" s="18">
        <v>6127</v>
      </c>
      <c r="Q59" s="18">
        <f t="shared" si="25"/>
        <v>6127</v>
      </c>
      <c r="R59" s="86" t="s">
        <v>0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217</v>
      </c>
      <c r="B60" s="76" t="s">
        <v>138</v>
      </c>
      <c r="C60" s="77" t="s">
        <v>139</v>
      </c>
      <c r="D60" s="18">
        <f t="shared" si="18"/>
        <v>3366</v>
      </c>
      <c r="E60" s="18">
        <f t="shared" si="19"/>
        <v>23498</v>
      </c>
      <c r="F60" s="18">
        <f t="shared" si="20"/>
        <v>26864</v>
      </c>
      <c r="G60" s="18">
        <f t="shared" si="21"/>
        <v>0</v>
      </c>
      <c r="H60" s="18">
        <f t="shared" si="22"/>
        <v>9725</v>
      </c>
      <c r="I60" s="18">
        <f t="shared" si="23"/>
        <v>9725</v>
      </c>
      <c r="J60" s="84" t="s">
        <v>171</v>
      </c>
      <c r="K60" s="80" t="s">
        <v>172</v>
      </c>
      <c r="L60" s="18">
        <v>3366</v>
      </c>
      <c r="M60" s="18">
        <v>23498</v>
      </c>
      <c r="N60" s="18">
        <f t="shared" si="24"/>
        <v>26864</v>
      </c>
      <c r="O60" s="18">
        <v>0</v>
      </c>
      <c r="P60" s="18">
        <v>9725</v>
      </c>
      <c r="Q60" s="18">
        <f t="shared" si="25"/>
        <v>9725</v>
      </c>
      <c r="R60" s="86" t="s">
        <v>0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217</v>
      </c>
      <c r="B61" s="76" t="s">
        <v>140</v>
      </c>
      <c r="C61" s="77" t="s">
        <v>141</v>
      </c>
      <c r="D61" s="18">
        <f t="shared" si="18"/>
        <v>0</v>
      </c>
      <c r="E61" s="18">
        <f t="shared" si="19"/>
        <v>28193</v>
      </c>
      <c r="F61" s="18">
        <f t="shared" si="20"/>
        <v>28193</v>
      </c>
      <c r="G61" s="18">
        <f t="shared" si="21"/>
        <v>0</v>
      </c>
      <c r="H61" s="18">
        <f t="shared" si="22"/>
        <v>20634</v>
      </c>
      <c r="I61" s="18">
        <f t="shared" si="23"/>
        <v>20634</v>
      </c>
      <c r="J61" s="84" t="s">
        <v>154</v>
      </c>
      <c r="K61" s="80" t="s">
        <v>155</v>
      </c>
      <c r="L61" s="18"/>
      <c r="M61" s="18">
        <v>28193</v>
      </c>
      <c r="N61" s="18">
        <f t="shared" si="24"/>
        <v>28193</v>
      </c>
      <c r="O61" s="18"/>
      <c r="P61" s="18">
        <v>20634</v>
      </c>
      <c r="Q61" s="18">
        <f t="shared" si="25"/>
        <v>20634</v>
      </c>
      <c r="R61" s="86" t="s">
        <v>0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217</v>
      </c>
      <c r="B62" s="76" t="s">
        <v>142</v>
      </c>
      <c r="C62" s="77" t="s">
        <v>143</v>
      </c>
      <c r="D62" s="18">
        <f t="shared" si="18"/>
        <v>0</v>
      </c>
      <c r="E62" s="18">
        <f t="shared" si="19"/>
        <v>23784</v>
      </c>
      <c r="F62" s="18">
        <f t="shared" si="20"/>
        <v>23784</v>
      </c>
      <c r="G62" s="18">
        <f t="shared" si="21"/>
        <v>0</v>
      </c>
      <c r="H62" s="18">
        <f t="shared" si="22"/>
        <v>16338</v>
      </c>
      <c r="I62" s="18">
        <f t="shared" si="23"/>
        <v>16338</v>
      </c>
      <c r="J62" s="84" t="s">
        <v>154</v>
      </c>
      <c r="K62" s="80" t="s">
        <v>155</v>
      </c>
      <c r="L62" s="18">
        <v>0</v>
      </c>
      <c r="M62" s="18">
        <v>23784</v>
      </c>
      <c r="N62" s="18">
        <f t="shared" si="24"/>
        <v>23784</v>
      </c>
      <c r="O62" s="18">
        <v>0</v>
      </c>
      <c r="P62" s="18">
        <v>16338</v>
      </c>
      <c r="Q62" s="18">
        <f t="shared" si="25"/>
        <v>16338</v>
      </c>
      <c r="R62" s="86" t="s">
        <v>0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217</v>
      </c>
      <c r="B63" s="76" t="s">
        <v>144</v>
      </c>
      <c r="C63" s="77" t="s">
        <v>145</v>
      </c>
      <c r="D63" s="18">
        <f t="shared" si="18"/>
        <v>0</v>
      </c>
      <c r="E63" s="18">
        <f t="shared" si="19"/>
        <v>54222</v>
      </c>
      <c r="F63" s="18">
        <f t="shared" si="20"/>
        <v>54222</v>
      </c>
      <c r="G63" s="18">
        <f t="shared" si="21"/>
        <v>0</v>
      </c>
      <c r="H63" s="18">
        <f t="shared" si="22"/>
        <v>23609</v>
      </c>
      <c r="I63" s="18">
        <f t="shared" si="23"/>
        <v>23609</v>
      </c>
      <c r="J63" s="84" t="s">
        <v>175</v>
      </c>
      <c r="K63" s="80" t="s">
        <v>176</v>
      </c>
      <c r="L63" s="18">
        <v>0</v>
      </c>
      <c r="M63" s="18">
        <v>54222</v>
      </c>
      <c r="N63" s="18">
        <f t="shared" si="24"/>
        <v>54222</v>
      </c>
      <c r="O63" s="18">
        <v>0</v>
      </c>
      <c r="P63" s="18">
        <v>0</v>
      </c>
      <c r="Q63" s="18">
        <f t="shared" si="25"/>
        <v>0</v>
      </c>
      <c r="R63" s="84" t="s">
        <v>156</v>
      </c>
      <c r="S63" s="80" t="s">
        <v>164</v>
      </c>
      <c r="T63" s="18">
        <v>0</v>
      </c>
      <c r="U63" s="18">
        <v>0</v>
      </c>
      <c r="V63" s="18">
        <f t="shared" si="8"/>
        <v>0</v>
      </c>
      <c r="W63" s="18">
        <v>0</v>
      </c>
      <c r="X63" s="18">
        <v>23609</v>
      </c>
      <c r="Y63" s="18">
        <f t="shared" si="9"/>
        <v>23609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217</v>
      </c>
      <c r="B64" s="76" t="s">
        <v>146</v>
      </c>
      <c r="C64" s="77" t="s">
        <v>147</v>
      </c>
      <c r="D64" s="18">
        <f t="shared" si="18"/>
        <v>0</v>
      </c>
      <c r="E64" s="18">
        <f t="shared" si="19"/>
        <v>71486</v>
      </c>
      <c r="F64" s="18">
        <f t="shared" si="20"/>
        <v>71486</v>
      </c>
      <c r="G64" s="18">
        <f t="shared" si="21"/>
        <v>0</v>
      </c>
      <c r="H64" s="18">
        <f t="shared" si="22"/>
        <v>45101</v>
      </c>
      <c r="I64" s="18">
        <f t="shared" si="23"/>
        <v>45101</v>
      </c>
      <c r="J64" s="84" t="s">
        <v>154</v>
      </c>
      <c r="K64" s="80" t="s">
        <v>155</v>
      </c>
      <c r="L64" s="18">
        <v>0</v>
      </c>
      <c r="M64" s="18">
        <v>71486</v>
      </c>
      <c r="N64" s="18">
        <f t="shared" si="24"/>
        <v>71486</v>
      </c>
      <c r="O64" s="18">
        <v>0</v>
      </c>
      <c r="P64" s="18">
        <v>45101</v>
      </c>
      <c r="Q64" s="18">
        <f t="shared" si="25"/>
        <v>45101</v>
      </c>
      <c r="R64" s="86" t="s">
        <v>0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111" t="s">
        <v>205</v>
      </c>
      <c r="B65" s="112"/>
      <c r="C65" s="113"/>
      <c r="D65" s="18">
        <f aca="true" t="shared" si="26" ref="D65:I65">SUM(D7:D64)</f>
        <v>548682</v>
      </c>
      <c r="E65" s="18">
        <f t="shared" si="26"/>
        <v>4507841</v>
      </c>
      <c r="F65" s="18">
        <f t="shared" si="26"/>
        <v>5056523</v>
      </c>
      <c r="G65" s="18">
        <f t="shared" si="26"/>
        <v>111276</v>
      </c>
      <c r="H65" s="18">
        <f t="shared" si="26"/>
        <v>2771743</v>
      </c>
      <c r="I65" s="18">
        <f t="shared" si="26"/>
        <v>2883019</v>
      </c>
      <c r="J65" s="85" t="s">
        <v>207</v>
      </c>
      <c r="K65" s="53" t="s">
        <v>207</v>
      </c>
      <c r="L65" s="18">
        <f aca="true" t="shared" si="27" ref="L65:Q65">SUM(L7:L64)</f>
        <v>461035</v>
      </c>
      <c r="M65" s="18">
        <f t="shared" si="27"/>
        <v>3722203</v>
      </c>
      <c r="N65" s="18">
        <f t="shared" si="27"/>
        <v>4183238</v>
      </c>
      <c r="O65" s="18">
        <f t="shared" si="27"/>
        <v>108320</v>
      </c>
      <c r="P65" s="18">
        <f t="shared" si="27"/>
        <v>2105454</v>
      </c>
      <c r="Q65" s="18">
        <f t="shared" si="27"/>
        <v>2213774</v>
      </c>
      <c r="R65" s="85" t="s">
        <v>207</v>
      </c>
      <c r="S65" s="53" t="s">
        <v>207</v>
      </c>
      <c r="T65" s="18">
        <f aca="true" t="shared" si="28" ref="T65:Y65">SUM(T7:T64)</f>
        <v>87647</v>
      </c>
      <c r="U65" s="18">
        <f t="shared" si="28"/>
        <v>785638</v>
      </c>
      <c r="V65" s="18">
        <f t="shared" si="28"/>
        <v>873285</v>
      </c>
      <c r="W65" s="18">
        <f t="shared" si="28"/>
        <v>2956</v>
      </c>
      <c r="X65" s="18">
        <f t="shared" si="28"/>
        <v>618057</v>
      </c>
      <c r="Y65" s="18">
        <f t="shared" si="28"/>
        <v>621013</v>
      </c>
      <c r="Z65" s="85" t="s">
        <v>207</v>
      </c>
      <c r="AA65" s="53" t="s">
        <v>207</v>
      </c>
      <c r="AB65" s="18">
        <f aca="true" t="shared" si="29" ref="AB65:AG65">SUM(AB7:AB64)</f>
        <v>0</v>
      </c>
      <c r="AC65" s="18">
        <f t="shared" si="29"/>
        <v>0</v>
      </c>
      <c r="AD65" s="18">
        <f t="shared" si="29"/>
        <v>0</v>
      </c>
      <c r="AE65" s="18">
        <f t="shared" si="29"/>
        <v>0</v>
      </c>
      <c r="AF65" s="18">
        <f t="shared" si="29"/>
        <v>48232</v>
      </c>
      <c r="AG65" s="18">
        <f t="shared" si="29"/>
        <v>48232</v>
      </c>
      <c r="AH65" s="85" t="s">
        <v>207</v>
      </c>
      <c r="AI65" s="53" t="s">
        <v>207</v>
      </c>
      <c r="AJ65" s="18">
        <f aca="true" t="shared" si="30" ref="AJ65:AO65">SUM(AJ7:AJ64)</f>
        <v>0</v>
      </c>
      <c r="AK65" s="18">
        <f t="shared" si="30"/>
        <v>0</v>
      </c>
      <c r="AL65" s="18">
        <f t="shared" si="30"/>
        <v>0</v>
      </c>
      <c r="AM65" s="18">
        <f t="shared" si="30"/>
        <v>0</v>
      </c>
      <c r="AN65" s="18">
        <f t="shared" si="30"/>
        <v>0</v>
      </c>
      <c r="AO65" s="18">
        <f t="shared" si="30"/>
        <v>0</v>
      </c>
      <c r="AP65" s="85" t="s">
        <v>207</v>
      </c>
      <c r="AQ65" s="53" t="s">
        <v>207</v>
      </c>
      <c r="AR65" s="18">
        <f aca="true" t="shared" si="31" ref="AR65:AW65">SUM(AR7:AR64)</f>
        <v>0</v>
      </c>
      <c r="AS65" s="18">
        <f t="shared" si="31"/>
        <v>0</v>
      </c>
      <c r="AT65" s="18">
        <f t="shared" si="31"/>
        <v>0</v>
      </c>
      <c r="AU65" s="18">
        <f t="shared" si="31"/>
        <v>0</v>
      </c>
      <c r="AV65" s="18">
        <f t="shared" si="31"/>
        <v>0</v>
      </c>
      <c r="AW65" s="18">
        <f t="shared" si="31"/>
        <v>0</v>
      </c>
      <c r="AX65" s="85" t="s">
        <v>207</v>
      </c>
      <c r="AY65" s="53" t="s">
        <v>207</v>
      </c>
      <c r="AZ65" s="18">
        <f aca="true" t="shared" si="32" ref="AZ65:BE65">SUM(AZ7:AZ64)</f>
        <v>0</v>
      </c>
      <c r="BA65" s="18">
        <f t="shared" si="32"/>
        <v>0</v>
      </c>
      <c r="BB65" s="18">
        <f t="shared" si="32"/>
        <v>0</v>
      </c>
      <c r="BC65" s="18">
        <f t="shared" si="32"/>
        <v>0</v>
      </c>
      <c r="BD65" s="18">
        <f t="shared" si="32"/>
        <v>0</v>
      </c>
      <c r="BE65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5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213</v>
      </c>
      <c r="B1" s="58"/>
      <c r="C1" s="1"/>
      <c r="D1" s="1"/>
      <c r="E1" s="1"/>
    </row>
    <row r="2" spans="1:125" s="70" customFormat="1" ht="22.5" customHeight="1">
      <c r="A2" s="117" t="s">
        <v>157</v>
      </c>
      <c r="B2" s="114" t="s">
        <v>20</v>
      </c>
      <c r="C2" s="121" t="s">
        <v>209</v>
      </c>
      <c r="D2" s="66" t="s">
        <v>210</v>
      </c>
      <c r="E2" s="67"/>
      <c r="F2" s="66" t="s">
        <v>21</v>
      </c>
      <c r="G2" s="68"/>
      <c r="H2" s="68"/>
      <c r="I2" s="50"/>
      <c r="J2" s="66" t="s">
        <v>22</v>
      </c>
      <c r="K2" s="68"/>
      <c r="L2" s="68"/>
      <c r="M2" s="50"/>
      <c r="N2" s="66" t="s">
        <v>23</v>
      </c>
      <c r="O2" s="68"/>
      <c r="P2" s="68"/>
      <c r="Q2" s="50"/>
      <c r="R2" s="66" t="s">
        <v>24</v>
      </c>
      <c r="S2" s="68"/>
      <c r="T2" s="68"/>
      <c r="U2" s="50"/>
      <c r="V2" s="66" t="s">
        <v>25</v>
      </c>
      <c r="W2" s="68"/>
      <c r="X2" s="68"/>
      <c r="Y2" s="50"/>
      <c r="Z2" s="66" t="s">
        <v>26</v>
      </c>
      <c r="AA2" s="68"/>
      <c r="AB2" s="68"/>
      <c r="AC2" s="50"/>
      <c r="AD2" s="66" t="s">
        <v>27</v>
      </c>
      <c r="AE2" s="68"/>
      <c r="AF2" s="68"/>
      <c r="AG2" s="50"/>
      <c r="AH2" s="66" t="s">
        <v>28</v>
      </c>
      <c r="AI2" s="68"/>
      <c r="AJ2" s="68"/>
      <c r="AK2" s="50"/>
      <c r="AL2" s="66" t="s">
        <v>29</v>
      </c>
      <c r="AM2" s="68"/>
      <c r="AN2" s="68"/>
      <c r="AO2" s="50"/>
      <c r="AP2" s="66" t="s">
        <v>30</v>
      </c>
      <c r="AQ2" s="68"/>
      <c r="AR2" s="68"/>
      <c r="AS2" s="50"/>
      <c r="AT2" s="66" t="s">
        <v>31</v>
      </c>
      <c r="AU2" s="68"/>
      <c r="AV2" s="68"/>
      <c r="AW2" s="50"/>
      <c r="AX2" s="66" t="s">
        <v>32</v>
      </c>
      <c r="AY2" s="68"/>
      <c r="AZ2" s="68"/>
      <c r="BA2" s="50"/>
      <c r="BB2" s="66" t="s">
        <v>33</v>
      </c>
      <c r="BC2" s="68"/>
      <c r="BD2" s="68"/>
      <c r="BE2" s="50"/>
      <c r="BF2" s="66" t="s">
        <v>34</v>
      </c>
      <c r="BG2" s="68"/>
      <c r="BH2" s="68"/>
      <c r="BI2" s="50"/>
      <c r="BJ2" s="66" t="s">
        <v>35</v>
      </c>
      <c r="BK2" s="68"/>
      <c r="BL2" s="68"/>
      <c r="BM2" s="50"/>
      <c r="BN2" s="66" t="s">
        <v>36</v>
      </c>
      <c r="BO2" s="68"/>
      <c r="BP2" s="68"/>
      <c r="BQ2" s="50"/>
      <c r="BR2" s="66" t="s">
        <v>37</v>
      </c>
      <c r="BS2" s="68"/>
      <c r="BT2" s="68"/>
      <c r="BU2" s="50"/>
      <c r="BV2" s="66" t="s">
        <v>38</v>
      </c>
      <c r="BW2" s="68"/>
      <c r="BX2" s="68"/>
      <c r="BY2" s="50"/>
      <c r="BZ2" s="66" t="s">
        <v>39</v>
      </c>
      <c r="CA2" s="68"/>
      <c r="CB2" s="68"/>
      <c r="CC2" s="50"/>
      <c r="CD2" s="66" t="s">
        <v>40</v>
      </c>
      <c r="CE2" s="68"/>
      <c r="CF2" s="68"/>
      <c r="CG2" s="50"/>
      <c r="CH2" s="66" t="s">
        <v>41</v>
      </c>
      <c r="CI2" s="68"/>
      <c r="CJ2" s="68"/>
      <c r="CK2" s="50"/>
      <c r="CL2" s="66" t="s">
        <v>42</v>
      </c>
      <c r="CM2" s="68"/>
      <c r="CN2" s="68"/>
      <c r="CO2" s="50"/>
      <c r="CP2" s="66" t="s">
        <v>43</v>
      </c>
      <c r="CQ2" s="68"/>
      <c r="CR2" s="68"/>
      <c r="CS2" s="50"/>
      <c r="CT2" s="66" t="s">
        <v>44</v>
      </c>
      <c r="CU2" s="68"/>
      <c r="CV2" s="68"/>
      <c r="CW2" s="50"/>
      <c r="CX2" s="66" t="s">
        <v>45</v>
      </c>
      <c r="CY2" s="68"/>
      <c r="CZ2" s="68"/>
      <c r="DA2" s="50"/>
      <c r="DB2" s="66" t="s">
        <v>46</v>
      </c>
      <c r="DC2" s="68"/>
      <c r="DD2" s="68"/>
      <c r="DE2" s="50"/>
      <c r="DF2" s="66" t="s">
        <v>47</v>
      </c>
      <c r="DG2" s="68"/>
      <c r="DH2" s="68"/>
      <c r="DI2" s="50"/>
      <c r="DJ2" s="66" t="s">
        <v>48</v>
      </c>
      <c r="DK2" s="68"/>
      <c r="DL2" s="68"/>
      <c r="DM2" s="50"/>
      <c r="DN2" s="66" t="s">
        <v>49</v>
      </c>
      <c r="DO2" s="68"/>
      <c r="DP2" s="68"/>
      <c r="DQ2" s="50"/>
      <c r="DR2" s="66" t="s">
        <v>50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51</v>
      </c>
      <c r="E4" s="37" t="s">
        <v>2</v>
      </c>
      <c r="F4" s="123" t="s">
        <v>52</v>
      </c>
      <c r="G4" s="126" t="s">
        <v>211</v>
      </c>
      <c r="H4" s="37" t="s">
        <v>53</v>
      </c>
      <c r="I4" s="37" t="s">
        <v>2</v>
      </c>
      <c r="J4" s="123" t="s">
        <v>52</v>
      </c>
      <c r="K4" s="126" t="s">
        <v>211</v>
      </c>
      <c r="L4" s="37" t="s">
        <v>53</v>
      </c>
      <c r="M4" s="37" t="s">
        <v>2</v>
      </c>
      <c r="N4" s="123" t="s">
        <v>52</v>
      </c>
      <c r="O4" s="126" t="s">
        <v>211</v>
      </c>
      <c r="P4" s="37" t="s">
        <v>53</v>
      </c>
      <c r="Q4" s="37" t="s">
        <v>2</v>
      </c>
      <c r="R4" s="123" t="s">
        <v>52</v>
      </c>
      <c r="S4" s="126" t="s">
        <v>211</v>
      </c>
      <c r="T4" s="37" t="s">
        <v>53</v>
      </c>
      <c r="U4" s="37" t="s">
        <v>2</v>
      </c>
      <c r="V4" s="123" t="s">
        <v>52</v>
      </c>
      <c r="W4" s="126" t="s">
        <v>211</v>
      </c>
      <c r="X4" s="37" t="s">
        <v>53</v>
      </c>
      <c r="Y4" s="37" t="s">
        <v>2</v>
      </c>
      <c r="Z4" s="123" t="s">
        <v>52</v>
      </c>
      <c r="AA4" s="126" t="s">
        <v>211</v>
      </c>
      <c r="AB4" s="37" t="s">
        <v>53</v>
      </c>
      <c r="AC4" s="37" t="s">
        <v>2</v>
      </c>
      <c r="AD4" s="123" t="s">
        <v>52</v>
      </c>
      <c r="AE4" s="126" t="s">
        <v>211</v>
      </c>
      <c r="AF4" s="37" t="s">
        <v>53</v>
      </c>
      <c r="AG4" s="37" t="s">
        <v>2</v>
      </c>
      <c r="AH4" s="123" t="s">
        <v>52</v>
      </c>
      <c r="AI4" s="126" t="s">
        <v>211</v>
      </c>
      <c r="AJ4" s="37" t="s">
        <v>53</v>
      </c>
      <c r="AK4" s="37" t="s">
        <v>2</v>
      </c>
      <c r="AL4" s="123" t="s">
        <v>52</v>
      </c>
      <c r="AM4" s="126" t="s">
        <v>211</v>
      </c>
      <c r="AN4" s="37" t="s">
        <v>53</v>
      </c>
      <c r="AO4" s="37" t="s">
        <v>2</v>
      </c>
      <c r="AP4" s="123" t="s">
        <v>52</v>
      </c>
      <c r="AQ4" s="126" t="s">
        <v>211</v>
      </c>
      <c r="AR4" s="37" t="s">
        <v>53</v>
      </c>
      <c r="AS4" s="37" t="s">
        <v>2</v>
      </c>
      <c r="AT4" s="123" t="s">
        <v>52</v>
      </c>
      <c r="AU4" s="126" t="s">
        <v>211</v>
      </c>
      <c r="AV4" s="37" t="s">
        <v>53</v>
      </c>
      <c r="AW4" s="37" t="s">
        <v>2</v>
      </c>
      <c r="AX4" s="123" t="s">
        <v>52</v>
      </c>
      <c r="AY4" s="126" t="s">
        <v>211</v>
      </c>
      <c r="AZ4" s="37" t="s">
        <v>53</v>
      </c>
      <c r="BA4" s="37" t="s">
        <v>2</v>
      </c>
      <c r="BB4" s="123" t="s">
        <v>52</v>
      </c>
      <c r="BC4" s="126" t="s">
        <v>211</v>
      </c>
      <c r="BD4" s="37" t="s">
        <v>53</v>
      </c>
      <c r="BE4" s="37" t="s">
        <v>2</v>
      </c>
      <c r="BF4" s="123" t="s">
        <v>52</v>
      </c>
      <c r="BG4" s="126" t="s">
        <v>211</v>
      </c>
      <c r="BH4" s="37" t="s">
        <v>53</v>
      </c>
      <c r="BI4" s="37" t="s">
        <v>2</v>
      </c>
      <c r="BJ4" s="123" t="s">
        <v>52</v>
      </c>
      <c r="BK4" s="126" t="s">
        <v>211</v>
      </c>
      <c r="BL4" s="37" t="s">
        <v>53</v>
      </c>
      <c r="BM4" s="37" t="s">
        <v>2</v>
      </c>
      <c r="BN4" s="123" t="s">
        <v>52</v>
      </c>
      <c r="BO4" s="126" t="s">
        <v>211</v>
      </c>
      <c r="BP4" s="37" t="s">
        <v>53</v>
      </c>
      <c r="BQ4" s="37" t="s">
        <v>2</v>
      </c>
      <c r="BR4" s="123" t="s">
        <v>52</v>
      </c>
      <c r="BS4" s="126" t="s">
        <v>211</v>
      </c>
      <c r="BT4" s="37" t="s">
        <v>53</v>
      </c>
      <c r="BU4" s="37" t="s">
        <v>2</v>
      </c>
      <c r="BV4" s="123" t="s">
        <v>52</v>
      </c>
      <c r="BW4" s="126" t="s">
        <v>211</v>
      </c>
      <c r="BX4" s="37" t="s">
        <v>53</v>
      </c>
      <c r="BY4" s="37" t="s">
        <v>2</v>
      </c>
      <c r="BZ4" s="123" t="s">
        <v>52</v>
      </c>
      <c r="CA4" s="126" t="s">
        <v>211</v>
      </c>
      <c r="CB4" s="37" t="s">
        <v>53</v>
      </c>
      <c r="CC4" s="37" t="s">
        <v>2</v>
      </c>
      <c r="CD4" s="123" t="s">
        <v>52</v>
      </c>
      <c r="CE4" s="126" t="s">
        <v>211</v>
      </c>
      <c r="CF4" s="37" t="s">
        <v>53</v>
      </c>
      <c r="CG4" s="37" t="s">
        <v>2</v>
      </c>
      <c r="CH4" s="123" t="s">
        <v>52</v>
      </c>
      <c r="CI4" s="126" t="s">
        <v>211</v>
      </c>
      <c r="CJ4" s="37" t="s">
        <v>53</v>
      </c>
      <c r="CK4" s="37" t="s">
        <v>2</v>
      </c>
      <c r="CL4" s="123" t="s">
        <v>52</v>
      </c>
      <c r="CM4" s="126" t="s">
        <v>211</v>
      </c>
      <c r="CN4" s="37" t="s">
        <v>53</v>
      </c>
      <c r="CO4" s="37" t="s">
        <v>2</v>
      </c>
      <c r="CP4" s="123" t="s">
        <v>52</v>
      </c>
      <c r="CQ4" s="126" t="s">
        <v>211</v>
      </c>
      <c r="CR4" s="37" t="s">
        <v>53</v>
      </c>
      <c r="CS4" s="37" t="s">
        <v>2</v>
      </c>
      <c r="CT4" s="123" t="s">
        <v>52</v>
      </c>
      <c r="CU4" s="126" t="s">
        <v>211</v>
      </c>
      <c r="CV4" s="37" t="s">
        <v>53</v>
      </c>
      <c r="CW4" s="37" t="s">
        <v>2</v>
      </c>
      <c r="CX4" s="123" t="s">
        <v>52</v>
      </c>
      <c r="CY4" s="126" t="s">
        <v>211</v>
      </c>
      <c r="CZ4" s="37" t="s">
        <v>53</v>
      </c>
      <c r="DA4" s="37" t="s">
        <v>2</v>
      </c>
      <c r="DB4" s="123" t="s">
        <v>52</v>
      </c>
      <c r="DC4" s="126" t="s">
        <v>211</v>
      </c>
      <c r="DD4" s="37" t="s">
        <v>53</v>
      </c>
      <c r="DE4" s="37" t="s">
        <v>2</v>
      </c>
      <c r="DF4" s="123" t="s">
        <v>52</v>
      </c>
      <c r="DG4" s="126" t="s">
        <v>211</v>
      </c>
      <c r="DH4" s="37" t="s">
        <v>53</v>
      </c>
      <c r="DI4" s="37" t="s">
        <v>2</v>
      </c>
      <c r="DJ4" s="123" t="s">
        <v>52</v>
      </c>
      <c r="DK4" s="126" t="s">
        <v>211</v>
      </c>
      <c r="DL4" s="37" t="s">
        <v>53</v>
      </c>
      <c r="DM4" s="37" t="s">
        <v>2</v>
      </c>
      <c r="DN4" s="123" t="s">
        <v>52</v>
      </c>
      <c r="DO4" s="126" t="s">
        <v>211</v>
      </c>
      <c r="DP4" s="37" t="s">
        <v>53</v>
      </c>
      <c r="DQ4" s="37" t="s">
        <v>2</v>
      </c>
      <c r="DR4" s="123" t="s">
        <v>52</v>
      </c>
      <c r="DS4" s="126" t="s">
        <v>211</v>
      </c>
      <c r="DT4" s="37" t="s">
        <v>53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217</v>
      </c>
      <c r="B7" s="78" t="s">
        <v>148</v>
      </c>
      <c r="C7" s="79" t="s">
        <v>149</v>
      </c>
      <c r="D7" s="18">
        <f aca="true" t="shared" si="0" ref="D7:D24">H7+L7+P7+T7+X7+AB7+AF7+AJ7+AN7+AR7+AV7+AZ7+BD7+BH7+BL7+BP7+BT7+BX7+CB7+CF7+CJ7+CN7+CR7+CV7+CZ7+DD7+DH7+DL7+DP7+DT7</f>
        <v>0</v>
      </c>
      <c r="E7" s="18">
        <f aca="true" t="shared" si="1" ref="E7:E24">I7+M7+Q7+U7+Y7+AC7+AG7+AK7+AO7+AS7+AW7+BA7+BE7+BI7+BM7+BQ7+BU7+BY7+CC7+CG7+CK7+CO7+CS7+CW7+DA7+DE7+DI7+DM7+DQ7+DU7</f>
        <v>444520</v>
      </c>
      <c r="F7" s="84" t="s">
        <v>226</v>
      </c>
      <c r="G7" s="81" t="s">
        <v>227</v>
      </c>
      <c r="H7" s="18"/>
      <c r="I7" s="18">
        <v>182999</v>
      </c>
      <c r="J7" s="84" t="s">
        <v>228</v>
      </c>
      <c r="K7" s="81" t="s">
        <v>229</v>
      </c>
      <c r="L7" s="18"/>
      <c r="M7" s="18">
        <v>188203</v>
      </c>
      <c r="N7" s="84" t="s">
        <v>81</v>
      </c>
      <c r="O7" s="81" t="s">
        <v>82</v>
      </c>
      <c r="P7" s="18"/>
      <c r="Q7" s="18">
        <v>30642</v>
      </c>
      <c r="R7" s="84" t="s">
        <v>83</v>
      </c>
      <c r="S7" s="81" t="s">
        <v>84</v>
      </c>
      <c r="T7" s="18"/>
      <c r="U7" s="18">
        <v>23405</v>
      </c>
      <c r="V7" s="84" t="s">
        <v>85</v>
      </c>
      <c r="W7" s="81" t="s">
        <v>86</v>
      </c>
      <c r="X7" s="18"/>
      <c r="Y7" s="18">
        <v>19271</v>
      </c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217</v>
      </c>
      <c r="B8" s="78" t="s">
        <v>150</v>
      </c>
      <c r="C8" s="79" t="s">
        <v>151</v>
      </c>
      <c r="D8" s="18">
        <f t="shared" si="0"/>
        <v>422649</v>
      </c>
      <c r="E8" s="18">
        <f t="shared" si="1"/>
        <v>286697</v>
      </c>
      <c r="F8" s="84" t="s">
        <v>224</v>
      </c>
      <c r="G8" s="81" t="s">
        <v>225</v>
      </c>
      <c r="H8" s="18">
        <v>240488</v>
      </c>
      <c r="I8" s="18">
        <v>123499</v>
      </c>
      <c r="J8" s="84" t="s">
        <v>240</v>
      </c>
      <c r="K8" s="81" t="s">
        <v>241</v>
      </c>
      <c r="L8" s="18">
        <v>68692</v>
      </c>
      <c r="M8" s="18">
        <v>64424</v>
      </c>
      <c r="N8" s="84" t="s">
        <v>89</v>
      </c>
      <c r="O8" s="81" t="s">
        <v>90</v>
      </c>
      <c r="P8" s="18">
        <v>41461</v>
      </c>
      <c r="Q8" s="18">
        <v>30189</v>
      </c>
      <c r="R8" s="84" t="s">
        <v>87</v>
      </c>
      <c r="S8" s="81" t="s">
        <v>88</v>
      </c>
      <c r="T8" s="18">
        <v>38097</v>
      </c>
      <c r="U8" s="18">
        <v>25998</v>
      </c>
      <c r="V8" s="84" t="s">
        <v>91</v>
      </c>
      <c r="W8" s="81" t="s">
        <v>92</v>
      </c>
      <c r="X8" s="18">
        <v>23706</v>
      </c>
      <c r="Y8" s="18">
        <v>32568</v>
      </c>
      <c r="Z8" s="84" t="s">
        <v>93</v>
      </c>
      <c r="AA8" s="81" t="s">
        <v>94</v>
      </c>
      <c r="AB8" s="18">
        <v>10205</v>
      </c>
      <c r="AC8" s="18">
        <v>10019</v>
      </c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217</v>
      </c>
      <c r="B9" s="78" t="s">
        <v>152</v>
      </c>
      <c r="C9" s="79" t="s">
        <v>153</v>
      </c>
      <c r="D9" s="18">
        <f t="shared" si="0"/>
        <v>517731</v>
      </c>
      <c r="E9" s="18">
        <f t="shared" si="1"/>
        <v>188465</v>
      </c>
      <c r="F9" s="84" t="s">
        <v>99</v>
      </c>
      <c r="G9" s="81" t="s">
        <v>100</v>
      </c>
      <c r="H9" s="18">
        <v>136915</v>
      </c>
      <c r="I9" s="18">
        <v>45107</v>
      </c>
      <c r="J9" s="84" t="s">
        <v>101</v>
      </c>
      <c r="K9" s="81" t="s">
        <v>102</v>
      </c>
      <c r="L9" s="18">
        <v>75866</v>
      </c>
      <c r="M9" s="18">
        <v>30934</v>
      </c>
      <c r="N9" s="84" t="s">
        <v>103</v>
      </c>
      <c r="O9" s="81" t="s">
        <v>204</v>
      </c>
      <c r="P9" s="18">
        <v>128301</v>
      </c>
      <c r="Q9" s="18">
        <v>47835</v>
      </c>
      <c r="R9" s="84" t="s">
        <v>104</v>
      </c>
      <c r="S9" s="81" t="s">
        <v>105</v>
      </c>
      <c r="T9" s="18">
        <v>84272</v>
      </c>
      <c r="U9" s="18">
        <v>28279</v>
      </c>
      <c r="V9" s="84" t="s">
        <v>106</v>
      </c>
      <c r="W9" s="81" t="s">
        <v>107</v>
      </c>
      <c r="X9" s="18">
        <v>45671</v>
      </c>
      <c r="Y9" s="18">
        <v>18586</v>
      </c>
      <c r="Z9" s="84" t="s">
        <v>108</v>
      </c>
      <c r="AA9" s="81" t="s">
        <v>109</v>
      </c>
      <c r="AB9" s="18">
        <v>46706</v>
      </c>
      <c r="AC9" s="18">
        <v>17724</v>
      </c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217</v>
      </c>
      <c r="B10" s="78" t="s">
        <v>154</v>
      </c>
      <c r="C10" s="79" t="s">
        <v>155</v>
      </c>
      <c r="D10" s="18">
        <f t="shared" si="0"/>
        <v>308729</v>
      </c>
      <c r="E10" s="18">
        <f t="shared" si="1"/>
        <v>196423</v>
      </c>
      <c r="F10" s="84" t="s">
        <v>242</v>
      </c>
      <c r="G10" s="81" t="s">
        <v>243</v>
      </c>
      <c r="H10" s="18">
        <v>140251</v>
      </c>
      <c r="I10" s="18">
        <v>85708</v>
      </c>
      <c r="J10" s="84" t="s">
        <v>146</v>
      </c>
      <c r="K10" s="81" t="s">
        <v>147</v>
      </c>
      <c r="L10" s="18">
        <v>71486</v>
      </c>
      <c r="M10" s="18">
        <v>45101</v>
      </c>
      <c r="N10" s="84" t="s">
        <v>130</v>
      </c>
      <c r="O10" s="81" t="s">
        <v>131</v>
      </c>
      <c r="P10" s="18">
        <v>45015</v>
      </c>
      <c r="Q10" s="18">
        <v>28642</v>
      </c>
      <c r="R10" s="84" t="s">
        <v>142</v>
      </c>
      <c r="S10" s="81" t="s">
        <v>143</v>
      </c>
      <c r="T10" s="18">
        <v>23784</v>
      </c>
      <c r="U10" s="18">
        <v>16338</v>
      </c>
      <c r="V10" s="84" t="s">
        <v>140</v>
      </c>
      <c r="W10" s="81" t="s">
        <v>141</v>
      </c>
      <c r="X10" s="18">
        <v>28193</v>
      </c>
      <c r="Y10" s="18">
        <v>20634</v>
      </c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217</v>
      </c>
      <c r="B11" s="78" t="s">
        <v>156</v>
      </c>
      <c r="C11" s="79" t="s">
        <v>164</v>
      </c>
      <c r="D11" s="18">
        <f t="shared" si="0"/>
        <v>0</v>
      </c>
      <c r="E11" s="18">
        <f t="shared" si="1"/>
        <v>218746</v>
      </c>
      <c r="F11" s="84" t="s">
        <v>246</v>
      </c>
      <c r="G11" s="81" t="s">
        <v>247</v>
      </c>
      <c r="H11" s="18"/>
      <c r="I11" s="18">
        <v>17841</v>
      </c>
      <c r="J11" s="84" t="s">
        <v>248</v>
      </c>
      <c r="K11" s="81" t="s">
        <v>249</v>
      </c>
      <c r="L11" s="18"/>
      <c r="M11" s="18">
        <v>48296</v>
      </c>
      <c r="N11" s="84" t="s">
        <v>250</v>
      </c>
      <c r="O11" s="81" t="s">
        <v>251</v>
      </c>
      <c r="P11" s="18"/>
      <c r="Q11" s="18">
        <v>59892</v>
      </c>
      <c r="R11" s="84" t="s">
        <v>254</v>
      </c>
      <c r="S11" s="81" t="s">
        <v>255</v>
      </c>
      <c r="T11" s="18"/>
      <c r="U11" s="18">
        <v>30518</v>
      </c>
      <c r="V11" s="84" t="s">
        <v>256</v>
      </c>
      <c r="W11" s="81" t="s">
        <v>257</v>
      </c>
      <c r="X11" s="18"/>
      <c r="Y11" s="18">
        <v>38590</v>
      </c>
      <c r="Z11" s="84" t="s">
        <v>144</v>
      </c>
      <c r="AA11" s="81" t="s">
        <v>145</v>
      </c>
      <c r="AB11" s="18"/>
      <c r="AC11" s="18">
        <v>23609</v>
      </c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217</v>
      </c>
      <c r="B12" s="78" t="s">
        <v>165</v>
      </c>
      <c r="C12" s="79" t="s">
        <v>166</v>
      </c>
      <c r="D12" s="18">
        <f t="shared" si="0"/>
        <v>0</v>
      </c>
      <c r="E12" s="18">
        <f t="shared" si="1"/>
        <v>164279</v>
      </c>
      <c r="F12" s="84" t="s">
        <v>218</v>
      </c>
      <c r="G12" s="81" t="s">
        <v>219</v>
      </c>
      <c r="H12" s="18"/>
      <c r="I12" s="18">
        <v>48232</v>
      </c>
      <c r="J12" s="84" t="s">
        <v>258</v>
      </c>
      <c r="K12" s="81" t="s">
        <v>259</v>
      </c>
      <c r="L12" s="18"/>
      <c r="M12" s="18">
        <v>39953</v>
      </c>
      <c r="N12" s="84" t="s">
        <v>260</v>
      </c>
      <c r="O12" s="81" t="s">
        <v>76</v>
      </c>
      <c r="P12" s="18"/>
      <c r="Q12" s="18">
        <v>22867</v>
      </c>
      <c r="R12" s="84" t="s">
        <v>77</v>
      </c>
      <c r="S12" s="81" t="s">
        <v>78</v>
      </c>
      <c r="T12" s="18"/>
      <c r="U12" s="18">
        <v>17611</v>
      </c>
      <c r="V12" s="84" t="s">
        <v>79</v>
      </c>
      <c r="W12" s="81" t="s">
        <v>80</v>
      </c>
      <c r="X12" s="18"/>
      <c r="Y12" s="18">
        <v>35616</v>
      </c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217</v>
      </c>
      <c r="B13" s="78" t="s">
        <v>167</v>
      </c>
      <c r="C13" s="79" t="s">
        <v>168</v>
      </c>
      <c r="D13" s="18">
        <f t="shared" si="0"/>
        <v>228024</v>
      </c>
      <c r="E13" s="18">
        <f t="shared" si="1"/>
        <v>118953</v>
      </c>
      <c r="F13" s="84" t="s">
        <v>232</v>
      </c>
      <c r="G13" s="81" t="s">
        <v>233</v>
      </c>
      <c r="H13" s="18">
        <v>197454</v>
      </c>
      <c r="I13" s="18">
        <v>101802</v>
      </c>
      <c r="J13" s="84" t="s">
        <v>114</v>
      </c>
      <c r="K13" s="81" t="s">
        <v>115</v>
      </c>
      <c r="L13" s="18">
        <v>30570</v>
      </c>
      <c r="M13" s="18">
        <v>17151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217</v>
      </c>
      <c r="B14" s="78" t="s">
        <v>169</v>
      </c>
      <c r="C14" s="79" t="s">
        <v>170</v>
      </c>
      <c r="D14" s="18">
        <f t="shared" si="0"/>
        <v>214875</v>
      </c>
      <c r="E14" s="18">
        <f t="shared" si="1"/>
        <v>0</v>
      </c>
      <c r="F14" s="84" t="s">
        <v>248</v>
      </c>
      <c r="G14" s="81" t="s">
        <v>249</v>
      </c>
      <c r="H14" s="18">
        <v>116441</v>
      </c>
      <c r="I14" s="18">
        <v>0</v>
      </c>
      <c r="J14" s="84" t="s">
        <v>256</v>
      </c>
      <c r="K14" s="81" t="s">
        <v>257</v>
      </c>
      <c r="L14" s="18">
        <v>98434</v>
      </c>
      <c r="M14" s="18">
        <v>0</v>
      </c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217</v>
      </c>
      <c r="B15" s="78" t="s">
        <v>171</v>
      </c>
      <c r="C15" s="79" t="s">
        <v>172</v>
      </c>
      <c r="D15" s="18">
        <f t="shared" si="0"/>
        <v>521055</v>
      </c>
      <c r="E15" s="18">
        <f t="shared" si="1"/>
        <v>124892</v>
      </c>
      <c r="F15" s="84" t="s">
        <v>230</v>
      </c>
      <c r="G15" s="81" t="s">
        <v>231</v>
      </c>
      <c r="H15" s="18">
        <v>356375</v>
      </c>
      <c r="I15" s="18">
        <v>70649</v>
      </c>
      <c r="J15" s="84" t="s">
        <v>132</v>
      </c>
      <c r="K15" s="81" t="s">
        <v>133</v>
      </c>
      <c r="L15" s="18">
        <v>72202</v>
      </c>
      <c r="M15" s="18">
        <v>21190</v>
      </c>
      <c r="N15" s="84" t="s">
        <v>124</v>
      </c>
      <c r="O15" s="81" t="s">
        <v>125</v>
      </c>
      <c r="P15" s="18">
        <v>18125</v>
      </c>
      <c r="Q15" s="18">
        <v>7139</v>
      </c>
      <c r="R15" s="84" t="s">
        <v>134</v>
      </c>
      <c r="S15" s="81" t="s">
        <v>135</v>
      </c>
      <c r="T15" s="18">
        <v>32091</v>
      </c>
      <c r="U15" s="18">
        <v>10062</v>
      </c>
      <c r="V15" s="84" t="s">
        <v>136</v>
      </c>
      <c r="W15" s="81" t="s">
        <v>137</v>
      </c>
      <c r="X15" s="18">
        <v>15398</v>
      </c>
      <c r="Y15" s="18">
        <v>6127</v>
      </c>
      <c r="Z15" s="84" t="s">
        <v>138</v>
      </c>
      <c r="AA15" s="81" t="s">
        <v>139</v>
      </c>
      <c r="AB15" s="18">
        <v>26864</v>
      </c>
      <c r="AC15" s="18">
        <v>9725</v>
      </c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217</v>
      </c>
      <c r="B16" s="78" t="s">
        <v>173</v>
      </c>
      <c r="C16" s="79" t="s">
        <v>174</v>
      </c>
      <c r="D16" s="18">
        <f t="shared" si="0"/>
        <v>827223</v>
      </c>
      <c r="E16" s="18">
        <f t="shared" si="1"/>
        <v>0</v>
      </c>
      <c r="F16" s="84" t="s">
        <v>218</v>
      </c>
      <c r="G16" s="81" t="s">
        <v>219</v>
      </c>
      <c r="H16" s="18">
        <v>367528</v>
      </c>
      <c r="I16" s="18">
        <v>0</v>
      </c>
      <c r="J16" s="84" t="s">
        <v>258</v>
      </c>
      <c r="K16" s="81" t="s">
        <v>259</v>
      </c>
      <c r="L16" s="18">
        <v>254201</v>
      </c>
      <c r="M16" s="18">
        <v>0</v>
      </c>
      <c r="N16" s="84" t="s">
        <v>260</v>
      </c>
      <c r="O16" s="81" t="s">
        <v>76</v>
      </c>
      <c r="P16" s="18">
        <v>205494</v>
      </c>
      <c r="Q16" s="18">
        <v>0</v>
      </c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217</v>
      </c>
      <c r="B17" s="78" t="s">
        <v>175</v>
      </c>
      <c r="C17" s="79" t="s">
        <v>176</v>
      </c>
      <c r="D17" s="18">
        <f t="shared" si="0"/>
        <v>215226</v>
      </c>
      <c r="E17" s="18">
        <f t="shared" si="1"/>
        <v>0</v>
      </c>
      <c r="F17" s="84" t="s">
        <v>250</v>
      </c>
      <c r="G17" s="81" t="s">
        <v>251</v>
      </c>
      <c r="H17" s="18">
        <v>104554</v>
      </c>
      <c r="I17" s="18">
        <v>0</v>
      </c>
      <c r="J17" s="84" t="s">
        <v>254</v>
      </c>
      <c r="K17" s="81" t="s">
        <v>255</v>
      </c>
      <c r="L17" s="18">
        <v>56450</v>
      </c>
      <c r="M17" s="18">
        <v>0</v>
      </c>
      <c r="N17" s="84" t="s">
        <v>144</v>
      </c>
      <c r="O17" s="81" t="s">
        <v>145</v>
      </c>
      <c r="P17" s="18">
        <v>54222</v>
      </c>
      <c r="Q17" s="18">
        <v>0</v>
      </c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217</v>
      </c>
      <c r="B18" s="78" t="s">
        <v>177</v>
      </c>
      <c r="C18" s="79" t="s">
        <v>178</v>
      </c>
      <c r="D18" s="18">
        <f t="shared" si="0"/>
        <v>364335</v>
      </c>
      <c r="E18" s="18">
        <f t="shared" si="1"/>
        <v>199068</v>
      </c>
      <c r="F18" s="84" t="s">
        <v>234</v>
      </c>
      <c r="G18" s="81" t="s">
        <v>235</v>
      </c>
      <c r="H18" s="18">
        <v>247141</v>
      </c>
      <c r="I18" s="18">
        <v>133679</v>
      </c>
      <c r="J18" s="84" t="s">
        <v>95</v>
      </c>
      <c r="K18" s="81" t="s">
        <v>96</v>
      </c>
      <c r="L18" s="18">
        <v>72396</v>
      </c>
      <c r="M18" s="18">
        <v>40085</v>
      </c>
      <c r="N18" s="84" t="s">
        <v>97</v>
      </c>
      <c r="O18" s="81" t="s">
        <v>98</v>
      </c>
      <c r="P18" s="18">
        <v>44798</v>
      </c>
      <c r="Q18" s="18">
        <v>25304</v>
      </c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217</v>
      </c>
      <c r="B19" s="78" t="s">
        <v>179</v>
      </c>
      <c r="C19" s="79" t="s">
        <v>180</v>
      </c>
      <c r="D19" s="18">
        <f t="shared" si="0"/>
        <v>0</v>
      </c>
      <c r="E19" s="18">
        <f t="shared" si="1"/>
        <v>365620</v>
      </c>
      <c r="F19" s="84" t="s">
        <v>218</v>
      </c>
      <c r="G19" s="81" t="s">
        <v>219</v>
      </c>
      <c r="H19" s="18"/>
      <c r="I19" s="18">
        <v>165989</v>
      </c>
      <c r="J19" s="84" t="s">
        <v>244</v>
      </c>
      <c r="K19" s="81" t="s">
        <v>245</v>
      </c>
      <c r="L19" s="18"/>
      <c r="M19" s="18">
        <v>63816</v>
      </c>
      <c r="N19" s="84" t="s">
        <v>252</v>
      </c>
      <c r="O19" s="81" t="s">
        <v>253</v>
      </c>
      <c r="P19" s="18"/>
      <c r="Q19" s="18">
        <v>135815</v>
      </c>
      <c r="R19" s="83"/>
      <c r="S19" s="81"/>
      <c r="T19" s="18"/>
      <c r="U19" s="18"/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217</v>
      </c>
      <c r="B20" s="78" t="s">
        <v>181</v>
      </c>
      <c r="C20" s="79" t="s">
        <v>182</v>
      </c>
      <c r="D20" s="18">
        <f t="shared" si="0"/>
        <v>580549</v>
      </c>
      <c r="E20" s="18">
        <f t="shared" si="1"/>
        <v>0</v>
      </c>
      <c r="F20" s="84" t="s">
        <v>222</v>
      </c>
      <c r="G20" s="81" t="s">
        <v>223</v>
      </c>
      <c r="H20" s="18">
        <v>494216</v>
      </c>
      <c r="I20" s="18"/>
      <c r="J20" s="84" t="s">
        <v>110</v>
      </c>
      <c r="K20" s="81" t="s">
        <v>111</v>
      </c>
      <c r="L20" s="18">
        <v>86333</v>
      </c>
      <c r="M20" s="18"/>
      <c r="N20" s="83"/>
      <c r="O20" s="81"/>
      <c r="P20" s="18"/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217</v>
      </c>
      <c r="B21" s="78" t="s">
        <v>183</v>
      </c>
      <c r="C21" s="79" t="s">
        <v>184</v>
      </c>
      <c r="D21" s="18">
        <f t="shared" si="0"/>
        <v>0</v>
      </c>
      <c r="E21" s="18">
        <f t="shared" si="1"/>
        <v>180418</v>
      </c>
      <c r="F21" s="84" t="s">
        <v>238</v>
      </c>
      <c r="G21" s="81" t="s">
        <v>239</v>
      </c>
      <c r="H21" s="18">
        <v>0</v>
      </c>
      <c r="I21" s="18">
        <v>107537</v>
      </c>
      <c r="J21" s="84" t="s">
        <v>112</v>
      </c>
      <c r="K21" s="81" t="s">
        <v>113</v>
      </c>
      <c r="L21" s="18">
        <v>0</v>
      </c>
      <c r="M21" s="18">
        <v>72881</v>
      </c>
      <c r="N21" s="83"/>
      <c r="O21" s="81"/>
      <c r="P21" s="18"/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217</v>
      </c>
      <c r="B22" s="78" t="s">
        <v>185</v>
      </c>
      <c r="C22" s="79" t="s">
        <v>186</v>
      </c>
      <c r="D22" s="18">
        <f t="shared" si="0"/>
        <v>551942</v>
      </c>
      <c r="E22" s="18">
        <f t="shared" si="1"/>
        <v>267089</v>
      </c>
      <c r="F22" s="84" t="s">
        <v>220</v>
      </c>
      <c r="G22" s="81" t="s">
        <v>221</v>
      </c>
      <c r="H22" s="18">
        <v>235314</v>
      </c>
      <c r="I22" s="18">
        <v>136439</v>
      </c>
      <c r="J22" s="84" t="s">
        <v>116</v>
      </c>
      <c r="K22" s="81" t="s">
        <v>117</v>
      </c>
      <c r="L22" s="18">
        <v>36116</v>
      </c>
      <c r="M22" s="18">
        <v>13782</v>
      </c>
      <c r="N22" s="84" t="s">
        <v>118</v>
      </c>
      <c r="O22" s="81" t="s">
        <v>119</v>
      </c>
      <c r="P22" s="18">
        <v>120906</v>
      </c>
      <c r="Q22" s="18">
        <v>53408</v>
      </c>
      <c r="R22" s="84" t="s">
        <v>120</v>
      </c>
      <c r="S22" s="81" t="s">
        <v>121</v>
      </c>
      <c r="T22" s="18">
        <v>80023</v>
      </c>
      <c r="U22" s="18">
        <v>32579</v>
      </c>
      <c r="V22" s="84" t="s">
        <v>122</v>
      </c>
      <c r="W22" s="81" t="s">
        <v>123</v>
      </c>
      <c r="X22" s="18">
        <v>27720</v>
      </c>
      <c r="Y22" s="18">
        <v>10368</v>
      </c>
      <c r="Z22" s="84" t="s">
        <v>126</v>
      </c>
      <c r="AA22" s="81" t="s">
        <v>127</v>
      </c>
      <c r="AB22" s="18">
        <v>27116</v>
      </c>
      <c r="AC22" s="18">
        <v>11037</v>
      </c>
      <c r="AD22" s="84" t="s">
        <v>128</v>
      </c>
      <c r="AE22" s="81" t="s">
        <v>129</v>
      </c>
      <c r="AF22" s="18">
        <v>24747</v>
      </c>
      <c r="AG22" s="18">
        <v>9476</v>
      </c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217</v>
      </c>
      <c r="B23" s="78" t="s">
        <v>187</v>
      </c>
      <c r="C23" s="79" t="s">
        <v>188</v>
      </c>
      <c r="D23" s="18">
        <f t="shared" si="0"/>
        <v>304185</v>
      </c>
      <c r="E23" s="18">
        <f t="shared" si="1"/>
        <v>0</v>
      </c>
      <c r="F23" s="84" t="s">
        <v>226</v>
      </c>
      <c r="G23" s="81" t="s">
        <v>227</v>
      </c>
      <c r="H23" s="18">
        <v>235191</v>
      </c>
      <c r="I23" s="18">
        <v>0</v>
      </c>
      <c r="J23" s="84" t="s">
        <v>77</v>
      </c>
      <c r="K23" s="81" t="s">
        <v>78</v>
      </c>
      <c r="L23" s="18">
        <v>13212</v>
      </c>
      <c r="M23" s="18">
        <v>0</v>
      </c>
      <c r="N23" s="84" t="s">
        <v>79</v>
      </c>
      <c r="O23" s="81" t="s">
        <v>80</v>
      </c>
      <c r="P23" s="18">
        <v>38535</v>
      </c>
      <c r="Q23" s="18">
        <v>0</v>
      </c>
      <c r="R23" s="84" t="s">
        <v>81</v>
      </c>
      <c r="S23" s="81" t="s">
        <v>82</v>
      </c>
      <c r="T23" s="18">
        <v>17247</v>
      </c>
      <c r="U23" s="18">
        <v>0</v>
      </c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217</v>
      </c>
      <c r="B24" s="78" t="s">
        <v>189</v>
      </c>
      <c r="C24" s="79" t="s">
        <v>190</v>
      </c>
      <c r="D24" s="18">
        <f t="shared" si="0"/>
        <v>0</v>
      </c>
      <c r="E24" s="18">
        <f t="shared" si="1"/>
        <v>127849</v>
      </c>
      <c r="F24" s="84" t="s">
        <v>222</v>
      </c>
      <c r="G24" s="81" t="s">
        <v>223</v>
      </c>
      <c r="H24" s="18"/>
      <c r="I24" s="18">
        <v>77354</v>
      </c>
      <c r="J24" s="84" t="s">
        <v>236</v>
      </c>
      <c r="K24" s="81" t="s">
        <v>237</v>
      </c>
      <c r="L24" s="18"/>
      <c r="M24" s="18">
        <v>37148</v>
      </c>
      <c r="N24" s="84" t="s">
        <v>110</v>
      </c>
      <c r="O24" s="81" t="s">
        <v>111</v>
      </c>
      <c r="P24" s="18"/>
      <c r="Q24" s="18">
        <v>13347</v>
      </c>
      <c r="R24" s="83"/>
      <c r="S24" s="81"/>
      <c r="T24" s="18"/>
      <c r="U24" s="18"/>
      <c r="V24" s="83"/>
      <c r="W24" s="81"/>
      <c r="X24" s="18"/>
      <c r="Y24" s="18"/>
      <c r="Z24" s="83"/>
      <c r="AA24" s="81"/>
      <c r="AB24" s="18"/>
      <c r="AC24" s="18"/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95" t="s">
        <v>206</v>
      </c>
      <c r="B25" s="96"/>
      <c r="C25" s="97"/>
      <c r="D25" s="18">
        <f>SUM(D7:D24)</f>
        <v>5056523</v>
      </c>
      <c r="E25" s="18">
        <f>SUM(E7:E24)</f>
        <v>2883019</v>
      </c>
      <c r="F25" s="84" t="s">
        <v>208</v>
      </c>
      <c r="G25" s="56" t="s">
        <v>208</v>
      </c>
      <c r="H25" s="18">
        <f>SUM(H7:H24)</f>
        <v>2871868</v>
      </c>
      <c r="I25" s="18">
        <f>SUM(I7:I24)</f>
        <v>1296835</v>
      </c>
      <c r="J25" s="84" t="s">
        <v>208</v>
      </c>
      <c r="K25" s="56" t="s">
        <v>208</v>
      </c>
      <c r="L25" s="18">
        <f>SUM(L7:L24)</f>
        <v>935958</v>
      </c>
      <c r="M25" s="18">
        <f>SUM(M7:M24)</f>
        <v>682964</v>
      </c>
      <c r="N25" s="84" t="s">
        <v>208</v>
      </c>
      <c r="O25" s="56" t="s">
        <v>208</v>
      </c>
      <c r="P25" s="18">
        <f>SUM(P7:P24)</f>
        <v>696857</v>
      </c>
      <c r="Q25" s="18">
        <f>SUM(Q7:Q24)</f>
        <v>455080</v>
      </c>
      <c r="R25" s="84" t="s">
        <v>208</v>
      </c>
      <c r="S25" s="56" t="s">
        <v>208</v>
      </c>
      <c r="T25" s="18">
        <f>SUM(T7:T24)</f>
        <v>275514</v>
      </c>
      <c r="U25" s="18">
        <f>SUM(U7:U24)</f>
        <v>184790</v>
      </c>
      <c r="V25" s="84" t="s">
        <v>208</v>
      </c>
      <c r="W25" s="56" t="s">
        <v>208</v>
      </c>
      <c r="X25" s="18">
        <f>SUM(X7:X24)</f>
        <v>140688</v>
      </c>
      <c r="Y25" s="18">
        <f>SUM(Y7:Y24)</f>
        <v>181760</v>
      </c>
      <c r="Z25" s="84" t="s">
        <v>208</v>
      </c>
      <c r="AA25" s="56" t="s">
        <v>208</v>
      </c>
      <c r="AB25" s="18">
        <f>SUM(AB7:AB24)</f>
        <v>110891</v>
      </c>
      <c r="AC25" s="18">
        <f>SUM(AC7:AC24)</f>
        <v>72114</v>
      </c>
      <c r="AD25" s="84" t="s">
        <v>208</v>
      </c>
      <c r="AE25" s="56" t="s">
        <v>208</v>
      </c>
      <c r="AF25" s="18">
        <f>SUM(AF7:AF24)</f>
        <v>24747</v>
      </c>
      <c r="AG25" s="18">
        <f>SUM(AG7:AG24)</f>
        <v>9476</v>
      </c>
      <c r="AH25" s="84" t="s">
        <v>208</v>
      </c>
      <c r="AI25" s="56" t="s">
        <v>208</v>
      </c>
      <c r="AJ25" s="18">
        <f>SUM(AJ7:AJ24)</f>
        <v>0</v>
      </c>
      <c r="AK25" s="18">
        <f>SUM(AK7:AK24)</f>
        <v>0</v>
      </c>
      <c r="AL25" s="84" t="s">
        <v>208</v>
      </c>
      <c r="AM25" s="56" t="s">
        <v>208</v>
      </c>
      <c r="AN25" s="18">
        <f>SUM(AN7:AN24)</f>
        <v>0</v>
      </c>
      <c r="AO25" s="18">
        <f>SUM(AO7:AO24)</f>
        <v>0</v>
      </c>
      <c r="AP25" s="84" t="s">
        <v>208</v>
      </c>
      <c r="AQ25" s="56" t="s">
        <v>208</v>
      </c>
      <c r="AR25" s="18">
        <f>SUM(AR7:AR24)</f>
        <v>0</v>
      </c>
      <c r="AS25" s="18">
        <f>SUM(AS7:AS24)</f>
        <v>0</v>
      </c>
      <c r="AT25" s="84" t="s">
        <v>208</v>
      </c>
      <c r="AU25" s="56" t="s">
        <v>208</v>
      </c>
      <c r="AV25" s="18">
        <f>SUM(AV7:AV24)</f>
        <v>0</v>
      </c>
      <c r="AW25" s="18">
        <f>SUM(AW7:AW24)</f>
        <v>0</v>
      </c>
      <c r="AX25" s="84" t="s">
        <v>208</v>
      </c>
      <c r="AY25" s="56" t="s">
        <v>208</v>
      </c>
      <c r="AZ25" s="18">
        <f>SUM(AZ7:AZ24)</f>
        <v>0</v>
      </c>
      <c r="BA25" s="18">
        <f>SUM(BA7:BA24)</f>
        <v>0</v>
      </c>
      <c r="BB25" s="84" t="s">
        <v>208</v>
      </c>
      <c r="BC25" s="56" t="s">
        <v>208</v>
      </c>
      <c r="BD25" s="18">
        <f>SUM(BD7:BD24)</f>
        <v>0</v>
      </c>
      <c r="BE25" s="18">
        <f>SUM(BE7:BE24)</f>
        <v>0</v>
      </c>
      <c r="BF25" s="84" t="s">
        <v>208</v>
      </c>
      <c r="BG25" s="56" t="s">
        <v>208</v>
      </c>
      <c r="BH25" s="18">
        <f>SUM(BH7:BH24)</f>
        <v>0</v>
      </c>
      <c r="BI25" s="18">
        <f>SUM(BI7:BI24)</f>
        <v>0</v>
      </c>
      <c r="BJ25" s="84" t="s">
        <v>208</v>
      </c>
      <c r="BK25" s="56" t="s">
        <v>208</v>
      </c>
      <c r="BL25" s="18">
        <f>SUM(BL7:BL24)</f>
        <v>0</v>
      </c>
      <c r="BM25" s="18">
        <f>SUM(BM7:BM24)</f>
        <v>0</v>
      </c>
      <c r="BN25" s="84" t="s">
        <v>208</v>
      </c>
      <c r="BO25" s="56" t="s">
        <v>208</v>
      </c>
      <c r="BP25" s="18">
        <f>SUM(BP7:BP24)</f>
        <v>0</v>
      </c>
      <c r="BQ25" s="18">
        <f>SUM(BQ7:BQ24)</f>
        <v>0</v>
      </c>
      <c r="BR25" s="84" t="s">
        <v>208</v>
      </c>
      <c r="BS25" s="56" t="s">
        <v>208</v>
      </c>
      <c r="BT25" s="18">
        <f>SUM(BT7:BT24)</f>
        <v>0</v>
      </c>
      <c r="BU25" s="18">
        <f>SUM(BU7:BU24)</f>
        <v>0</v>
      </c>
      <c r="BV25" s="84" t="s">
        <v>208</v>
      </c>
      <c r="BW25" s="56" t="s">
        <v>208</v>
      </c>
      <c r="BX25" s="18">
        <f>SUM(BX7:BX24)</f>
        <v>0</v>
      </c>
      <c r="BY25" s="18">
        <f>SUM(BY7:BY24)</f>
        <v>0</v>
      </c>
      <c r="BZ25" s="84" t="s">
        <v>208</v>
      </c>
      <c r="CA25" s="56" t="s">
        <v>208</v>
      </c>
      <c r="CB25" s="18">
        <f>SUM(CB7:CB24)</f>
        <v>0</v>
      </c>
      <c r="CC25" s="18">
        <f>SUM(CC7:CC24)</f>
        <v>0</v>
      </c>
      <c r="CD25" s="84" t="s">
        <v>208</v>
      </c>
      <c r="CE25" s="56" t="s">
        <v>208</v>
      </c>
      <c r="CF25" s="18">
        <f>SUM(CF7:CF24)</f>
        <v>0</v>
      </c>
      <c r="CG25" s="18">
        <f>SUM(CG7:CG24)</f>
        <v>0</v>
      </c>
      <c r="CH25" s="84" t="s">
        <v>208</v>
      </c>
      <c r="CI25" s="56" t="s">
        <v>208</v>
      </c>
      <c r="CJ25" s="18">
        <f>SUM(CJ7:CJ24)</f>
        <v>0</v>
      </c>
      <c r="CK25" s="18">
        <f>SUM(CK7:CK24)</f>
        <v>0</v>
      </c>
      <c r="CL25" s="84" t="s">
        <v>208</v>
      </c>
      <c r="CM25" s="56" t="s">
        <v>208</v>
      </c>
      <c r="CN25" s="18">
        <f>SUM(CN7:CN24)</f>
        <v>0</v>
      </c>
      <c r="CO25" s="18">
        <f>SUM(CO7:CO24)</f>
        <v>0</v>
      </c>
      <c r="CP25" s="84" t="s">
        <v>208</v>
      </c>
      <c r="CQ25" s="56" t="s">
        <v>208</v>
      </c>
      <c r="CR25" s="18">
        <f>SUM(CR7:CR24)</f>
        <v>0</v>
      </c>
      <c r="CS25" s="18">
        <f>SUM(CS7:CS24)</f>
        <v>0</v>
      </c>
      <c r="CT25" s="84" t="s">
        <v>208</v>
      </c>
      <c r="CU25" s="56" t="s">
        <v>208</v>
      </c>
      <c r="CV25" s="18">
        <f>SUM(CV7:CV24)</f>
        <v>0</v>
      </c>
      <c r="CW25" s="18">
        <f>SUM(CW7:CW24)</f>
        <v>0</v>
      </c>
      <c r="CX25" s="84" t="s">
        <v>208</v>
      </c>
      <c r="CY25" s="56" t="s">
        <v>208</v>
      </c>
      <c r="CZ25" s="18">
        <f>SUM(CZ7:CZ24)</f>
        <v>0</v>
      </c>
      <c r="DA25" s="18">
        <f>SUM(DA7:DA24)</f>
        <v>0</v>
      </c>
      <c r="DB25" s="84" t="s">
        <v>208</v>
      </c>
      <c r="DC25" s="56" t="s">
        <v>208</v>
      </c>
      <c r="DD25" s="18">
        <f>SUM(DD7:DD24)</f>
        <v>0</v>
      </c>
      <c r="DE25" s="18">
        <f>SUM(DE7:DE24)</f>
        <v>0</v>
      </c>
      <c r="DF25" s="84" t="s">
        <v>208</v>
      </c>
      <c r="DG25" s="56" t="s">
        <v>208</v>
      </c>
      <c r="DH25" s="18">
        <f>SUM(DH7:DH24)</f>
        <v>0</v>
      </c>
      <c r="DI25" s="18">
        <f>SUM(DI7:DI24)</f>
        <v>0</v>
      </c>
      <c r="DJ25" s="84" t="s">
        <v>208</v>
      </c>
      <c r="DK25" s="56" t="s">
        <v>208</v>
      </c>
      <c r="DL25" s="18">
        <f>SUM(DL7:DL24)</f>
        <v>0</v>
      </c>
      <c r="DM25" s="18">
        <f>SUM(DM7:DM24)</f>
        <v>0</v>
      </c>
      <c r="DN25" s="84" t="s">
        <v>208</v>
      </c>
      <c r="DO25" s="56" t="s">
        <v>208</v>
      </c>
      <c r="DP25" s="18">
        <f>SUM(DP7:DP24)</f>
        <v>0</v>
      </c>
      <c r="DQ25" s="18">
        <f>SUM(DQ7:DQ24)</f>
        <v>0</v>
      </c>
      <c r="DR25" s="84" t="s">
        <v>208</v>
      </c>
      <c r="DS25" s="56" t="s">
        <v>208</v>
      </c>
      <c r="DT25" s="18">
        <f>SUM(DT7:DT24)</f>
        <v>0</v>
      </c>
      <c r="DU25" s="18">
        <f>SUM(DU7:DU24)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2004-03-02T02:42:23Z</dcterms:modified>
  <cp:category/>
  <cp:version/>
  <cp:contentType/>
  <cp:contentStatus/>
</cp:coreProperties>
</file>