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'し尿処理の状況'!$A$2:$AC$59</definedName>
    <definedName name="_xlnm.Print_Area" localSheetId="0">'水洗化人口等'!$A$2:$U$60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<sst xmlns="http://schemas.openxmlformats.org/spreadsheetml/2006/main" count="635" uniqueCount="157">
  <si>
    <t>大里村</t>
  </si>
  <si>
    <t>城辺町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</si>
  <si>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</si>
  <si>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</si>
  <si>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</si>
  <si>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</si>
  <si>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</si>
  <si>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</si>
  <si>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</si>
  <si>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</si>
  <si>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</si>
  <si>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</si>
  <si>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</si>
  <si>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</si>
  <si>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</si>
  <si>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</si>
  <si>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</si>
  <si>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</si>
  <si>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</si>
  <si>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</si>
  <si>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</si>
  <si>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</si>
  <si>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</si>
  <si>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</si>
  <si>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</si>
  <si>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</si>
  <si>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</si>
  <si>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</si>
  <si>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</si>
  <si>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</si>
  <si>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</si>
  <si>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</si>
  <si>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</si>
  <si>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</si>
  <si>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</si>
  <si>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</si>
  <si>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</si>
  <si>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</si>
  <si>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</si>
  <si>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</si>
  <si>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</si>
  <si>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</si>
  <si>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</si>
  <si>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</si>
  <si>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</si>
  <si>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</si>
  <si>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</si>
  <si>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</si>
  <si>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</si>
  <si>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</si>
  <si>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</si>
  <si>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</si>
  <si>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</si>
  <si>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</si>
  <si>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</si>
  <si>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</si>
  <si>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</si>
  <si>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</si>
  <si>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</si>
  <si>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</si>
  <si>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</si>
  <si>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</si>
  <si>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</si>
  <si>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</si>
  <si>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</si>
  <si>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</si>
  <si>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</si>
  <si>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</si>
  <si>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</si>
  <si>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</si>
  <si>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</si>
  <si>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</si>
  <si>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</si>
  <si>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</si>
  <si>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</si>
  <si>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</si>
  <si>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</si>
  <si>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</si>
  <si>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</si>
  <si>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</si>
  <si>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</si>
  <si>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</si>
  <si>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</si>
  <si>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</si>
  <si>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</si>
  <si>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</si>
  <si>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</si>
  <si>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</si>
  <si>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</si>
  <si>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</si>
  <si>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</si>
  <si>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</si>
  <si>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</si>
  <si>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</si>
  <si>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</si>
  <si>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</si>
  <si>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</si>
  <si>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</si>
  <si>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</si>
  <si>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</si>
  <si>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</si>
  <si>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</si>
  <si>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</si>
  <si>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</si>
  <si>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</si>
  <si>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</si>
  <si>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</si>
  <si>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</si>
  <si>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</si>
  <si>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</si>
  <si>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</si>
  <si>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</si>
  <si>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</si>
  <si>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</si>
  <si>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</si>
  <si>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</si>
  <si>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</si>
  <si>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</si>
  <si>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</si>
  <si>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</si>
  <si>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</si>
  <si>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</si>
  <si>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</si>
  <si>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</si>
  <si>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</si>
  <si>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</si>
  <si>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</si>
  <si>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</si>
  <si>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</si>
  <si>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</si>
  <si>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</si>
  <si>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</si>
  <si>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</si>
  <si>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</si>
  <si>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</si>
  <si>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</si>
  <si>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</si>
  <si>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</si>
  <si>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</si>
  <si>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</si>
  <si>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</si>
  <si>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</si>
  <si>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</si>
  <si>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</si>
  <si>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</si>
  <si>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</si>
  <si>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</si>
  <si>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</si>
  <si>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</si>
  <si>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</si>
  <si>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</si>
  <si>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</si>
  <si>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</si>
  <si>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</si>
  <si>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</si>
  <si>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東村</t>
  </si>
  <si>
    <t>上野村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</si>
</sst>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126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128</v>
      </c>
      <c r="B2" s="49" t="s">
        <v>129</v>
      </c>
      <c r="C2" s="52" t="s">
        <v>130</v>
      </c>
      <c r="D2" s="5" t="s">
        <v>131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132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133</v>
      </c>
      <c r="F3" s="27"/>
      <c r="G3" s="27"/>
      <c r="H3" s="31"/>
      <c r="I3" s="7" t="s">
        <v>134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135</v>
      </c>
      <c r="F4" s="36" t="s">
        <v>136</v>
      </c>
      <c r="G4" s="36" t="s">
        <v>137</v>
      </c>
      <c r="H4" s="36" t="s">
        <v>138</v>
      </c>
      <c r="I4" s="6" t="s">
        <v>135</v>
      </c>
      <c r="J4" s="36" t="s">
        <v>139</v>
      </c>
      <c r="K4" s="36" t="s">
        <v>140</v>
      </c>
      <c r="L4" s="36" t="s">
        <v>141</v>
      </c>
      <c r="M4" s="36" t="s">
        <v>142</v>
      </c>
      <c r="N4" s="36" t="s">
        <v>143</v>
      </c>
      <c r="O4" s="40" t="s">
        <v>144</v>
      </c>
      <c r="P4" s="8"/>
      <c r="Q4" s="36" t="s">
        <v>145</v>
      </c>
      <c r="R4" s="36" t="s">
        <v>146</v>
      </c>
      <c r="S4" s="36" t="s">
        <v>147</v>
      </c>
      <c r="T4" s="38" t="s">
        <v>148</v>
      </c>
      <c r="U4" s="38" t="s">
        <v>149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150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151</v>
      </c>
      <c r="E6" s="10" t="s">
        <v>151</v>
      </c>
      <c r="F6" s="11" t="s">
        <v>152</v>
      </c>
      <c r="G6" s="10" t="s">
        <v>151</v>
      </c>
      <c r="H6" s="10" t="s">
        <v>151</v>
      </c>
      <c r="I6" s="10" t="s">
        <v>151</v>
      </c>
      <c r="J6" s="11" t="s">
        <v>152</v>
      </c>
      <c r="K6" s="10" t="s">
        <v>151</v>
      </c>
      <c r="L6" s="11" t="s">
        <v>152</v>
      </c>
      <c r="M6" s="10" t="s">
        <v>151</v>
      </c>
      <c r="N6" s="11" t="s">
        <v>152</v>
      </c>
      <c r="O6" s="10" t="s">
        <v>151</v>
      </c>
      <c r="P6" s="10" t="s">
        <v>151</v>
      </c>
      <c r="Q6" s="11" t="s">
        <v>152</v>
      </c>
      <c r="R6" s="45"/>
      <c r="S6" s="45"/>
      <c r="T6" s="45"/>
      <c r="U6" s="39"/>
    </row>
    <row r="7" spans="1:21" ht="13.5">
      <c r="A7" s="25" t="s">
        <v>2</v>
      </c>
      <c r="B7" s="25" t="s">
        <v>3</v>
      </c>
      <c r="C7" s="26" t="s">
        <v>4</v>
      </c>
      <c r="D7" s="12">
        <f aca="true" t="shared" si="0" ref="D7:D32">E7+I7</f>
        <v>301254</v>
      </c>
      <c r="E7" s="12">
        <f aca="true" t="shared" si="1" ref="E7:E32">G7+H7</f>
        <v>5114</v>
      </c>
      <c r="F7" s="13">
        <f>E7/D7*100</f>
        <v>1.6975708206364064</v>
      </c>
      <c r="G7" s="14">
        <v>5114</v>
      </c>
      <c r="H7" s="14">
        <v>0</v>
      </c>
      <c r="I7" s="12">
        <f aca="true" t="shared" si="2" ref="I7:I32">K7+M7+O7</f>
        <v>296140</v>
      </c>
      <c r="J7" s="13">
        <f>I7/D7*100</f>
        <v>98.3024291793636</v>
      </c>
      <c r="K7" s="14">
        <v>252225</v>
      </c>
      <c r="L7" s="13">
        <f>K7/D7*100</f>
        <v>83.72502937720328</v>
      </c>
      <c r="M7" s="14">
        <v>0</v>
      </c>
      <c r="N7" s="13">
        <f>M7/D7*100</f>
        <v>0</v>
      </c>
      <c r="O7" s="14">
        <v>43915</v>
      </c>
      <c r="P7" s="14">
        <v>11368</v>
      </c>
      <c r="Q7" s="13">
        <f aca="true" t="shared" si="3" ref="Q7:Q32">O7/D7*100</f>
        <v>14.577399802160304</v>
      </c>
      <c r="R7" s="15" t="s">
        <v>154</v>
      </c>
      <c r="S7" s="15" t="s">
        <v>153</v>
      </c>
      <c r="T7" s="15" t="s">
        <v>154</v>
      </c>
      <c r="U7" s="15" t="s">
        <v>154</v>
      </c>
    </row>
    <row r="8" spans="1:21" ht="13.5">
      <c r="A8" s="25" t="s">
        <v>2</v>
      </c>
      <c r="B8" s="25" t="s">
        <v>5</v>
      </c>
      <c r="C8" s="26" t="s">
        <v>6</v>
      </c>
      <c r="D8" s="12">
        <f t="shared" si="0"/>
        <v>22550</v>
      </c>
      <c r="E8" s="12">
        <f t="shared" si="1"/>
        <v>301</v>
      </c>
      <c r="F8" s="13">
        <f>E8/D8*100</f>
        <v>1.334811529933481</v>
      </c>
      <c r="G8" s="14">
        <v>301</v>
      </c>
      <c r="H8" s="14">
        <v>0</v>
      </c>
      <c r="I8" s="12">
        <f t="shared" si="2"/>
        <v>22249</v>
      </c>
      <c r="J8" s="13">
        <f>I8/D8*100</f>
        <v>98.66518847006652</v>
      </c>
      <c r="K8" s="14">
        <v>20299</v>
      </c>
      <c r="L8" s="13">
        <f>K8/D8*100</f>
        <v>90.01773835920177</v>
      </c>
      <c r="M8" s="14">
        <v>0</v>
      </c>
      <c r="N8" s="13">
        <f>M8/D8*100</f>
        <v>0</v>
      </c>
      <c r="O8" s="14">
        <v>1950</v>
      </c>
      <c r="P8" s="14">
        <v>1049</v>
      </c>
      <c r="Q8" s="13">
        <f t="shared" si="3"/>
        <v>8.647450110864744</v>
      </c>
      <c r="R8" s="15" t="s">
        <v>153</v>
      </c>
      <c r="S8" s="15" t="s">
        <v>154</v>
      </c>
      <c r="T8" s="15" t="s">
        <v>154</v>
      </c>
      <c r="U8" s="15" t="s">
        <v>154</v>
      </c>
    </row>
    <row r="9" spans="1:21" ht="13.5">
      <c r="A9" s="25" t="s">
        <v>2</v>
      </c>
      <c r="B9" s="25" t="s">
        <v>7</v>
      </c>
      <c r="C9" s="26" t="s">
        <v>8</v>
      </c>
      <c r="D9" s="12">
        <f t="shared" si="0"/>
        <v>63232</v>
      </c>
      <c r="E9" s="12">
        <f t="shared" si="1"/>
        <v>933</v>
      </c>
      <c r="F9" s="13">
        <f>E9/D9*100</f>
        <v>1.4755187246963561</v>
      </c>
      <c r="G9" s="14">
        <v>933</v>
      </c>
      <c r="H9" s="14">
        <v>0</v>
      </c>
      <c r="I9" s="12">
        <f t="shared" si="2"/>
        <v>62299</v>
      </c>
      <c r="J9" s="13">
        <f>I9/D9*100</f>
        <v>98.52448127530364</v>
      </c>
      <c r="K9" s="14">
        <v>11692</v>
      </c>
      <c r="L9" s="13">
        <f>K9/D9*100</f>
        <v>18.490637651821864</v>
      </c>
      <c r="M9" s="14">
        <v>0</v>
      </c>
      <c r="N9" s="13">
        <f>M9/D9*100</f>
        <v>0</v>
      </c>
      <c r="O9" s="14">
        <v>50607</v>
      </c>
      <c r="P9" s="14">
        <v>9813</v>
      </c>
      <c r="Q9" s="13">
        <f t="shared" si="3"/>
        <v>80.03384362348179</v>
      </c>
      <c r="R9" s="15" t="s">
        <v>153</v>
      </c>
      <c r="S9" s="15" t="s">
        <v>154</v>
      </c>
      <c r="T9" s="15" t="s">
        <v>154</v>
      </c>
      <c r="U9" s="15" t="s">
        <v>154</v>
      </c>
    </row>
    <row r="10" spans="1:21" ht="13.5">
      <c r="A10" s="25" t="s">
        <v>2</v>
      </c>
      <c r="B10" s="25" t="s">
        <v>9</v>
      </c>
      <c r="C10" s="26" t="s">
        <v>10</v>
      </c>
      <c r="D10" s="12">
        <f t="shared" si="0"/>
        <v>86908</v>
      </c>
      <c r="E10" s="12">
        <f t="shared" si="1"/>
        <v>5999</v>
      </c>
      <c r="F10" s="13">
        <f aca="true" t="shared" si="4" ref="F10:F59">E10/D10*100</f>
        <v>6.902701707552815</v>
      </c>
      <c r="G10" s="14">
        <v>5999</v>
      </c>
      <c r="H10" s="14">
        <v>0</v>
      </c>
      <c r="I10" s="12">
        <f t="shared" si="2"/>
        <v>80909</v>
      </c>
      <c r="J10" s="13">
        <f aca="true" t="shared" si="5" ref="J10:J59">I10/D10*100</f>
        <v>93.09729829244718</v>
      </c>
      <c r="K10" s="14">
        <v>62906</v>
      </c>
      <c r="L10" s="13">
        <f aca="true" t="shared" si="6" ref="L10:L59">K10/D10*100</f>
        <v>72.38228931743913</v>
      </c>
      <c r="M10" s="14">
        <v>0</v>
      </c>
      <c r="N10" s="13">
        <f aca="true" t="shared" si="7" ref="N10:N59">M10/D10*100</f>
        <v>0</v>
      </c>
      <c r="O10" s="14">
        <v>18003</v>
      </c>
      <c r="P10" s="14">
        <v>1750</v>
      </c>
      <c r="Q10" s="13">
        <f t="shared" si="3"/>
        <v>20.715008975008054</v>
      </c>
      <c r="R10" s="15" t="s">
        <v>153</v>
      </c>
      <c r="S10" s="15" t="s">
        <v>154</v>
      </c>
      <c r="T10" s="15" t="s">
        <v>154</v>
      </c>
      <c r="U10" s="15" t="s">
        <v>154</v>
      </c>
    </row>
    <row r="11" spans="1:21" ht="13.5">
      <c r="A11" s="25" t="s">
        <v>2</v>
      </c>
      <c r="B11" s="25" t="s">
        <v>11</v>
      </c>
      <c r="C11" s="26" t="s">
        <v>12</v>
      </c>
      <c r="D11" s="12">
        <f t="shared" si="0"/>
        <v>35253</v>
      </c>
      <c r="E11" s="12">
        <f t="shared" si="1"/>
        <v>19631</v>
      </c>
      <c r="F11" s="13">
        <f t="shared" si="4"/>
        <v>55.6860409043202</v>
      </c>
      <c r="G11" s="14">
        <v>19580</v>
      </c>
      <c r="H11" s="14">
        <v>51</v>
      </c>
      <c r="I11" s="12">
        <f t="shared" si="2"/>
        <v>15622</v>
      </c>
      <c r="J11" s="13">
        <f t="shared" si="5"/>
        <v>44.3139590956798</v>
      </c>
      <c r="K11" s="14">
        <v>0</v>
      </c>
      <c r="L11" s="13">
        <f t="shared" si="6"/>
        <v>0</v>
      </c>
      <c r="M11" s="14">
        <v>0</v>
      </c>
      <c r="N11" s="13">
        <f t="shared" si="7"/>
        <v>0</v>
      </c>
      <c r="O11" s="14">
        <v>15622</v>
      </c>
      <c r="P11" s="14">
        <v>8282</v>
      </c>
      <c r="Q11" s="13">
        <f t="shared" si="3"/>
        <v>44.3139590956798</v>
      </c>
      <c r="R11" s="15" t="s">
        <v>153</v>
      </c>
      <c r="S11" s="15" t="s">
        <v>154</v>
      </c>
      <c r="T11" s="15" t="s">
        <v>154</v>
      </c>
      <c r="U11" s="15" t="s">
        <v>154</v>
      </c>
    </row>
    <row r="12" spans="1:21" ht="13.5">
      <c r="A12" s="25" t="s">
        <v>2</v>
      </c>
      <c r="B12" s="25" t="s">
        <v>13</v>
      </c>
      <c r="C12" s="26" t="s">
        <v>14</v>
      </c>
      <c r="D12" s="12">
        <f t="shared" si="0"/>
        <v>45006</v>
      </c>
      <c r="E12" s="12">
        <f t="shared" si="1"/>
        <v>7993</v>
      </c>
      <c r="F12" s="13">
        <f t="shared" si="4"/>
        <v>17.759854241656665</v>
      </c>
      <c r="G12" s="14">
        <v>7993</v>
      </c>
      <c r="H12" s="14">
        <v>0</v>
      </c>
      <c r="I12" s="12">
        <f t="shared" si="2"/>
        <v>37013</v>
      </c>
      <c r="J12" s="13">
        <f t="shared" si="5"/>
        <v>82.24014575834333</v>
      </c>
      <c r="K12" s="14">
        <v>390</v>
      </c>
      <c r="L12" s="13">
        <f t="shared" si="6"/>
        <v>0.8665511265164645</v>
      </c>
      <c r="M12" s="14">
        <v>0</v>
      </c>
      <c r="N12" s="13">
        <f t="shared" si="7"/>
        <v>0</v>
      </c>
      <c r="O12" s="14">
        <v>36623</v>
      </c>
      <c r="P12" s="14">
        <v>6885</v>
      </c>
      <c r="Q12" s="13">
        <f t="shared" si="3"/>
        <v>81.37359463182686</v>
      </c>
      <c r="R12" s="15" t="s">
        <v>153</v>
      </c>
      <c r="S12" s="15" t="s">
        <v>154</v>
      </c>
      <c r="T12" s="15" t="s">
        <v>154</v>
      </c>
      <c r="U12" s="15" t="s">
        <v>154</v>
      </c>
    </row>
    <row r="13" spans="1:21" ht="13.5">
      <c r="A13" s="25" t="s">
        <v>2</v>
      </c>
      <c r="B13" s="25" t="s">
        <v>15</v>
      </c>
      <c r="C13" s="26" t="s">
        <v>16</v>
      </c>
      <c r="D13" s="12">
        <f t="shared" si="0"/>
        <v>104083</v>
      </c>
      <c r="E13" s="12">
        <f t="shared" si="1"/>
        <v>1500</v>
      </c>
      <c r="F13" s="13">
        <f t="shared" si="4"/>
        <v>1.4411575377343082</v>
      </c>
      <c r="G13" s="14">
        <v>1500</v>
      </c>
      <c r="H13" s="14">
        <v>0</v>
      </c>
      <c r="I13" s="12">
        <f t="shared" si="2"/>
        <v>102583</v>
      </c>
      <c r="J13" s="13">
        <f t="shared" si="5"/>
        <v>98.55884246226569</v>
      </c>
      <c r="K13" s="14">
        <v>91680</v>
      </c>
      <c r="L13" s="13">
        <f t="shared" si="6"/>
        <v>88.08354870632091</v>
      </c>
      <c r="M13" s="14">
        <v>0</v>
      </c>
      <c r="N13" s="13">
        <f t="shared" si="7"/>
        <v>0</v>
      </c>
      <c r="O13" s="14">
        <v>10903</v>
      </c>
      <c r="P13" s="14">
        <v>364</v>
      </c>
      <c r="Q13" s="13">
        <f t="shared" si="3"/>
        <v>10.475293755944774</v>
      </c>
      <c r="R13" s="15" t="s">
        <v>153</v>
      </c>
      <c r="S13" s="15" t="s">
        <v>154</v>
      </c>
      <c r="T13" s="15" t="s">
        <v>154</v>
      </c>
      <c r="U13" s="15" t="s">
        <v>154</v>
      </c>
    </row>
    <row r="14" spans="1:21" ht="13.5">
      <c r="A14" s="25" t="s">
        <v>2</v>
      </c>
      <c r="B14" s="25" t="s">
        <v>17</v>
      </c>
      <c r="C14" s="26" t="s">
        <v>18</v>
      </c>
      <c r="D14" s="12">
        <f t="shared" si="0"/>
        <v>56243</v>
      </c>
      <c r="E14" s="12">
        <f t="shared" si="1"/>
        <v>23487</v>
      </c>
      <c r="F14" s="13">
        <f t="shared" si="4"/>
        <v>41.75986344967374</v>
      </c>
      <c r="G14" s="14">
        <v>23487</v>
      </c>
      <c r="H14" s="14">
        <v>0</v>
      </c>
      <c r="I14" s="12">
        <f t="shared" si="2"/>
        <v>32756</v>
      </c>
      <c r="J14" s="13">
        <f t="shared" si="5"/>
        <v>58.24013655032626</v>
      </c>
      <c r="K14" s="14">
        <v>26142</v>
      </c>
      <c r="L14" s="13">
        <f t="shared" si="6"/>
        <v>46.48045090055651</v>
      </c>
      <c r="M14" s="14">
        <v>0</v>
      </c>
      <c r="N14" s="13">
        <f t="shared" si="7"/>
        <v>0</v>
      </c>
      <c r="O14" s="14">
        <v>6614</v>
      </c>
      <c r="P14" s="14">
        <v>5789</v>
      </c>
      <c r="Q14" s="13">
        <f t="shared" si="3"/>
        <v>11.75968564976975</v>
      </c>
      <c r="R14" s="15" t="s">
        <v>154</v>
      </c>
      <c r="S14" s="15" t="s">
        <v>154</v>
      </c>
      <c r="T14" s="15" t="s">
        <v>154</v>
      </c>
      <c r="U14" s="15" t="s">
        <v>153</v>
      </c>
    </row>
    <row r="15" spans="1:21" ht="13.5">
      <c r="A15" s="25" t="s">
        <v>2</v>
      </c>
      <c r="B15" s="25" t="s">
        <v>19</v>
      </c>
      <c r="C15" s="26" t="s">
        <v>20</v>
      </c>
      <c r="D15" s="12">
        <f t="shared" si="0"/>
        <v>56307</v>
      </c>
      <c r="E15" s="12">
        <f t="shared" si="1"/>
        <v>1488</v>
      </c>
      <c r="F15" s="13">
        <f t="shared" si="4"/>
        <v>2.6426554424849487</v>
      </c>
      <c r="G15" s="14">
        <v>1488</v>
      </c>
      <c r="H15" s="14">
        <v>0</v>
      </c>
      <c r="I15" s="12">
        <f t="shared" si="2"/>
        <v>54819</v>
      </c>
      <c r="J15" s="13">
        <f t="shared" si="5"/>
        <v>97.35734455751505</v>
      </c>
      <c r="K15" s="14">
        <v>17954</v>
      </c>
      <c r="L15" s="13">
        <f t="shared" si="6"/>
        <v>31.885911165574438</v>
      </c>
      <c r="M15" s="14">
        <v>0</v>
      </c>
      <c r="N15" s="13">
        <f t="shared" si="7"/>
        <v>0</v>
      </c>
      <c r="O15" s="14">
        <v>36865</v>
      </c>
      <c r="P15" s="14">
        <v>9010</v>
      </c>
      <c r="Q15" s="13">
        <f t="shared" si="3"/>
        <v>65.47143339194062</v>
      </c>
      <c r="R15" s="15" t="s">
        <v>153</v>
      </c>
      <c r="S15" s="15" t="s">
        <v>154</v>
      </c>
      <c r="T15" s="15" t="s">
        <v>154</v>
      </c>
      <c r="U15" s="15" t="s">
        <v>154</v>
      </c>
    </row>
    <row r="16" spans="1:21" ht="13.5">
      <c r="A16" s="25" t="s">
        <v>2</v>
      </c>
      <c r="B16" s="25" t="s">
        <v>21</v>
      </c>
      <c r="C16" s="26" t="s">
        <v>22</v>
      </c>
      <c r="D16" s="12">
        <f t="shared" si="0"/>
        <v>123566</v>
      </c>
      <c r="E16" s="12">
        <f t="shared" si="1"/>
        <v>4943</v>
      </c>
      <c r="F16" s="13">
        <f t="shared" si="4"/>
        <v>4.00029134227862</v>
      </c>
      <c r="G16" s="14">
        <v>4943</v>
      </c>
      <c r="H16" s="14">
        <v>0</v>
      </c>
      <c r="I16" s="12">
        <f t="shared" si="2"/>
        <v>118623</v>
      </c>
      <c r="J16" s="13">
        <f t="shared" si="5"/>
        <v>95.99970865772138</v>
      </c>
      <c r="K16" s="14">
        <v>80822</v>
      </c>
      <c r="L16" s="13">
        <f t="shared" si="6"/>
        <v>65.4079601184792</v>
      </c>
      <c r="M16" s="14">
        <v>0</v>
      </c>
      <c r="N16" s="13">
        <f t="shared" si="7"/>
        <v>0</v>
      </c>
      <c r="O16" s="14">
        <v>37801</v>
      </c>
      <c r="P16" s="14">
        <v>2890</v>
      </c>
      <c r="Q16" s="13">
        <f t="shared" si="3"/>
        <v>30.591748539242186</v>
      </c>
      <c r="R16" s="15" t="s">
        <v>153</v>
      </c>
      <c r="S16" s="15" t="s">
        <v>154</v>
      </c>
      <c r="T16" s="15" t="s">
        <v>154</v>
      </c>
      <c r="U16" s="15" t="s">
        <v>154</v>
      </c>
    </row>
    <row r="17" spans="1:21" ht="13.5">
      <c r="A17" s="25" t="s">
        <v>2</v>
      </c>
      <c r="B17" s="25" t="s">
        <v>23</v>
      </c>
      <c r="C17" s="26" t="s">
        <v>24</v>
      </c>
      <c r="D17" s="12">
        <f t="shared" si="0"/>
        <v>5913</v>
      </c>
      <c r="E17" s="12">
        <f t="shared" si="1"/>
        <v>780</v>
      </c>
      <c r="F17" s="13">
        <f t="shared" si="4"/>
        <v>13.191273465246066</v>
      </c>
      <c r="G17" s="14">
        <v>780</v>
      </c>
      <c r="H17" s="14">
        <v>0</v>
      </c>
      <c r="I17" s="12">
        <f t="shared" si="2"/>
        <v>5133</v>
      </c>
      <c r="J17" s="13">
        <f t="shared" si="5"/>
        <v>86.80872653475393</v>
      </c>
      <c r="K17" s="14">
        <v>0</v>
      </c>
      <c r="L17" s="13">
        <f t="shared" si="6"/>
        <v>0</v>
      </c>
      <c r="M17" s="14">
        <v>0</v>
      </c>
      <c r="N17" s="13">
        <f t="shared" si="7"/>
        <v>0</v>
      </c>
      <c r="O17" s="14">
        <v>5133</v>
      </c>
      <c r="P17" s="14">
        <v>103</v>
      </c>
      <c r="Q17" s="13">
        <f t="shared" si="3"/>
        <v>86.80872653475393</v>
      </c>
      <c r="R17" s="15" t="s">
        <v>153</v>
      </c>
      <c r="S17" s="15" t="s">
        <v>154</v>
      </c>
      <c r="T17" s="15" t="s">
        <v>154</v>
      </c>
      <c r="U17" s="15" t="s">
        <v>154</v>
      </c>
    </row>
    <row r="18" spans="1:21" ht="13.5">
      <c r="A18" s="25" t="s">
        <v>2</v>
      </c>
      <c r="B18" s="25" t="s">
        <v>25</v>
      </c>
      <c r="C18" s="26" t="s">
        <v>26</v>
      </c>
      <c r="D18" s="12">
        <f t="shared" si="0"/>
        <v>3506</v>
      </c>
      <c r="E18" s="12">
        <f t="shared" si="1"/>
        <v>816</v>
      </c>
      <c r="F18" s="13">
        <f t="shared" si="4"/>
        <v>23.27438676554478</v>
      </c>
      <c r="G18" s="14">
        <v>816</v>
      </c>
      <c r="H18" s="14">
        <v>0</v>
      </c>
      <c r="I18" s="12">
        <f t="shared" si="2"/>
        <v>2690</v>
      </c>
      <c r="J18" s="13">
        <f t="shared" si="5"/>
        <v>76.72561323445521</v>
      </c>
      <c r="K18" s="14">
        <v>0</v>
      </c>
      <c r="L18" s="13">
        <f t="shared" si="6"/>
        <v>0</v>
      </c>
      <c r="M18" s="14">
        <v>0</v>
      </c>
      <c r="N18" s="13">
        <f t="shared" si="7"/>
        <v>0</v>
      </c>
      <c r="O18" s="14">
        <v>2690</v>
      </c>
      <c r="P18" s="14">
        <v>640</v>
      </c>
      <c r="Q18" s="13">
        <f t="shared" si="3"/>
        <v>76.72561323445521</v>
      </c>
      <c r="R18" s="15" t="s">
        <v>153</v>
      </c>
      <c r="S18" s="15" t="s">
        <v>154</v>
      </c>
      <c r="T18" s="15" t="s">
        <v>154</v>
      </c>
      <c r="U18" s="15" t="s">
        <v>154</v>
      </c>
    </row>
    <row r="19" spans="1:21" ht="13.5">
      <c r="A19" s="25" t="s">
        <v>2</v>
      </c>
      <c r="B19" s="25" t="s">
        <v>27</v>
      </c>
      <c r="C19" s="26" t="s">
        <v>155</v>
      </c>
      <c r="D19" s="12">
        <f t="shared" si="0"/>
        <v>1977</v>
      </c>
      <c r="E19" s="12">
        <f t="shared" si="1"/>
        <v>277</v>
      </c>
      <c r="F19" s="13">
        <f t="shared" si="4"/>
        <v>14.011127971674252</v>
      </c>
      <c r="G19" s="14">
        <v>277</v>
      </c>
      <c r="H19" s="14">
        <v>0</v>
      </c>
      <c r="I19" s="12">
        <f t="shared" si="2"/>
        <v>1700</v>
      </c>
      <c r="J19" s="13">
        <f t="shared" si="5"/>
        <v>85.98887202832574</v>
      </c>
      <c r="K19" s="14">
        <v>0</v>
      </c>
      <c r="L19" s="13">
        <f t="shared" si="6"/>
        <v>0</v>
      </c>
      <c r="M19" s="14">
        <v>0</v>
      </c>
      <c r="N19" s="13">
        <f t="shared" si="7"/>
        <v>0</v>
      </c>
      <c r="O19" s="14">
        <v>1700</v>
      </c>
      <c r="P19" s="14">
        <v>37</v>
      </c>
      <c r="Q19" s="13">
        <f t="shared" si="3"/>
        <v>85.98887202832574</v>
      </c>
      <c r="R19" s="15" t="s">
        <v>153</v>
      </c>
      <c r="S19" s="15" t="s">
        <v>154</v>
      </c>
      <c r="T19" s="15" t="s">
        <v>154</v>
      </c>
      <c r="U19" s="15" t="s">
        <v>154</v>
      </c>
    </row>
    <row r="20" spans="1:21" ht="13.5">
      <c r="A20" s="25" t="s">
        <v>2</v>
      </c>
      <c r="B20" s="25" t="s">
        <v>28</v>
      </c>
      <c r="C20" s="26" t="s">
        <v>29</v>
      </c>
      <c r="D20" s="12">
        <f t="shared" si="0"/>
        <v>9525</v>
      </c>
      <c r="E20" s="12">
        <f t="shared" si="1"/>
        <v>2203</v>
      </c>
      <c r="F20" s="13">
        <f t="shared" si="4"/>
        <v>23.128608923884514</v>
      </c>
      <c r="G20" s="14">
        <v>2127</v>
      </c>
      <c r="H20" s="14">
        <v>76</v>
      </c>
      <c r="I20" s="12">
        <f t="shared" si="2"/>
        <v>7322</v>
      </c>
      <c r="J20" s="13">
        <f t="shared" si="5"/>
        <v>76.87139107611549</v>
      </c>
      <c r="K20" s="14">
        <v>0</v>
      </c>
      <c r="L20" s="13">
        <f t="shared" si="6"/>
        <v>0</v>
      </c>
      <c r="M20" s="14">
        <v>0</v>
      </c>
      <c r="N20" s="13">
        <f t="shared" si="7"/>
        <v>0</v>
      </c>
      <c r="O20" s="14">
        <v>7322</v>
      </c>
      <c r="P20" s="14">
        <v>361</v>
      </c>
      <c r="Q20" s="13">
        <f t="shared" si="3"/>
        <v>76.87139107611549</v>
      </c>
      <c r="R20" s="15" t="s">
        <v>153</v>
      </c>
      <c r="S20" s="15" t="s">
        <v>154</v>
      </c>
      <c r="T20" s="15" t="s">
        <v>154</v>
      </c>
      <c r="U20" s="15" t="s">
        <v>154</v>
      </c>
    </row>
    <row r="21" spans="1:21" ht="13.5">
      <c r="A21" s="25" t="s">
        <v>2</v>
      </c>
      <c r="B21" s="25" t="s">
        <v>30</v>
      </c>
      <c r="C21" s="26" t="s">
        <v>31</v>
      </c>
      <c r="D21" s="12">
        <f t="shared" si="0"/>
        <v>14636</v>
      </c>
      <c r="E21" s="12">
        <f t="shared" si="1"/>
        <v>4561</v>
      </c>
      <c r="F21" s="13">
        <f t="shared" si="4"/>
        <v>31.162886034435637</v>
      </c>
      <c r="G21" s="14">
        <v>4510</v>
      </c>
      <c r="H21" s="14">
        <v>51</v>
      </c>
      <c r="I21" s="12">
        <f t="shared" si="2"/>
        <v>10075</v>
      </c>
      <c r="J21" s="13">
        <f t="shared" si="5"/>
        <v>68.83711396556437</v>
      </c>
      <c r="K21" s="14">
        <v>5990</v>
      </c>
      <c r="L21" s="13">
        <f t="shared" si="6"/>
        <v>40.926482645531564</v>
      </c>
      <c r="M21" s="14">
        <v>0</v>
      </c>
      <c r="N21" s="13">
        <f t="shared" si="7"/>
        <v>0</v>
      </c>
      <c r="O21" s="14">
        <v>4085</v>
      </c>
      <c r="P21" s="14">
        <v>1548</v>
      </c>
      <c r="Q21" s="13">
        <f t="shared" si="3"/>
        <v>27.9106313200328</v>
      </c>
      <c r="R21" s="15" t="s">
        <v>153</v>
      </c>
      <c r="S21" s="15" t="s">
        <v>154</v>
      </c>
      <c r="T21" s="15" t="s">
        <v>154</v>
      </c>
      <c r="U21" s="15" t="s">
        <v>154</v>
      </c>
    </row>
    <row r="22" spans="1:21" ht="13.5">
      <c r="A22" s="25" t="s">
        <v>2</v>
      </c>
      <c r="B22" s="25" t="s">
        <v>32</v>
      </c>
      <c r="C22" s="26" t="s">
        <v>33</v>
      </c>
      <c r="D22" s="12">
        <f t="shared" si="0"/>
        <v>9720</v>
      </c>
      <c r="E22" s="12">
        <f t="shared" si="1"/>
        <v>662</v>
      </c>
      <c r="F22" s="13">
        <f t="shared" si="4"/>
        <v>6.810699588477366</v>
      </c>
      <c r="G22" s="14">
        <v>662</v>
      </c>
      <c r="H22" s="14">
        <v>0</v>
      </c>
      <c r="I22" s="12">
        <f t="shared" si="2"/>
        <v>9058</v>
      </c>
      <c r="J22" s="13">
        <f t="shared" si="5"/>
        <v>93.18930041152264</v>
      </c>
      <c r="K22" s="14">
        <v>0</v>
      </c>
      <c r="L22" s="13">
        <f t="shared" si="6"/>
        <v>0</v>
      </c>
      <c r="M22" s="14">
        <v>0</v>
      </c>
      <c r="N22" s="13">
        <f t="shared" si="7"/>
        <v>0</v>
      </c>
      <c r="O22" s="14">
        <v>9058</v>
      </c>
      <c r="P22" s="14">
        <v>903</v>
      </c>
      <c r="Q22" s="13">
        <f t="shared" si="3"/>
        <v>93.18930041152264</v>
      </c>
      <c r="R22" s="15" t="s">
        <v>153</v>
      </c>
      <c r="S22" s="15" t="s">
        <v>154</v>
      </c>
      <c r="T22" s="15" t="s">
        <v>154</v>
      </c>
      <c r="U22" s="15" t="s">
        <v>154</v>
      </c>
    </row>
    <row r="23" spans="1:21" ht="13.5">
      <c r="A23" s="25" t="s">
        <v>2</v>
      </c>
      <c r="B23" s="25" t="s">
        <v>34</v>
      </c>
      <c r="C23" s="26" t="s">
        <v>35</v>
      </c>
      <c r="D23" s="12">
        <f t="shared" si="0"/>
        <v>5020</v>
      </c>
      <c r="E23" s="12">
        <f t="shared" si="1"/>
        <v>155</v>
      </c>
      <c r="F23" s="13">
        <f t="shared" si="4"/>
        <v>3.087649402390438</v>
      </c>
      <c r="G23" s="14">
        <v>155</v>
      </c>
      <c r="H23" s="14">
        <v>0</v>
      </c>
      <c r="I23" s="12">
        <f t="shared" si="2"/>
        <v>4865</v>
      </c>
      <c r="J23" s="13">
        <f t="shared" si="5"/>
        <v>96.91235059760956</v>
      </c>
      <c r="K23" s="14">
        <v>0</v>
      </c>
      <c r="L23" s="13">
        <f t="shared" si="6"/>
        <v>0</v>
      </c>
      <c r="M23" s="14">
        <v>0</v>
      </c>
      <c r="N23" s="13">
        <f t="shared" si="7"/>
        <v>0</v>
      </c>
      <c r="O23" s="14">
        <v>4865</v>
      </c>
      <c r="P23" s="14">
        <v>3184</v>
      </c>
      <c r="Q23" s="13">
        <f t="shared" si="3"/>
        <v>96.91235059760956</v>
      </c>
      <c r="R23" s="15" t="s">
        <v>153</v>
      </c>
      <c r="S23" s="15" t="s">
        <v>154</v>
      </c>
      <c r="T23" s="15" t="s">
        <v>154</v>
      </c>
      <c r="U23" s="15" t="s">
        <v>154</v>
      </c>
    </row>
    <row r="24" spans="1:21" ht="13.5">
      <c r="A24" s="25" t="s">
        <v>2</v>
      </c>
      <c r="B24" s="25" t="s">
        <v>36</v>
      </c>
      <c r="C24" s="26" t="s">
        <v>37</v>
      </c>
      <c r="D24" s="12">
        <f t="shared" si="0"/>
        <v>10310</v>
      </c>
      <c r="E24" s="12">
        <f t="shared" si="1"/>
        <v>4124</v>
      </c>
      <c r="F24" s="13">
        <f t="shared" si="4"/>
        <v>40</v>
      </c>
      <c r="G24" s="14">
        <v>4124</v>
      </c>
      <c r="H24" s="14">
        <v>0</v>
      </c>
      <c r="I24" s="12">
        <f t="shared" si="2"/>
        <v>6186</v>
      </c>
      <c r="J24" s="13">
        <f t="shared" si="5"/>
        <v>60</v>
      </c>
      <c r="K24" s="14">
        <v>0</v>
      </c>
      <c r="L24" s="13">
        <f t="shared" si="6"/>
        <v>0</v>
      </c>
      <c r="M24" s="14">
        <v>0</v>
      </c>
      <c r="N24" s="13">
        <f t="shared" si="7"/>
        <v>0</v>
      </c>
      <c r="O24" s="14">
        <v>6186</v>
      </c>
      <c r="P24" s="14">
        <v>857</v>
      </c>
      <c r="Q24" s="13">
        <f t="shared" si="3"/>
        <v>60</v>
      </c>
      <c r="R24" s="15" t="s">
        <v>153</v>
      </c>
      <c r="S24" s="15" t="s">
        <v>154</v>
      </c>
      <c r="T24" s="15" t="s">
        <v>154</v>
      </c>
      <c r="U24" s="15" t="s">
        <v>154</v>
      </c>
    </row>
    <row r="25" spans="1:21" ht="13.5">
      <c r="A25" s="25" t="s">
        <v>2</v>
      </c>
      <c r="B25" s="25" t="s">
        <v>38</v>
      </c>
      <c r="C25" s="26" t="s">
        <v>39</v>
      </c>
      <c r="D25" s="12">
        <f t="shared" si="0"/>
        <v>5390</v>
      </c>
      <c r="E25" s="12">
        <f t="shared" si="1"/>
        <v>112</v>
      </c>
      <c r="F25" s="13">
        <f t="shared" si="4"/>
        <v>2.0779220779220777</v>
      </c>
      <c r="G25" s="14">
        <v>102</v>
      </c>
      <c r="H25" s="14">
        <v>10</v>
      </c>
      <c r="I25" s="12">
        <f t="shared" si="2"/>
        <v>5278</v>
      </c>
      <c r="J25" s="13">
        <f t="shared" si="5"/>
        <v>97.92207792207792</v>
      </c>
      <c r="K25" s="14">
        <v>0</v>
      </c>
      <c r="L25" s="13">
        <f t="shared" si="6"/>
        <v>0</v>
      </c>
      <c r="M25" s="14">
        <v>0</v>
      </c>
      <c r="N25" s="13">
        <f t="shared" si="7"/>
        <v>0</v>
      </c>
      <c r="O25" s="14">
        <v>5278</v>
      </c>
      <c r="P25" s="14">
        <v>341</v>
      </c>
      <c r="Q25" s="13">
        <f t="shared" si="3"/>
        <v>97.92207792207792</v>
      </c>
      <c r="R25" s="15" t="s">
        <v>153</v>
      </c>
      <c r="S25" s="15" t="s">
        <v>154</v>
      </c>
      <c r="T25" s="15" t="s">
        <v>154</v>
      </c>
      <c r="U25" s="15" t="s">
        <v>154</v>
      </c>
    </row>
    <row r="26" spans="1:21" ht="13.5">
      <c r="A26" s="25" t="s">
        <v>2</v>
      </c>
      <c r="B26" s="25" t="s">
        <v>40</v>
      </c>
      <c r="C26" s="26" t="s">
        <v>41</v>
      </c>
      <c r="D26" s="12">
        <f t="shared" si="0"/>
        <v>13473</v>
      </c>
      <c r="E26" s="12">
        <f t="shared" si="1"/>
        <v>4038</v>
      </c>
      <c r="F26" s="13">
        <f t="shared" si="4"/>
        <v>29.9710532175462</v>
      </c>
      <c r="G26" s="14">
        <v>4038</v>
      </c>
      <c r="H26" s="14">
        <v>0</v>
      </c>
      <c r="I26" s="12">
        <f t="shared" si="2"/>
        <v>9435</v>
      </c>
      <c r="J26" s="13">
        <f t="shared" si="5"/>
        <v>70.0289467824538</v>
      </c>
      <c r="K26" s="14">
        <v>886</v>
      </c>
      <c r="L26" s="13">
        <f t="shared" si="6"/>
        <v>6.576115193349661</v>
      </c>
      <c r="M26" s="14">
        <v>0</v>
      </c>
      <c r="N26" s="13">
        <f t="shared" si="7"/>
        <v>0</v>
      </c>
      <c r="O26" s="14">
        <v>8549</v>
      </c>
      <c r="P26" s="14">
        <v>102</v>
      </c>
      <c r="Q26" s="13">
        <f t="shared" si="3"/>
        <v>63.45283158910413</v>
      </c>
      <c r="R26" s="15" t="s">
        <v>154</v>
      </c>
      <c r="S26" s="15" t="s">
        <v>154</v>
      </c>
      <c r="T26" s="15" t="s">
        <v>154</v>
      </c>
      <c r="U26" s="15" t="s">
        <v>153</v>
      </c>
    </row>
    <row r="27" spans="1:21" ht="13.5">
      <c r="A27" s="25" t="s">
        <v>2</v>
      </c>
      <c r="B27" s="25" t="s">
        <v>42</v>
      </c>
      <c r="C27" s="26" t="s">
        <v>43</v>
      </c>
      <c r="D27" s="12">
        <f t="shared" si="0"/>
        <v>14443</v>
      </c>
      <c r="E27" s="12">
        <f t="shared" si="1"/>
        <v>3112</v>
      </c>
      <c r="F27" s="13">
        <f t="shared" si="4"/>
        <v>21.546770061621547</v>
      </c>
      <c r="G27" s="14">
        <v>3112</v>
      </c>
      <c r="H27" s="14">
        <v>0</v>
      </c>
      <c r="I27" s="12">
        <f t="shared" si="2"/>
        <v>11331</v>
      </c>
      <c r="J27" s="13">
        <f t="shared" si="5"/>
        <v>78.45322993837846</v>
      </c>
      <c r="K27" s="14">
        <v>1454</v>
      </c>
      <c r="L27" s="13">
        <f t="shared" si="6"/>
        <v>10.067160562210068</v>
      </c>
      <c r="M27" s="14">
        <v>0</v>
      </c>
      <c r="N27" s="13">
        <f t="shared" si="7"/>
        <v>0</v>
      </c>
      <c r="O27" s="14">
        <v>9877</v>
      </c>
      <c r="P27" s="14">
        <v>3784</v>
      </c>
      <c r="Q27" s="13">
        <f t="shared" si="3"/>
        <v>68.3860693761684</v>
      </c>
      <c r="R27" s="15" t="s">
        <v>153</v>
      </c>
      <c r="S27" s="15" t="s">
        <v>154</v>
      </c>
      <c r="T27" s="15" t="s">
        <v>154</v>
      </c>
      <c r="U27" s="15" t="s">
        <v>154</v>
      </c>
    </row>
    <row r="28" spans="1:21" ht="13.5">
      <c r="A28" s="25" t="s">
        <v>2</v>
      </c>
      <c r="B28" s="25" t="s">
        <v>44</v>
      </c>
      <c r="C28" s="26" t="s">
        <v>45</v>
      </c>
      <c r="D28" s="12">
        <f t="shared" si="0"/>
        <v>36865</v>
      </c>
      <c r="E28" s="12">
        <f t="shared" si="1"/>
        <v>7079</v>
      </c>
      <c r="F28" s="13">
        <f t="shared" si="4"/>
        <v>19.202495592024956</v>
      </c>
      <c r="G28" s="14">
        <v>7079</v>
      </c>
      <c r="H28" s="14">
        <v>0</v>
      </c>
      <c r="I28" s="12">
        <f t="shared" si="2"/>
        <v>29786</v>
      </c>
      <c r="J28" s="13">
        <f t="shared" si="5"/>
        <v>80.79750440797504</v>
      </c>
      <c r="K28" s="14">
        <v>1476</v>
      </c>
      <c r="L28" s="13">
        <f t="shared" si="6"/>
        <v>4.003797640037977</v>
      </c>
      <c r="M28" s="14">
        <v>0</v>
      </c>
      <c r="N28" s="13">
        <f t="shared" si="7"/>
        <v>0</v>
      </c>
      <c r="O28" s="14">
        <v>28310</v>
      </c>
      <c r="P28" s="14">
        <v>3690</v>
      </c>
      <c r="Q28" s="13">
        <f t="shared" si="3"/>
        <v>76.79370676793707</v>
      </c>
      <c r="R28" s="15" t="s">
        <v>153</v>
      </c>
      <c r="S28" s="15" t="s">
        <v>154</v>
      </c>
      <c r="T28" s="15" t="s">
        <v>154</v>
      </c>
      <c r="U28" s="15" t="s">
        <v>154</v>
      </c>
    </row>
    <row r="29" spans="1:21" ht="13.5">
      <c r="A29" s="25" t="s">
        <v>2</v>
      </c>
      <c r="B29" s="25" t="s">
        <v>46</v>
      </c>
      <c r="C29" s="26" t="s">
        <v>47</v>
      </c>
      <c r="D29" s="12">
        <f t="shared" si="0"/>
        <v>13920</v>
      </c>
      <c r="E29" s="12">
        <f t="shared" si="1"/>
        <v>282</v>
      </c>
      <c r="F29" s="13">
        <f t="shared" si="4"/>
        <v>2.025862068965517</v>
      </c>
      <c r="G29" s="14">
        <v>282</v>
      </c>
      <c r="H29" s="14">
        <v>0</v>
      </c>
      <c r="I29" s="12">
        <f t="shared" si="2"/>
        <v>13638</v>
      </c>
      <c r="J29" s="13">
        <f t="shared" si="5"/>
        <v>97.97413793103448</v>
      </c>
      <c r="K29" s="14">
        <v>13523</v>
      </c>
      <c r="L29" s="13">
        <f t="shared" si="6"/>
        <v>97.14798850574712</v>
      </c>
      <c r="M29" s="14">
        <v>0</v>
      </c>
      <c r="N29" s="13">
        <f t="shared" si="7"/>
        <v>0</v>
      </c>
      <c r="O29" s="14">
        <v>115</v>
      </c>
      <c r="P29" s="14">
        <v>70</v>
      </c>
      <c r="Q29" s="13">
        <f t="shared" si="3"/>
        <v>0.8261494252873564</v>
      </c>
      <c r="R29" s="15" t="s">
        <v>153</v>
      </c>
      <c r="S29" s="15" t="s">
        <v>154</v>
      </c>
      <c r="T29" s="15" t="s">
        <v>154</v>
      </c>
      <c r="U29" s="15" t="s">
        <v>154</v>
      </c>
    </row>
    <row r="30" spans="1:21" ht="13.5">
      <c r="A30" s="25" t="s">
        <v>2</v>
      </c>
      <c r="B30" s="25" t="s">
        <v>48</v>
      </c>
      <c r="C30" s="26" t="s">
        <v>49</v>
      </c>
      <c r="D30" s="12">
        <f t="shared" si="0"/>
        <v>25884</v>
      </c>
      <c r="E30" s="12">
        <f t="shared" si="1"/>
        <v>726</v>
      </c>
      <c r="F30" s="13">
        <f t="shared" si="4"/>
        <v>2.804821511358368</v>
      </c>
      <c r="G30" s="14">
        <v>726</v>
      </c>
      <c r="H30" s="14">
        <v>0</v>
      </c>
      <c r="I30" s="12">
        <f t="shared" si="2"/>
        <v>25158</v>
      </c>
      <c r="J30" s="13">
        <f t="shared" si="5"/>
        <v>97.19517848864163</v>
      </c>
      <c r="K30" s="14">
        <v>23436</v>
      </c>
      <c r="L30" s="13">
        <f t="shared" si="6"/>
        <v>90.54242002781642</v>
      </c>
      <c r="M30" s="14">
        <v>0</v>
      </c>
      <c r="N30" s="13">
        <f t="shared" si="7"/>
        <v>0</v>
      </c>
      <c r="O30" s="14">
        <v>1722</v>
      </c>
      <c r="P30" s="14">
        <v>0</v>
      </c>
      <c r="Q30" s="13">
        <f t="shared" si="3"/>
        <v>6.65275846082522</v>
      </c>
      <c r="R30" s="15" t="s">
        <v>153</v>
      </c>
      <c r="S30" s="15" t="s">
        <v>154</v>
      </c>
      <c r="T30" s="15" t="s">
        <v>154</v>
      </c>
      <c r="U30" s="15" t="s">
        <v>154</v>
      </c>
    </row>
    <row r="31" spans="1:21" ht="13.5">
      <c r="A31" s="25" t="s">
        <v>2</v>
      </c>
      <c r="B31" s="25" t="s">
        <v>50</v>
      </c>
      <c r="C31" s="26" t="s">
        <v>51</v>
      </c>
      <c r="D31" s="12">
        <f t="shared" si="0"/>
        <v>15726</v>
      </c>
      <c r="E31" s="12">
        <f t="shared" si="1"/>
        <v>112</v>
      </c>
      <c r="F31" s="13">
        <f t="shared" si="4"/>
        <v>0.7121963627114333</v>
      </c>
      <c r="G31" s="14">
        <v>112</v>
      </c>
      <c r="H31" s="14">
        <v>0</v>
      </c>
      <c r="I31" s="12">
        <f t="shared" si="2"/>
        <v>15614</v>
      </c>
      <c r="J31" s="13">
        <f t="shared" si="5"/>
        <v>99.28780363728856</v>
      </c>
      <c r="K31" s="14">
        <v>490</v>
      </c>
      <c r="L31" s="13">
        <f t="shared" si="6"/>
        <v>3.1158590868625207</v>
      </c>
      <c r="M31" s="14">
        <v>0</v>
      </c>
      <c r="N31" s="13">
        <f t="shared" si="7"/>
        <v>0</v>
      </c>
      <c r="O31" s="14">
        <v>15124</v>
      </c>
      <c r="P31" s="14">
        <v>839</v>
      </c>
      <c r="Q31" s="13">
        <f t="shared" si="3"/>
        <v>96.17194455042605</v>
      </c>
      <c r="R31" s="15" t="s">
        <v>154</v>
      </c>
      <c r="S31" s="15" t="s">
        <v>153</v>
      </c>
      <c r="T31" s="15" t="s">
        <v>154</v>
      </c>
      <c r="U31" s="15" t="s">
        <v>154</v>
      </c>
    </row>
    <row r="32" spans="1:21" ht="13.5">
      <c r="A32" s="25" t="s">
        <v>2</v>
      </c>
      <c r="B32" s="25" t="s">
        <v>52</v>
      </c>
      <c r="C32" s="26" t="s">
        <v>53</v>
      </c>
      <c r="D32" s="12">
        <f t="shared" si="0"/>
        <v>14667</v>
      </c>
      <c r="E32" s="12">
        <f t="shared" si="1"/>
        <v>1451</v>
      </c>
      <c r="F32" s="13">
        <f t="shared" si="4"/>
        <v>9.892956978250494</v>
      </c>
      <c r="G32" s="14">
        <v>1451</v>
      </c>
      <c r="H32" s="14">
        <v>0</v>
      </c>
      <c r="I32" s="12">
        <f t="shared" si="2"/>
        <v>13216</v>
      </c>
      <c r="J32" s="13">
        <f t="shared" si="5"/>
        <v>90.1070430217495</v>
      </c>
      <c r="K32" s="14">
        <v>0</v>
      </c>
      <c r="L32" s="13">
        <f t="shared" si="6"/>
        <v>0</v>
      </c>
      <c r="M32" s="14">
        <v>0</v>
      </c>
      <c r="N32" s="13">
        <f t="shared" si="7"/>
        <v>0</v>
      </c>
      <c r="O32" s="14">
        <v>13216</v>
      </c>
      <c r="P32" s="14">
        <v>2340</v>
      </c>
      <c r="Q32" s="13">
        <f t="shared" si="3"/>
        <v>90.1070430217495</v>
      </c>
      <c r="R32" s="15" t="s">
        <v>153</v>
      </c>
      <c r="S32" s="15" t="s">
        <v>154</v>
      </c>
      <c r="T32" s="15" t="s">
        <v>154</v>
      </c>
      <c r="U32" s="15" t="s">
        <v>154</v>
      </c>
    </row>
    <row r="33" spans="1:21" ht="13.5">
      <c r="A33" s="25" t="s">
        <v>2</v>
      </c>
      <c r="B33" s="25" t="s">
        <v>54</v>
      </c>
      <c r="C33" s="26" t="s">
        <v>55</v>
      </c>
      <c r="D33" s="12">
        <f aca="true" t="shared" si="8" ref="D33:D59">E33+I33</f>
        <v>32409</v>
      </c>
      <c r="E33" s="12">
        <f aca="true" t="shared" si="9" ref="E33:E59">G33+H33</f>
        <v>693</v>
      </c>
      <c r="F33" s="13">
        <f t="shared" si="4"/>
        <v>2.1382949180783117</v>
      </c>
      <c r="G33" s="14">
        <v>693</v>
      </c>
      <c r="H33" s="14">
        <v>0</v>
      </c>
      <c r="I33" s="12">
        <f aca="true" t="shared" si="10" ref="I33:I59">K33+M33+O33</f>
        <v>31716</v>
      </c>
      <c r="J33" s="13">
        <f t="shared" si="5"/>
        <v>97.86170508192168</v>
      </c>
      <c r="K33" s="14">
        <v>0</v>
      </c>
      <c r="L33" s="13">
        <f t="shared" si="6"/>
        <v>0</v>
      </c>
      <c r="M33" s="14">
        <v>0</v>
      </c>
      <c r="N33" s="13">
        <f t="shared" si="7"/>
        <v>0</v>
      </c>
      <c r="O33" s="14">
        <v>31716</v>
      </c>
      <c r="P33" s="14">
        <v>6182</v>
      </c>
      <c r="Q33" s="13">
        <f aca="true" t="shared" si="11" ref="Q33:Q59">O33/D33*100</f>
        <v>97.86170508192168</v>
      </c>
      <c r="R33" s="15" t="s">
        <v>153</v>
      </c>
      <c r="S33" s="15" t="s">
        <v>154</v>
      </c>
      <c r="T33" s="15" t="s">
        <v>154</v>
      </c>
      <c r="U33" s="15" t="s">
        <v>154</v>
      </c>
    </row>
    <row r="34" spans="1:21" ht="13.5">
      <c r="A34" s="25" t="s">
        <v>2</v>
      </c>
      <c r="B34" s="25" t="s">
        <v>56</v>
      </c>
      <c r="C34" s="26" t="s">
        <v>57</v>
      </c>
      <c r="D34" s="12">
        <f t="shared" si="8"/>
        <v>50183</v>
      </c>
      <c r="E34" s="12">
        <f t="shared" si="9"/>
        <v>4349</v>
      </c>
      <c r="F34" s="13">
        <f t="shared" si="4"/>
        <v>8.666281410039256</v>
      </c>
      <c r="G34" s="14">
        <v>4349</v>
      </c>
      <c r="H34" s="14">
        <v>0</v>
      </c>
      <c r="I34" s="12">
        <f t="shared" si="10"/>
        <v>45834</v>
      </c>
      <c r="J34" s="13">
        <f t="shared" si="5"/>
        <v>91.33371858996074</v>
      </c>
      <c r="K34" s="14">
        <v>20873</v>
      </c>
      <c r="L34" s="13">
        <f t="shared" si="6"/>
        <v>41.59376681346273</v>
      </c>
      <c r="M34" s="14">
        <v>0</v>
      </c>
      <c r="N34" s="13">
        <f t="shared" si="7"/>
        <v>0</v>
      </c>
      <c r="O34" s="14">
        <v>24961</v>
      </c>
      <c r="P34" s="14">
        <v>4858</v>
      </c>
      <c r="Q34" s="13">
        <f t="shared" si="11"/>
        <v>49.73995177649802</v>
      </c>
      <c r="R34" s="15" t="s">
        <v>153</v>
      </c>
      <c r="S34" s="15" t="s">
        <v>154</v>
      </c>
      <c r="T34" s="15" t="s">
        <v>154</v>
      </c>
      <c r="U34" s="15" t="s">
        <v>154</v>
      </c>
    </row>
    <row r="35" spans="1:21" ht="13.5">
      <c r="A35" s="25" t="s">
        <v>2</v>
      </c>
      <c r="B35" s="25" t="s">
        <v>58</v>
      </c>
      <c r="C35" s="26" t="s">
        <v>59</v>
      </c>
      <c r="D35" s="12">
        <f t="shared" si="8"/>
        <v>17414</v>
      </c>
      <c r="E35" s="12">
        <f t="shared" si="9"/>
        <v>294</v>
      </c>
      <c r="F35" s="13">
        <f t="shared" si="4"/>
        <v>1.6882967727116112</v>
      </c>
      <c r="G35" s="14">
        <v>294</v>
      </c>
      <c r="H35" s="14">
        <v>0</v>
      </c>
      <c r="I35" s="12">
        <f t="shared" si="10"/>
        <v>17120</v>
      </c>
      <c r="J35" s="13">
        <f t="shared" si="5"/>
        <v>98.31170322728839</v>
      </c>
      <c r="K35" s="14">
        <v>0</v>
      </c>
      <c r="L35" s="13">
        <f t="shared" si="6"/>
        <v>0</v>
      </c>
      <c r="M35" s="14">
        <v>0</v>
      </c>
      <c r="N35" s="13">
        <f t="shared" si="7"/>
        <v>0</v>
      </c>
      <c r="O35" s="14">
        <v>17120</v>
      </c>
      <c r="P35" s="14">
        <v>2431</v>
      </c>
      <c r="Q35" s="13">
        <f t="shared" si="11"/>
        <v>98.31170322728839</v>
      </c>
      <c r="R35" s="15" t="s">
        <v>153</v>
      </c>
      <c r="S35" s="15" t="s">
        <v>154</v>
      </c>
      <c r="T35" s="15" t="s">
        <v>154</v>
      </c>
      <c r="U35" s="15" t="s">
        <v>154</v>
      </c>
    </row>
    <row r="36" spans="1:21" ht="13.5">
      <c r="A36" s="25" t="s">
        <v>2</v>
      </c>
      <c r="B36" s="25" t="s">
        <v>60</v>
      </c>
      <c r="C36" s="26" t="s">
        <v>61</v>
      </c>
      <c r="D36" s="12">
        <f t="shared" si="8"/>
        <v>8264</v>
      </c>
      <c r="E36" s="12">
        <f t="shared" si="9"/>
        <v>210</v>
      </c>
      <c r="F36" s="13">
        <f t="shared" si="4"/>
        <v>2.541142303969022</v>
      </c>
      <c r="G36" s="14">
        <v>210</v>
      </c>
      <c r="H36" s="14">
        <v>0</v>
      </c>
      <c r="I36" s="12">
        <f t="shared" si="10"/>
        <v>8054</v>
      </c>
      <c r="J36" s="13">
        <f t="shared" si="5"/>
        <v>97.45885769603098</v>
      </c>
      <c r="K36" s="14">
        <v>0</v>
      </c>
      <c r="L36" s="13">
        <f t="shared" si="6"/>
        <v>0</v>
      </c>
      <c r="M36" s="14">
        <v>0</v>
      </c>
      <c r="N36" s="13">
        <f t="shared" si="7"/>
        <v>0</v>
      </c>
      <c r="O36" s="14">
        <v>8054</v>
      </c>
      <c r="P36" s="14">
        <v>670</v>
      </c>
      <c r="Q36" s="13">
        <f t="shared" si="11"/>
        <v>97.45885769603098</v>
      </c>
      <c r="R36" s="15" t="s">
        <v>153</v>
      </c>
      <c r="S36" s="15" t="s">
        <v>154</v>
      </c>
      <c r="T36" s="15" t="s">
        <v>154</v>
      </c>
      <c r="U36" s="15" t="s">
        <v>154</v>
      </c>
    </row>
    <row r="37" spans="1:21" ht="13.5">
      <c r="A37" s="25" t="s">
        <v>2</v>
      </c>
      <c r="B37" s="25" t="s">
        <v>62</v>
      </c>
      <c r="C37" s="26" t="s">
        <v>63</v>
      </c>
      <c r="D37" s="12">
        <f t="shared" si="8"/>
        <v>10907</v>
      </c>
      <c r="E37" s="12">
        <f t="shared" si="9"/>
        <v>1746</v>
      </c>
      <c r="F37" s="13">
        <f t="shared" si="4"/>
        <v>16.00806821307417</v>
      </c>
      <c r="G37" s="14">
        <v>1746</v>
      </c>
      <c r="H37" s="14">
        <v>0</v>
      </c>
      <c r="I37" s="12">
        <f t="shared" si="10"/>
        <v>9161</v>
      </c>
      <c r="J37" s="13">
        <f t="shared" si="5"/>
        <v>83.99193178692582</v>
      </c>
      <c r="K37" s="14">
        <v>1099</v>
      </c>
      <c r="L37" s="13">
        <f t="shared" si="6"/>
        <v>10.076097918767763</v>
      </c>
      <c r="M37" s="14">
        <v>0</v>
      </c>
      <c r="N37" s="13">
        <f t="shared" si="7"/>
        <v>0</v>
      </c>
      <c r="O37" s="14">
        <v>8062</v>
      </c>
      <c r="P37" s="14">
        <v>2670</v>
      </c>
      <c r="Q37" s="13">
        <f t="shared" si="11"/>
        <v>73.91583386815806</v>
      </c>
      <c r="R37" s="15" t="s">
        <v>153</v>
      </c>
      <c r="S37" s="15" t="s">
        <v>154</v>
      </c>
      <c r="T37" s="15" t="s">
        <v>154</v>
      </c>
      <c r="U37" s="15" t="s">
        <v>154</v>
      </c>
    </row>
    <row r="38" spans="1:21" ht="13.5">
      <c r="A38" s="25" t="s">
        <v>2</v>
      </c>
      <c r="B38" s="25" t="s">
        <v>64</v>
      </c>
      <c r="C38" s="26" t="s">
        <v>65</v>
      </c>
      <c r="D38" s="12">
        <f t="shared" si="8"/>
        <v>5808</v>
      </c>
      <c r="E38" s="12">
        <f t="shared" si="9"/>
        <v>1162</v>
      </c>
      <c r="F38" s="13">
        <f t="shared" si="4"/>
        <v>20.0068870523416</v>
      </c>
      <c r="G38" s="14">
        <v>1049</v>
      </c>
      <c r="H38" s="14">
        <v>113</v>
      </c>
      <c r="I38" s="12">
        <f t="shared" si="10"/>
        <v>4646</v>
      </c>
      <c r="J38" s="13">
        <f t="shared" si="5"/>
        <v>79.9931129476584</v>
      </c>
      <c r="K38" s="14">
        <v>0</v>
      </c>
      <c r="L38" s="13">
        <f t="shared" si="6"/>
        <v>0</v>
      </c>
      <c r="M38" s="14">
        <v>0</v>
      </c>
      <c r="N38" s="13">
        <f t="shared" si="7"/>
        <v>0</v>
      </c>
      <c r="O38" s="14">
        <v>4646</v>
      </c>
      <c r="P38" s="14">
        <v>2330</v>
      </c>
      <c r="Q38" s="13">
        <f t="shared" si="11"/>
        <v>79.9931129476584</v>
      </c>
      <c r="R38" s="15" t="s">
        <v>153</v>
      </c>
      <c r="S38" s="15" t="s">
        <v>154</v>
      </c>
      <c r="T38" s="15" t="s">
        <v>154</v>
      </c>
      <c r="U38" s="15" t="s">
        <v>154</v>
      </c>
    </row>
    <row r="39" spans="1:21" ht="13.5">
      <c r="A39" s="25" t="s">
        <v>2</v>
      </c>
      <c r="B39" s="25" t="s">
        <v>66</v>
      </c>
      <c r="C39" s="26" t="s">
        <v>67</v>
      </c>
      <c r="D39" s="12">
        <f t="shared" si="8"/>
        <v>11573</v>
      </c>
      <c r="E39" s="12">
        <f t="shared" si="9"/>
        <v>1950</v>
      </c>
      <c r="F39" s="13">
        <f t="shared" si="4"/>
        <v>16.849563639505746</v>
      </c>
      <c r="G39" s="14">
        <v>1950</v>
      </c>
      <c r="H39" s="14">
        <v>0</v>
      </c>
      <c r="I39" s="12">
        <f t="shared" si="10"/>
        <v>9623</v>
      </c>
      <c r="J39" s="13">
        <f t="shared" si="5"/>
        <v>83.15043636049425</v>
      </c>
      <c r="K39" s="14">
        <v>0</v>
      </c>
      <c r="L39" s="13">
        <f t="shared" si="6"/>
        <v>0</v>
      </c>
      <c r="M39" s="14">
        <v>0</v>
      </c>
      <c r="N39" s="13">
        <f t="shared" si="7"/>
        <v>0</v>
      </c>
      <c r="O39" s="14">
        <v>9623</v>
      </c>
      <c r="P39" s="14">
        <v>2542</v>
      </c>
      <c r="Q39" s="13">
        <f t="shared" si="11"/>
        <v>83.15043636049425</v>
      </c>
      <c r="R39" s="15" t="s">
        <v>153</v>
      </c>
      <c r="S39" s="15" t="s">
        <v>154</v>
      </c>
      <c r="T39" s="15" t="s">
        <v>154</v>
      </c>
      <c r="U39" s="15" t="s">
        <v>154</v>
      </c>
    </row>
    <row r="40" spans="1:21" ht="13.5">
      <c r="A40" s="25" t="s">
        <v>2</v>
      </c>
      <c r="B40" s="25" t="s">
        <v>68</v>
      </c>
      <c r="C40" s="26" t="s">
        <v>69</v>
      </c>
      <c r="D40" s="12">
        <f t="shared" si="8"/>
        <v>15360</v>
      </c>
      <c r="E40" s="12">
        <f t="shared" si="9"/>
        <v>1364</v>
      </c>
      <c r="F40" s="13">
        <f t="shared" si="4"/>
        <v>8.880208333333334</v>
      </c>
      <c r="G40" s="14">
        <v>1364</v>
      </c>
      <c r="H40" s="14">
        <v>0</v>
      </c>
      <c r="I40" s="12">
        <f t="shared" si="10"/>
        <v>13996</v>
      </c>
      <c r="J40" s="13">
        <f t="shared" si="5"/>
        <v>91.11979166666667</v>
      </c>
      <c r="K40" s="14">
        <v>0</v>
      </c>
      <c r="L40" s="13">
        <f t="shared" si="6"/>
        <v>0</v>
      </c>
      <c r="M40" s="14">
        <v>0</v>
      </c>
      <c r="N40" s="13">
        <f t="shared" si="7"/>
        <v>0</v>
      </c>
      <c r="O40" s="14">
        <v>13996</v>
      </c>
      <c r="P40" s="14">
        <v>1843</v>
      </c>
      <c r="Q40" s="13">
        <f t="shared" si="11"/>
        <v>91.11979166666667</v>
      </c>
      <c r="R40" s="15" t="s">
        <v>153</v>
      </c>
      <c r="S40" s="15" t="s">
        <v>154</v>
      </c>
      <c r="T40" s="15" t="s">
        <v>154</v>
      </c>
      <c r="U40" s="15" t="s">
        <v>154</v>
      </c>
    </row>
    <row r="41" spans="1:21" ht="13.5">
      <c r="A41" s="25" t="s">
        <v>2</v>
      </c>
      <c r="B41" s="25" t="s">
        <v>70</v>
      </c>
      <c r="C41" s="26" t="s">
        <v>0</v>
      </c>
      <c r="D41" s="12">
        <f t="shared" si="8"/>
        <v>12039</v>
      </c>
      <c r="E41" s="12">
        <f t="shared" si="9"/>
        <v>450</v>
      </c>
      <c r="F41" s="13">
        <f t="shared" si="4"/>
        <v>3.73785198106155</v>
      </c>
      <c r="G41" s="14">
        <v>450</v>
      </c>
      <c r="H41" s="14">
        <v>0</v>
      </c>
      <c r="I41" s="12">
        <f t="shared" si="10"/>
        <v>11589</v>
      </c>
      <c r="J41" s="13">
        <f t="shared" si="5"/>
        <v>96.26214801893845</v>
      </c>
      <c r="K41" s="14">
        <v>0</v>
      </c>
      <c r="L41" s="13">
        <f t="shared" si="6"/>
        <v>0</v>
      </c>
      <c r="M41" s="14">
        <v>0</v>
      </c>
      <c r="N41" s="13">
        <f t="shared" si="7"/>
        <v>0</v>
      </c>
      <c r="O41" s="14">
        <v>11589</v>
      </c>
      <c r="P41" s="14">
        <v>3964</v>
      </c>
      <c r="Q41" s="13">
        <f t="shared" si="11"/>
        <v>96.26214801893845</v>
      </c>
      <c r="R41" s="15" t="s">
        <v>153</v>
      </c>
      <c r="S41" s="15" t="s">
        <v>154</v>
      </c>
      <c r="T41" s="15" t="s">
        <v>154</v>
      </c>
      <c r="U41" s="15" t="s">
        <v>154</v>
      </c>
    </row>
    <row r="42" spans="1:21" ht="13.5">
      <c r="A42" s="25" t="s">
        <v>2</v>
      </c>
      <c r="B42" s="25" t="s">
        <v>71</v>
      </c>
      <c r="C42" s="26" t="s">
        <v>72</v>
      </c>
      <c r="D42" s="12">
        <f t="shared" si="8"/>
        <v>31090</v>
      </c>
      <c r="E42" s="12">
        <f t="shared" si="9"/>
        <v>530</v>
      </c>
      <c r="F42" s="13">
        <f t="shared" si="4"/>
        <v>1.704728208427147</v>
      </c>
      <c r="G42" s="14">
        <v>530</v>
      </c>
      <c r="H42" s="14">
        <v>0</v>
      </c>
      <c r="I42" s="12">
        <f t="shared" si="10"/>
        <v>30560</v>
      </c>
      <c r="J42" s="13">
        <f t="shared" si="5"/>
        <v>98.29527179157286</v>
      </c>
      <c r="K42" s="14">
        <v>8682</v>
      </c>
      <c r="L42" s="13">
        <f t="shared" si="6"/>
        <v>27.925377935027342</v>
      </c>
      <c r="M42" s="14">
        <v>0</v>
      </c>
      <c r="N42" s="13">
        <f t="shared" si="7"/>
        <v>0</v>
      </c>
      <c r="O42" s="14">
        <v>21878</v>
      </c>
      <c r="P42" s="14">
        <v>3531</v>
      </c>
      <c r="Q42" s="13">
        <f t="shared" si="11"/>
        <v>70.36989385654552</v>
      </c>
      <c r="R42" s="15" t="s">
        <v>153</v>
      </c>
      <c r="S42" s="15" t="s">
        <v>154</v>
      </c>
      <c r="T42" s="15" t="s">
        <v>154</v>
      </c>
      <c r="U42" s="15" t="s">
        <v>154</v>
      </c>
    </row>
    <row r="43" spans="1:21" ht="13.5">
      <c r="A43" s="25" t="s">
        <v>2</v>
      </c>
      <c r="B43" s="25" t="s">
        <v>73</v>
      </c>
      <c r="C43" s="26" t="s">
        <v>74</v>
      </c>
      <c r="D43" s="12">
        <f t="shared" si="8"/>
        <v>5209</v>
      </c>
      <c r="E43" s="12">
        <f t="shared" si="9"/>
        <v>2746</v>
      </c>
      <c r="F43" s="13">
        <f t="shared" si="4"/>
        <v>52.716452294106354</v>
      </c>
      <c r="G43" s="14">
        <v>2739</v>
      </c>
      <c r="H43" s="14">
        <v>7</v>
      </c>
      <c r="I43" s="12">
        <f t="shared" si="10"/>
        <v>2463</v>
      </c>
      <c r="J43" s="13">
        <f t="shared" si="5"/>
        <v>47.283547705893646</v>
      </c>
      <c r="K43" s="14">
        <v>417</v>
      </c>
      <c r="L43" s="13">
        <f t="shared" si="6"/>
        <v>8.00537531196007</v>
      </c>
      <c r="M43" s="14">
        <v>0</v>
      </c>
      <c r="N43" s="13">
        <f t="shared" si="7"/>
        <v>0</v>
      </c>
      <c r="O43" s="14">
        <v>2046</v>
      </c>
      <c r="P43" s="14">
        <v>144</v>
      </c>
      <c r="Q43" s="13">
        <f t="shared" si="11"/>
        <v>39.27817239393357</v>
      </c>
      <c r="R43" s="15" t="s">
        <v>153</v>
      </c>
      <c r="S43" s="15" t="s">
        <v>154</v>
      </c>
      <c r="T43" s="15" t="s">
        <v>154</v>
      </c>
      <c r="U43" s="15" t="s">
        <v>154</v>
      </c>
    </row>
    <row r="44" spans="1:21" ht="13.5">
      <c r="A44" s="25" t="s">
        <v>2</v>
      </c>
      <c r="B44" s="25" t="s">
        <v>75</v>
      </c>
      <c r="C44" s="26" t="s">
        <v>76</v>
      </c>
      <c r="D44" s="12">
        <f t="shared" si="8"/>
        <v>4506</v>
      </c>
      <c r="E44" s="12">
        <f t="shared" si="9"/>
        <v>1395</v>
      </c>
      <c r="F44" s="13">
        <f t="shared" si="4"/>
        <v>30.958721704394144</v>
      </c>
      <c r="G44" s="14">
        <v>1395</v>
      </c>
      <c r="H44" s="14">
        <v>0</v>
      </c>
      <c r="I44" s="12">
        <f t="shared" si="10"/>
        <v>3111</v>
      </c>
      <c r="J44" s="13">
        <f t="shared" si="5"/>
        <v>69.04127829560586</v>
      </c>
      <c r="K44" s="14">
        <v>35</v>
      </c>
      <c r="L44" s="13">
        <f t="shared" si="6"/>
        <v>0.7767421216156236</v>
      </c>
      <c r="M44" s="14">
        <v>0</v>
      </c>
      <c r="N44" s="13">
        <f t="shared" si="7"/>
        <v>0</v>
      </c>
      <c r="O44" s="14">
        <v>3076</v>
      </c>
      <c r="P44" s="14">
        <v>280</v>
      </c>
      <c r="Q44" s="13">
        <f t="shared" si="11"/>
        <v>68.26453617399024</v>
      </c>
      <c r="R44" s="15" t="s">
        <v>153</v>
      </c>
      <c r="S44" s="15" t="s">
        <v>154</v>
      </c>
      <c r="T44" s="15" t="s">
        <v>154</v>
      </c>
      <c r="U44" s="15" t="s">
        <v>154</v>
      </c>
    </row>
    <row r="45" spans="1:21" ht="13.5">
      <c r="A45" s="25" t="s">
        <v>2</v>
      </c>
      <c r="B45" s="25" t="s">
        <v>77</v>
      </c>
      <c r="C45" s="26" t="s">
        <v>78</v>
      </c>
      <c r="D45" s="12">
        <f t="shared" si="8"/>
        <v>716</v>
      </c>
      <c r="E45" s="12">
        <f t="shared" si="9"/>
        <v>32</v>
      </c>
      <c r="F45" s="13">
        <f t="shared" si="4"/>
        <v>4.4692737430167595</v>
      </c>
      <c r="G45" s="14">
        <v>32</v>
      </c>
      <c r="H45" s="14">
        <v>0</v>
      </c>
      <c r="I45" s="12">
        <f t="shared" si="10"/>
        <v>684</v>
      </c>
      <c r="J45" s="13">
        <f t="shared" si="5"/>
        <v>95.53072625698324</v>
      </c>
      <c r="K45" s="14">
        <v>176</v>
      </c>
      <c r="L45" s="13">
        <f t="shared" si="6"/>
        <v>24.581005586592177</v>
      </c>
      <c r="M45" s="14">
        <v>0</v>
      </c>
      <c r="N45" s="13">
        <f t="shared" si="7"/>
        <v>0</v>
      </c>
      <c r="O45" s="14">
        <v>508</v>
      </c>
      <c r="P45" s="14">
        <v>122</v>
      </c>
      <c r="Q45" s="13">
        <f t="shared" si="11"/>
        <v>70.94972067039106</v>
      </c>
      <c r="R45" s="15" t="s">
        <v>153</v>
      </c>
      <c r="S45" s="15" t="s">
        <v>154</v>
      </c>
      <c r="T45" s="15" t="s">
        <v>154</v>
      </c>
      <c r="U45" s="15" t="s">
        <v>154</v>
      </c>
    </row>
    <row r="46" spans="1:21" ht="13.5">
      <c r="A46" s="25" t="s">
        <v>2</v>
      </c>
      <c r="B46" s="25" t="s">
        <v>79</v>
      </c>
      <c r="C46" s="26" t="s">
        <v>80</v>
      </c>
      <c r="D46" s="12">
        <f t="shared" si="8"/>
        <v>1070</v>
      </c>
      <c r="E46" s="12">
        <f t="shared" si="9"/>
        <v>290</v>
      </c>
      <c r="F46" s="13">
        <f t="shared" si="4"/>
        <v>27.102803738317753</v>
      </c>
      <c r="G46" s="14">
        <v>290</v>
      </c>
      <c r="H46" s="14">
        <v>0</v>
      </c>
      <c r="I46" s="12">
        <f t="shared" si="10"/>
        <v>780</v>
      </c>
      <c r="J46" s="13">
        <f t="shared" si="5"/>
        <v>72.89719626168224</v>
      </c>
      <c r="K46" s="14">
        <v>440</v>
      </c>
      <c r="L46" s="13">
        <f t="shared" si="6"/>
        <v>41.1214953271028</v>
      </c>
      <c r="M46" s="14">
        <v>0</v>
      </c>
      <c r="N46" s="13">
        <f t="shared" si="7"/>
        <v>0</v>
      </c>
      <c r="O46" s="14">
        <v>340</v>
      </c>
      <c r="P46" s="14">
        <v>127</v>
      </c>
      <c r="Q46" s="13">
        <f t="shared" si="11"/>
        <v>31.775700934579437</v>
      </c>
      <c r="R46" s="15" t="s">
        <v>153</v>
      </c>
      <c r="S46" s="15" t="s">
        <v>154</v>
      </c>
      <c r="T46" s="15" t="s">
        <v>154</v>
      </c>
      <c r="U46" s="15" t="s">
        <v>154</v>
      </c>
    </row>
    <row r="47" spans="1:21" ht="13.5">
      <c r="A47" s="25" t="s">
        <v>2</v>
      </c>
      <c r="B47" s="25" t="s">
        <v>81</v>
      </c>
      <c r="C47" s="26" t="s">
        <v>82</v>
      </c>
      <c r="D47" s="12">
        <f t="shared" si="8"/>
        <v>891</v>
      </c>
      <c r="E47" s="12">
        <f t="shared" si="9"/>
        <v>804</v>
      </c>
      <c r="F47" s="13">
        <f t="shared" si="4"/>
        <v>90.23569023569024</v>
      </c>
      <c r="G47" s="14">
        <v>804</v>
      </c>
      <c r="H47" s="14">
        <v>0</v>
      </c>
      <c r="I47" s="12">
        <f t="shared" si="10"/>
        <v>87</v>
      </c>
      <c r="J47" s="13">
        <f t="shared" si="5"/>
        <v>9.764309764309765</v>
      </c>
      <c r="K47" s="14">
        <v>0</v>
      </c>
      <c r="L47" s="13">
        <f t="shared" si="6"/>
        <v>0</v>
      </c>
      <c r="M47" s="14">
        <v>0</v>
      </c>
      <c r="N47" s="13">
        <f t="shared" si="7"/>
        <v>0</v>
      </c>
      <c r="O47" s="14">
        <v>87</v>
      </c>
      <c r="P47" s="14">
        <v>31</v>
      </c>
      <c r="Q47" s="13">
        <f t="shared" si="11"/>
        <v>9.764309764309765</v>
      </c>
      <c r="R47" s="15" t="s">
        <v>154</v>
      </c>
      <c r="S47" s="15" t="s">
        <v>153</v>
      </c>
      <c r="T47" s="15" t="s">
        <v>154</v>
      </c>
      <c r="U47" s="15" t="s">
        <v>154</v>
      </c>
    </row>
    <row r="48" spans="1:21" ht="13.5">
      <c r="A48" s="25" t="s">
        <v>2</v>
      </c>
      <c r="B48" s="25" t="s">
        <v>83</v>
      </c>
      <c r="C48" s="26" t="s">
        <v>84</v>
      </c>
      <c r="D48" s="12">
        <f t="shared" si="8"/>
        <v>490</v>
      </c>
      <c r="E48" s="12">
        <f t="shared" si="9"/>
        <v>27</v>
      </c>
      <c r="F48" s="13">
        <f t="shared" si="4"/>
        <v>5.510204081632653</v>
      </c>
      <c r="G48" s="14">
        <v>27</v>
      </c>
      <c r="H48" s="14">
        <v>0</v>
      </c>
      <c r="I48" s="12">
        <f t="shared" si="10"/>
        <v>463</v>
      </c>
      <c r="J48" s="13">
        <f t="shared" si="5"/>
        <v>94.48979591836735</v>
      </c>
      <c r="K48" s="14">
        <v>0</v>
      </c>
      <c r="L48" s="13">
        <f t="shared" si="6"/>
        <v>0</v>
      </c>
      <c r="M48" s="14">
        <v>0</v>
      </c>
      <c r="N48" s="13">
        <f t="shared" si="7"/>
        <v>0</v>
      </c>
      <c r="O48" s="14">
        <v>463</v>
      </c>
      <c r="P48" s="14">
        <v>463</v>
      </c>
      <c r="Q48" s="13">
        <f t="shared" si="11"/>
        <v>94.48979591836735</v>
      </c>
      <c r="R48" s="15" t="s">
        <v>153</v>
      </c>
      <c r="S48" s="15" t="s">
        <v>154</v>
      </c>
      <c r="T48" s="15" t="s">
        <v>154</v>
      </c>
      <c r="U48" s="15" t="s">
        <v>154</v>
      </c>
    </row>
    <row r="49" spans="1:21" ht="13.5">
      <c r="A49" s="25" t="s">
        <v>2</v>
      </c>
      <c r="B49" s="25" t="s">
        <v>85</v>
      </c>
      <c r="C49" s="26" t="s">
        <v>86</v>
      </c>
      <c r="D49" s="12">
        <f t="shared" si="8"/>
        <v>1433</v>
      </c>
      <c r="E49" s="12">
        <f t="shared" si="9"/>
        <v>436</v>
      </c>
      <c r="F49" s="13">
        <f t="shared" si="4"/>
        <v>30.425680390788557</v>
      </c>
      <c r="G49" s="14">
        <v>436</v>
      </c>
      <c r="H49" s="14">
        <v>0</v>
      </c>
      <c r="I49" s="12">
        <f t="shared" si="10"/>
        <v>997</v>
      </c>
      <c r="J49" s="13">
        <f t="shared" si="5"/>
        <v>69.57431960921144</v>
      </c>
      <c r="K49" s="14">
        <v>0</v>
      </c>
      <c r="L49" s="13">
        <f t="shared" si="6"/>
        <v>0</v>
      </c>
      <c r="M49" s="14">
        <v>0</v>
      </c>
      <c r="N49" s="13">
        <f t="shared" si="7"/>
        <v>0</v>
      </c>
      <c r="O49" s="14">
        <v>997</v>
      </c>
      <c r="P49" s="14">
        <v>997</v>
      </c>
      <c r="Q49" s="13">
        <f t="shared" si="11"/>
        <v>69.57431960921144</v>
      </c>
      <c r="R49" s="15" t="s">
        <v>153</v>
      </c>
      <c r="S49" s="15" t="s">
        <v>154</v>
      </c>
      <c r="T49" s="15" t="s">
        <v>154</v>
      </c>
      <c r="U49" s="15" t="s">
        <v>154</v>
      </c>
    </row>
    <row r="50" spans="1:21" ht="13.5">
      <c r="A50" s="25" t="s">
        <v>2</v>
      </c>
      <c r="B50" s="25" t="s">
        <v>87</v>
      </c>
      <c r="C50" s="26" t="s">
        <v>88</v>
      </c>
      <c r="D50" s="12">
        <f t="shared" si="8"/>
        <v>549</v>
      </c>
      <c r="E50" s="12">
        <f t="shared" si="9"/>
        <v>134</v>
      </c>
      <c r="F50" s="13">
        <f t="shared" si="4"/>
        <v>24.408014571949</v>
      </c>
      <c r="G50" s="14">
        <v>134</v>
      </c>
      <c r="H50" s="14">
        <v>0</v>
      </c>
      <c r="I50" s="12">
        <f t="shared" si="10"/>
        <v>415</v>
      </c>
      <c r="J50" s="13">
        <f t="shared" si="5"/>
        <v>75.591985428051</v>
      </c>
      <c r="K50" s="14">
        <v>0</v>
      </c>
      <c r="L50" s="13">
        <f t="shared" si="6"/>
        <v>0</v>
      </c>
      <c r="M50" s="14">
        <v>0</v>
      </c>
      <c r="N50" s="13">
        <f t="shared" si="7"/>
        <v>0</v>
      </c>
      <c r="O50" s="14">
        <v>415</v>
      </c>
      <c r="P50" s="14">
        <v>100</v>
      </c>
      <c r="Q50" s="13">
        <f t="shared" si="11"/>
        <v>75.591985428051</v>
      </c>
      <c r="R50" s="15" t="s">
        <v>153</v>
      </c>
      <c r="S50" s="15" t="s">
        <v>154</v>
      </c>
      <c r="T50" s="15" t="s">
        <v>154</v>
      </c>
      <c r="U50" s="15" t="s">
        <v>154</v>
      </c>
    </row>
    <row r="51" spans="1:21" ht="13.5">
      <c r="A51" s="25" t="s">
        <v>2</v>
      </c>
      <c r="B51" s="25" t="s">
        <v>89</v>
      </c>
      <c r="C51" s="26" t="s">
        <v>90</v>
      </c>
      <c r="D51" s="12">
        <f t="shared" si="8"/>
        <v>1617</v>
      </c>
      <c r="E51" s="12">
        <f t="shared" si="9"/>
        <v>519</v>
      </c>
      <c r="F51" s="13">
        <f t="shared" si="4"/>
        <v>32.09647495361781</v>
      </c>
      <c r="G51" s="14">
        <v>519</v>
      </c>
      <c r="H51" s="14">
        <v>0</v>
      </c>
      <c r="I51" s="12">
        <f t="shared" si="10"/>
        <v>1098</v>
      </c>
      <c r="J51" s="13">
        <f t="shared" si="5"/>
        <v>67.90352504638219</v>
      </c>
      <c r="K51" s="14">
        <v>0</v>
      </c>
      <c r="L51" s="13">
        <f t="shared" si="6"/>
        <v>0</v>
      </c>
      <c r="M51" s="14">
        <v>0</v>
      </c>
      <c r="N51" s="13">
        <f t="shared" si="7"/>
        <v>0</v>
      </c>
      <c r="O51" s="14">
        <v>1098</v>
      </c>
      <c r="P51" s="14">
        <v>1098</v>
      </c>
      <c r="Q51" s="13">
        <f t="shared" si="11"/>
        <v>67.90352504638219</v>
      </c>
      <c r="R51" s="15" t="s">
        <v>153</v>
      </c>
      <c r="S51" s="15" t="s">
        <v>154</v>
      </c>
      <c r="T51" s="15" t="s">
        <v>154</v>
      </c>
      <c r="U51" s="15" t="s">
        <v>154</v>
      </c>
    </row>
    <row r="52" spans="1:21" ht="13.5">
      <c r="A52" s="25" t="s">
        <v>2</v>
      </c>
      <c r="B52" s="25" t="s">
        <v>91</v>
      </c>
      <c r="C52" s="26" t="s">
        <v>92</v>
      </c>
      <c r="D52" s="12">
        <f t="shared" si="8"/>
        <v>2018</v>
      </c>
      <c r="E52" s="12">
        <f t="shared" si="9"/>
        <v>51</v>
      </c>
      <c r="F52" s="13">
        <f t="shared" si="4"/>
        <v>2.527254707631318</v>
      </c>
      <c r="G52" s="14">
        <v>0</v>
      </c>
      <c r="H52" s="14">
        <v>51</v>
      </c>
      <c r="I52" s="12">
        <f t="shared" si="10"/>
        <v>1967</v>
      </c>
      <c r="J52" s="13">
        <f t="shared" si="5"/>
        <v>97.47274529236869</v>
      </c>
      <c r="K52" s="14">
        <v>0</v>
      </c>
      <c r="L52" s="13">
        <f t="shared" si="6"/>
        <v>0</v>
      </c>
      <c r="M52" s="14">
        <v>0</v>
      </c>
      <c r="N52" s="13">
        <f t="shared" si="7"/>
        <v>0</v>
      </c>
      <c r="O52" s="14">
        <v>1967</v>
      </c>
      <c r="P52" s="14">
        <v>513</v>
      </c>
      <c r="Q52" s="13">
        <f t="shared" si="11"/>
        <v>97.47274529236869</v>
      </c>
      <c r="R52" s="15" t="s">
        <v>153</v>
      </c>
      <c r="S52" s="15" t="s">
        <v>154</v>
      </c>
      <c r="T52" s="15" t="s">
        <v>154</v>
      </c>
      <c r="U52" s="15" t="s">
        <v>154</v>
      </c>
    </row>
    <row r="53" spans="1:21" ht="13.5">
      <c r="A53" s="25" t="s">
        <v>2</v>
      </c>
      <c r="B53" s="25" t="s">
        <v>93</v>
      </c>
      <c r="C53" s="26" t="s">
        <v>1</v>
      </c>
      <c r="D53" s="12">
        <f t="shared" si="8"/>
        <v>7967</v>
      </c>
      <c r="E53" s="12">
        <f t="shared" si="9"/>
        <v>3035</v>
      </c>
      <c r="F53" s="13">
        <f t="shared" si="4"/>
        <v>38.094640391615414</v>
      </c>
      <c r="G53" s="14">
        <v>96</v>
      </c>
      <c r="H53" s="14">
        <v>2939</v>
      </c>
      <c r="I53" s="12">
        <f t="shared" si="10"/>
        <v>4932</v>
      </c>
      <c r="J53" s="13">
        <f t="shared" si="5"/>
        <v>61.90535960838459</v>
      </c>
      <c r="K53" s="14">
        <v>0</v>
      </c>
      <c r="L53" s="13">
        <f t="shared" si="6"/>
        <v>0</v>
      </c>
      <c r="M53" s="14">
        <v>0</v>
      </c>
      <c r="N53" s="13">
        <f t="shared" si="7"/>
        <v>0</v>
      </c>
      <c r="O53" s="14">
        <v>4932</v>
      </c>
      <c r="P53" s="14">
        <v>3265</v>
      </c>
      <c r="Q53" s="13">
        <f t="shared" si="11"/>
        <v>61.90535960838459</v>
      </c>
      <c r="R53" s="15" t="s">
        <v>153</v>
      </c>
      <c r="S53" s="15" t="s">
        <v>154</v>
      </c>
      <c r="T53" s="15" t="s">
        <v>154</v>
      </c>
      <c r="U53" s="15" t="s">
        <v>154</v>
      </c>
    </row>
    <row r="54" spans="1:21" ht="13.5">
      <c r="A54" s="25" t="s">
        <v>2</v>
      </c>
      <c r="B54" s="25" t="s">
        <v>94</v>
      </c>
      <c r="C54" s="26" t="s">
        <v>95</v>
      </c>
      <c r="D54" s="12">
        <f t="shared" si="8"/>
        <v>3300</v>
      </c>
      <c r="E54" s="12">
        <f t="shared" si="9"/>
        <v>0</v>
      </c>
      <c r="F54" s="13">
        <f t="shared" si="4"/>
        <v>0</v>
      </c>
      <c r="G54" s="14">
        <v>0</v>
      </c>
      <c r="H54" s="14">
        <v>0</v>
      </c>
      <c r="I54" s="12">
        <f t="shared" si="10"/>
        <v>3300</v>
      </c>
      <c r="J54" s="13">
        <f t="shared" si="5"/>
        <v>100</v>
      </c>
      <c r="K54" s="14">
        <v>0</v>
      </c>
      <c r="L54" s="13">
        <f t="shared" si="6"/>
        <v>0</v>
      </c>
      <c r="M54" s="14">
        <v>0</v>
      </c>
      <c r="N54" s="13">
        <f t="shared" si="7"/>
        <v>0</v>
      </c>
      <c r="O54" s="14">
        <v>3300</v>
      </c>
      <c r="P54" s="14">
        <v>1499</v>
      </c>
      <c r="Q54" s="13">
        <f t="shared" si="11"/>
        <v>100</v>
      </c>
      <c r="R54" s="15" t="s">
        <v>154</v>
      </c>
      <c r="S54" s="15" t="s">
        <v>154</v>
      </c>
      <c r="T54" s="15" t="s">
        <v>153</v>
      </c>
      <c r="U54" s="15" t="s">
        <v>154</v>
      </c>
    </row>
    <row r="55" spans="1:21" ht="13.5">
      <c r="A55" s="25" t="s">
        <v>2</v>
      </c>
      <c r="B55" s="25" t="s">
        <v>96</v>
      </c>
      <c r="C55" s="26" t="s">
        <v>156</v>
      </c>
      <c r="D55" s="12">
        <f t="shared" si="8"/>
        <v>3171</v>
      </c>
      <c r="E55" s="12">
        <f t="shared" si="9"/>
        <v>2353</v>
      </c>
      <c r="F55" s="13">
        <f t="shared" si="4"/>
        <v>74.20372122358877</v>
      </c>
      <c r="G55" s="14">
        <v>0</v>
      </c>
      <c r="H55" s="14">
        <v>2353</v>
      </c>
      <c r="I55" s="12">
        <f t="shared" si="10"/>
        <v>818</v>
      </c>
      <c r="J55" s="13">
        <f t="shared" si="5"/>
        <v>25.796278776411224</v>
      </c>
      <c r="K55" s="14">
        <v>0</v>
      </c>
      <c r="L55" s="13">
        <f t="shared" si="6"/>
        <v>0</v>
      </c>
      <c r="M55" s="14">
        <v>0</v>
      </c>
      <c r="N55" s="13">
        <f t="shared" si="7"/>
        <v>0</v>
      </c>
      <c r="O55" s="14">
        <v>818</v>
      </c>
      <c r="P55" s="14">
        <v>441</v>
      </c>
      <c r="Q55" s="13">
        <f t="shared" si="11"/>
        <v>25.796278776411224</v>
      </c>
      <c r="R55" s="15" t="s">
        <v>154</v>
      </c>
      <c r="S55" s="15" t="s">
        <v>154</v>
      </c>
      <c r="T55" s="15" t="s">
        <v>153</v>
      </c>
      <c r="U55" s="15" t="s">
        <v>154</v>
      </c>
    </row>
    <row r="56" spans="1:21" ht="13.5">
      <c r="A56" s="25" t="s">
        <v>2</v>
      </c>
      <c r="B56" s="25" t="s">
        <v>97</v>
      </c>
      <c r="C56" s="26" t="s">
        <v>98</v>
      </c>
      <c r="D56" s="12">
        <f t="shared" si="8"/>
        <v>7247</v>
      </c>
      <c r="E56" s="12">
        <f t="shared" si="9"/>
        <v>5140</v>
      </c>
      <c r="F56" s="13">
        <f t="shared" si="4"/>
        <v>70.92590037256797</v>
      </c>
      <c r="G56" s="14">
        <v>5140</v>
      </c>
      <c r="H56" s="14">
        <v>0</v>
      </c>
      <c r="I56" s="12">
        <f t="shared" si="10"/>
        <v>2107</v>
      </c>
      <c r="J56" s="13">
        <f t="shared" si="5"/>
        <v>29.074099627432044</v>
      </c>
      <c r="K56" s="14">
        <v>0</v>
      </c>
      <c r="L56" s="13">
        <f t="shared" si="6"/>
        <v>0</v>
      </c>
      <c r="M56" s="14">
        <v>0</v>
      </c>
      <c r="N56" s="13">
        <f t="shared" si="7"/>
        <v>0</v>
      </c>
      <c r="O56" s="14">
        <v>2107</v>
      </c>
      <c r="P56" s="14">
        <v>647</v>
      </c>
      <c r="Q56" s="13">
        <f t="shared" si="11"/>
        <v>29.074099627432044</v>
      </c>
      <c r="R56" s="15" t="s">
        <v>154</v>
      </c>
      <c r="S56" s="15" t="s">
        <v>154</v>
      </c>
      <c r="T56" s="15" t="s">
        <v>153</v>
      </c>
      <c r="U56" s="15" t="s">
        <v>154</v>
      </c>
    </row>
    <row r="57" spans="1:21" ht="13.5">
      <c r="A57" s="25" t="s">
        <v>2</v>
      </c>
      <c r="B57" s="25" t="s">
        <v>99</v>
      </c>
      <c r="C57" s="26" t="s">
        <v>100</v>
      </c>
      <c r="D57" s="12">
        <f t="shared" si="8"/>
        <v>1418</v>
      </c>
      <c r="E57" s="12">
        <f t="shared" si="9"/>
        <v>1206</v>
      </c>
      <c r="F57" s="13">
        <f t="shared" si="4"/>
        <v>85.049365303244</v>
      </c>
      <c r="G57" s="14">
        <v>1199</v>
      </c>
      <c r="H57" s="14">
        <v>7</v>
      </c>
      <c r="I57" s="12">
        <f t="shared" si="10"/>
        <v>212</v>
      </c>
      <c r="J57" s="13">
        <f t="shared" si="5"/>
        <v>14.950634696755994</v>
      </c>
      <c r="K57" s="14">
        <v>0</v>
      </c>
      <c r="L57" s="13">
        <f t="shared" si="6"/>
        <v>0</v>
      </c>
      <c r="M57" s="14">
        <v>0</v>
      </c>
      <c r="N57" s="13">
        <f t="shared" si="7"/>
        <v>0</v>
      </c>
      <c r="O57" s="14">
        <v>212</v>
      </c>
      <c r="P57" s="14">
        <v>150</v>
      </c>
      <c r="Q57" s="13">
        <f t="shared" si="11"/>
        <v>14.950634696755994</v>
      </c>
      <c r="R57" s="15" t="s">
        <v>154</v>
      </c>
      <c r="S57" s="15" t="s">
        <v>153</v>
      </c>
      <c r="T57" s="15" t="s">
        <v>154</v>
      </c>
      <c r="U57" s="15" t="s">
        <v>154</v>
      </c>
    </row>
    <row r="58" spans="1:21" ht="13.5">
      <c r="A58" s="25" t="s">
        <v>2</v>
      </c>
      <c r="B58" s="25" t="s">
        <v>101</v>
      </c>
      <c r="C58" s="26" t="s">
        <v>102</v>
      </c>
      <c r="D58" s="12">
        <f t="shared" si="8"/>
        <v>3612</v>
      </c>
      <c r="E58" s="12">
        <f t="shared" si="9"/>
        <v>292</v>
      </c>
      <c r="F58" s="13">
        <f t="shared" si="4"/>
        <v>8.084163898117387</v>
      </c>
      <c r="G58" s="14">
        <v>0</v>
      </c>
      <c r="H58" s="14">
        <v>292</v>
      </c>
      <c r="I58" s="12">
        <f t="shared" si="10"/>
        <v>3320</v>
      </c>
      <c r="J58" s="13">
        <f t="shared" si="5"/>
        <v>91.9158361018826</v>
      </c>
      <c r="K58" s="14">
        <v>265</v>
      </c>
      <c r="L58" s="13">
        <f t="shared" si="6"/>
        <v>7.336655592469546</v>
      </c>
      <c r="M58" s="14">
        <v>0</v>
      </c>
      <c r="N58" s="13">
        <f t="shared" si="7"/>
        <v>0</v>
      </c>
      <c r="O58" s="14">
        <v>3055</v>
      </c>
      <c r="P58" s="14">
        <v>574</v>
      </c>
      <c r="Q58" s="13">
        <f t="shared" si="11"/>
        <v>84.57918050941306</v>
      </c>
      <c r="R58" s="15" t="s">
        <v>153</v>
      </c>
      <c r="S58" s="15" t="s">
        <v>154</v>
      </c>
      <c r="T58" s="15" t="s">
        <v>154</v>
      </c>
      <c r="U58" s="15" t="s">
        <v>154</v>
      </c>
    </row>
    <row r="59" spans="1:21" ht="13.5">
      <c r="A59" s="25" t="s">
        <v>2</v>
      </c>
      <c r="B59" s="25" t="s">
        <v>103</v>
      </c>
      <c r="C59" s="26" t="s">
        <v>104</v>
      </c>
      <c r="D59" s="12">
        <f t="shared" si="8"/>
        <v>1805</v>
      </c>
      <c r="E59" s="12">
        <f t="shared" si="9"/>
        <v>522</v>
      </c>
      <c r="F59" s="13">
        <f t="shared" si="4"/>
        <v>28.919667590027704</v>
      </c>
      <c r="G59" s="14">
        <v>522</v>
      </c>
      <c r="H59" s="14">
        <v>0</v>
      </c>
      <c r="I59" s="12">
        <f t="shared" si="10"/>
        <v>1283</v>
      </c>
      <c r="J59" s="13">
        <f t="shared" si="5"/>
        <v>71.0803324099723</v>
      </c>
      <c r="K59" s="14">
        <v>153</v>
      </c>
      <c r="L59" s="13">
        <f t="shared" si="6"/>
        <v>8.476454293628809</v>
      </c>
      <c r="M59" s="14">
        <v>0</v>
      </c>
      <c r="N59" s="13">
        <f t="shared" si="7"/>
        <v>0</v>
      </c>
      <c r="O59" s="14">
        <v>1130</v>
      </c>
      <c r="P59" s="14">
        <v>360</v>
      </c>
      <c r="Q59" s="13">
        <f t="shared" si="11"/>
        <v>62.603878116343495</v>
      </c>
      <c r="R59" s="15" t="s">
        <v>154</v>
      </c>
      <c r="S59" s="15" t="s">
        <v>153</v>
      </c>
      <c r="T59" s="15" t="s">
        <v>154</v>
      </c>
      <c r="U59" s="15" t="s">
        <v>154</v>
      </c>
    </row>
    <row r="60" spans="1:21" ht="13.5">
      <c r="A60" s="41" t="s">
        <v>105</v>
      </c>
      <c r="B60" s="42"/>
      <c r="C60" s="43"/>
      <c r="D60" s="12">
        <f>E60+I60</f>
        <v>1337443</v>
      </c>
      <c r="E60" s="12">
        <f>G60+H60</f>
        <v>133609</v>
      </c>
      <c r="F60" s="13">
        <f>E60/D60*100</f>
        <v>9.989883681024162</v>
      </c>
      <c r="G60" s="14">
        <f>SUM(G7:G59)</f>
        <v>127659</v>
      </c>
      <c r="H60" s="14">
        <f>SUM(H7:H59)</f>
        <v>5950</v>
      </c>
      <c r="I60" s="12">
        <f>K60+M60+O60</f>
        <v>1203834</v>
      </c>
      <c r="J60" s="13">
        <f>I60/D60*100</f>
        <v>90.01011631897585</v>
      </c>
      <c r="K60" s="14">
        <f>SUM(K7:K59)</f>
        <v>643505</v>
      </c>
      <c r="L60" s="13">
        <f>K60/D60*100</f>
        <v>48.114573854736236</v>
      </c>
      <c r="M60" s="14">
        <f>SUM(M7:M59)</f>
        <v>0</v>
      </c>
      <c r="N60" s="13">
        <f>M60/D60*100</f>
        <v>0</v>
      </c>
      <c r="O60" s="14">
        <f>SUM(O7:O59)</f>
        <v>560329</v>
      </c>
      <c r="P60" s="14">
        <f>SUM(P7:P59)</f>
        <v>117831</v>
      </c>
      <c r="Q60" s="13">
        <f>O60/D60*100</f>
        <v>41.8955424642396</v>
      </c>
      <c r="R60" s="16">
        <f>COUNTIF(R7:R59,"○")</f>
        <v>43</v>
      </c>
      <c r="S60" s="16">
        <f>COUNTIF(S7:S59,"○")</f>
        <v>5</v>
      </c>
      <c r="T60" s="16">
        <f>COUNTIF(T7:T59,"○")</f>
        <v>3</v>
      </c>
      <c r="U60" s="16">
        <f>COUNTIF(U7:U59,"○")</f>
        <v>2</v>
      </c>
    </row>
  </sheetData>
  <mergeCells count="19">
    <mergeCell ref="A60:C60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127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106</v>
      </c>
      <c r="B2" s="49" t="s">
        <v>107</v>
      </c>
      <c r="C2" s="52" t="s">
        <v>108</v>
      </c>
      <c r="D2" s="19" t="s">
        <v>109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110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111</v>
      </c>
      <c r="E3" s="64" t="s">
        <v>112</v>
      </c>
      <c r="F3" s="72"/>
      <c r="G3" s="73"/>
      <c r="H3" s="61" t="s">
        <v>113</v>
      </c>
      <c r="I3" s="62"/>
      <c r="J3" s="63"/>
      <c r="K3" s="64" t="s">
        <v>114</v>
      </c>
      <c r="L3" s="62"/>
      <c r="M3" s="63"/>
      <c r="N3" s="34" t="s">
        <v>111</v>
      </c>
      <c r="O3" s="22" t="s">
        <v>115</v>
      </c>
      <c r="P3" s="32"/>
      <c r="Q3" s="32"/>
      <c r="R3" s="32"/>
      <c r="S3" s="32"/>
      <c r="T3" s="33"/>
      <c r="U3" s="22" t="s">
        <v>116</v>
      </c>
      <c r="V3" s="32"/>
      <c r="W3" s="32"/>
      <c r="X3" s="32"/>
      <c r="Y3" s="32"/>
      <c r="Z3" s="33"/>
      <c r="AA3" s="22" t="s">
        <v>117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111</v>
      </c>
      <c r="F4" s="23" t="s">
        <v>118</v>
      </c>
      <c r="G4" s="23" t="s">
        <v>119</v>
      </c>
      <c r="H4" s="34" t="s">
        <v>111</v>
      </c>
      <c r="I4" s="23" t="s">
        <v>118</v>
      </c>
      <c r="J4" s="23" t="s">
        <v>119</v>
      </c>
      <c r="K4" s="34" t="s">
        <v>111</v>
      </c>
      <c r="L4" s="23" t="s">
        <v>118</v>
      </c>
      <c r="M4" s="23" t="s">
        <v>119</v>
      </c>
      <c r="N4" s="35"/>
      <c r="O4" s="34" t="s">
        <v>111</v>
      </c>
      <c r="P4" s="23" t="s">
        <v>120</v>
      </c>
      <c r="Q4" s="23" t="s">
        <v>121</v>
      </c>
      <c r="R4" s="23" t="s">
        <v>122</v>
      </c>
      <c r="S4" s="23" t="s">
        <v>123</v>
      </c>
      <c r="T4" s="23" t="s">
        <v>124</v>
      </c>
      <c r="U4" s="34" t="s">
        <v>111</v>
      </c>
      <c r="V4" s="23" t="s">
        <v>120</v>
      </c>
      <c r="W4" s="23" t="s">
        <v>121</v>
      </c>
      <c r="X4" s="23" t="s">
        <v>122</v>
      </c>
      <c r="Y4" s="23" t="s">
        <v>123</v>
      </c>
      <c r="Z4" s="23" t="s">
        <v>124</v>
      </c>
      <c r="AA4" s="34" t="s">
        <v>111</v>
      </c>
      <c r="AB4" s="23" t="s">
        <v>118</v>
      </c>
      <c r="AC4" s="23" t="s">
        <v>119</v>
      </c>
    </row>
    <row r="5" spans="1:29" s="29" customFormat="1" ht="13.5">
      <c r="A5" s="48"/>
      <c r="B5" s="69"/>
      <c r="C5" s="71"/>
      <c r="D5" s="24" t="s">
        <v>125</v>
      </c>
      <c r="E5" s="24" t="s">
        <v>125</v>
      </c>
      <c r="F5" s="24" t="s">
        <v>125</v>
      </c>
      <c r="G5" s="24" t="s">
        <v>125</v>
      </c>
      <c r="H5" s="24" t="s">
        <v>125</v>
      </c>
      <c r="I5" s="24" t="s">
        <v>125</v>
      </c>
      <c r="J5" s="24" t="s">
        <v>125</v>
      </c>
      <c r="K5" s="24" t="s">
        <v>125</v>
      </c>
      <c r="L5" s="24" t="s">
        <v>125</v>
      </c>
      <c r="M5" s="24" t="s">
        <v>125</v>
      </c>
      <c r="N5" s="24" t="s">
        <v>125</v>
      </c>
      <c r="O5" s="24" t="s">
        <v>125</v>
      </c>
      <c r="P5" s="24" t="s">
        <v>125</v>
      </c>
      <c r="Q5" s="24" t="s">
        <v>125</v>
      </c>
      <c r="R5" s="24" t="s">
        <v>125</v>
      </c>
      <c r="S5" s="24" t="s">
        <v>125</v>
      </c>
      <c r="T5" s="24" t="s">
        <v>125</v>
      </c>
      <c r="U5" s="24" t="s">
        <v>125</v>
      </c>
      <c r="V5" s="24" t="s">
        <v>125</v>
      </c>
      <c r="W5" s="24" t="s">
        <v>125</v>
      </c>
      <c r="X5" s="24" t="s">
        <v>125</v>
      </c>
      <c r="Y5" s="24" t="s">
        <v>125</v>
      </c>
      <c r="Z5" s="24" t="s">
        <v>125</v>
      </c>
      <c r="AA5" s="24" t="s">
        <v>125</v>
      </c>
      <c r="AB5" s="24" t="s">
        <v>125</v>
      </c>
      <c r="AC5" s="24" t="s">
        <v>125</v>
      </c>
    </row>
    <row r="6" spans="1:29" ht="13.5">
      <c r="A6" s="25" t="s">
        <v>2</v>
      </c>
      <c r="B6" s="25" t="s">
        <v>3</v>
      </c>
      <c r="C6" s="26" t="s">
        <v>4</v>
      </c>
      <c r="D6" s="14">
        <f aca="true" t="shared" si="0" ref="D6:D31">E6+H6+K6</f>
        <v>14138</v>
      </c>
      <c r="E6" s="14">
        <f aca="true" t="shared" si="1" ref="E6:E31">F6+G6</f>
        <v>0</v>
      </c>
      <c r="F6" s="14">
        <v>0</v>
      </c>
      <c r="G6" s="14">
        <v>0</v>
      </c>
      <c r="H6" s="14">
        <f aca="true" t="shared" si="2" ref="H6:H31">I6+J6</f>
        <v>0</v>
      </c>
      <c r="I6" s="14">
        <v>0</v>
      </c>
      <c r="J6" s="14">
        <v>0</v>
      </c>
      <c r="K6" s="14">
        <f aca="true" t="shared" si="3" ref="K6:K31">L6+M6</f>
        <v>14138</v>
      </c>
      <c r="L6" s="14">
        <v>4754</v>
      </c>
      <c r="M6" s="14">
        <v>9384</v>
      </c>
      <c r="N6" s="14">
        <f aca="true" t="shared" si="4" ref="N6:N31">O6+U6+AA6</f>
        <v>14138</v>
      </c>
      <c r="O6" s="14">
        <f aca="true" t="shared" si="5" ref="O6:O31">SUM(P6:T6)</f>
        <v>4754</v>
      </c>
      <c r="P6" s="14">
        <v>0</v>
      </c>
      <c r="Q6" s="14">
        <v>0</v>
      </c>
      <c r="R6" s="14">
        <v>4754</v>
      </c>
      <c r="S6" s="14">
        <v>0</v>
      </c>
      <c r="T6" s="14">
        <v>0</v>
      </c>
      <c r="U6" s="14">
        <f aca="true" t="shared" si="6" ref="U6:U31">SUM(V6:Z6)</f>
        <v>9384</v>
      </c>
      <c r="V6" s="14">
        <v>0</v>
      </c>
      <c r="W6" s="14">
        <v>0</v>
      </c>
      <c r="X6" s="14">
        <v>9384</v>
      </c>
      <c r="Y6" s="14">
        <v>0</v>
      </c>
      <c r="Z6" s="14">
        <v>0</v>
      </c>
      <c r="AA6" s="14">
        <f aca="true" t="shared" si="7" ref="AA6:AA31">AB6+AC6</f>
        <v>0</v>
      </c>
      <c r="AB6" s="14">
        <v>0</v>
      </c>
      <c r="AC6" s="14">
        <v>0</v>
      </c>
    </row>
    <row r="7" spans="1:29" ht="13.5">
      <c r="A7" s="25" t="s">
        <v>2</v>
      </c>
      <c r="B7" s="25" t="s">
        <v>5</v>
      </c>
      <c r="C7" s="26" t="s">
        <v>6</v>
      </c>
      <c r="D7" s="14">
        <f t="shared" si="0"/>
        <v>610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610</v>
      </c>
      <c r="L7" s="14">
        <v>229</v>
      </c>
      <c r="M7" s="14">
        <v>381</v>
      </c>
      <c r="N7" s="14">
        <f t="shared" si="4"/>
        <v>610</v>
      </c>
      <c r="O7" s="14">
        <f t="shared" si="5"/>
        <v>229</v>
      </c>
      <c r="P7" s="14">
        <v>0</v>
      </c>
      <c r="Q7" s="14">
        <v>229</v>
      </c>
      <c r="R7" s="14">
        <v>0</v>
      </c>
      <c r="S7" s="14">
        <v>0</v>
      </c>
      <c r="T7" s="14">
        <v>0</v>
      </c>
      <c r="U7" s="14">
        <f t="shared" si="6"/>
        <v>381</v>
      </c>
      <c r="V7" s="14">
        <v>0</v>
      </c>
      <c r="W7" s="14">
        <v>381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2</v>
      </c>
      <c r="B8" s="25" t="s">
        <v>7</v>
      </c>
      <c r="C8" s="26" t="s">
        <v>8</v>
      </c>
      <c r="D8" s="14">
        <f t="shared" si="0"/>
        <v>6684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6684</v>
      </c>
      <c r="L8" s="14">
        <v>3675</v>
      </c>
      <c r="M8" s="14">
        <v>3009</v>
      </c>
      <c r="N8" s="14">
        <f t="shared" si="4"/>
        <v>6684</v>
      </c>
      <c r="O8" s="14">
        <f t="shared" si="5"/>
        <v>3675</v>
      </c>
      <c r="P8" s="14">
        <v>3675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3009</v>
      </c>
      <c r="V8" s="14">
        <v>3009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2</v>
      </c>
      <c r="B9" s="25" t="s">
        <v>9</v>
      </c>
      <c r="C9" s="26" t="s">
        <v>10</v>
      </c>
      <c r="D9" s="14">
        <f t="shared" si="0"/>
        <v>6678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6678</v>
      </c>
      <c r="L9" s="14">
        <v>1301</v>
      </c>
      <c r="M9" s="14">
        <v>5377</v>
      </c>
      <c r="N9" s="14">
        <f t="shared" si="4"/>
        <v>6678</v>
      </c>
      <c r="O9" s="14">
        <f t="shared" si="5"/>
        <v>1301</v>
      </c>
      <c r="P9" s="14">
        <v>1301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5377</v>
      </c>
      <c r="V9" s="14">
        <v>5377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2</v>
      </c>
      <c r="B10" s="25" t="s">
        <v>11</v>
      </c>
      <c r="C10" s="26" t="s">
        <v>12</v>
      </c>
      <c r="D10" s="14">
        <f t="shared" si="0"/>
        <v>9369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9369</v>
      </c>
      <c r="L10" s="14">
        <v>3572</v>
      </c>
      <c r="M10" s="14">
        <v>5797</v>
      </c>
      <c r="N10" s="14">
        <f t="shared" si="4"/>
        <v>9383</v>
      </c>
      <c r="O10" s="14">
        <f t="shared" si="5"/>
        <v>3572</v>
      </c>
      <c r="P10" s="14">
        <v>3572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5797</v>
      </c>
      <c r="V10" s="14">
        <v>5797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14</v>
      </c>
      <c r="AB10" s="14">
        <v>14</v>
      </c>
      <c r="AC10" s="14">
        <v>0</v>
      </c>
    </row>
    <row r="11" spans="1:29" ht="13.5">
      <c r="A11" s="25" t="s">
        <v>2</v>
      </c>
      <c r="B11" s="25" t="s">
        <v>13</v>
      </c>
      <c r="C11" s="26" t="s">
        <v>14</v>
      </c>
      <c r="D11" s="14">
        <f t="shared" si="0"/>
        <v>7726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7726</v>
      </c>
      <c r="L11" s="14">
        <v>3801</v>
      </c>
      <c r="M11" s="14">
        <v>3925</v>
      </c>
      <c r="N11" s="14">
        <f t="shared" si="4"/>
        <v>7726</v>
      </c>
      <c r="O11" s="14">
        <f t="shared" si="5"/>
        <v>3801</v>
      </c>
      <c r="P11" s="14">
        <v>3801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3925</v>
      </c>
      <c r="V11" s="14">
        <v>3925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2</v>
      </c>
      <c r="B12" s="25" t="s">
        <v>15</v>
      </c>
      <c r="C12" s="26" t="s">
        <v>16</v>
      </c>
      <c r="D12" s="14">
        <f t="shared" si="0"/>
        <v>2573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2573</v>
      </c>
      <c r="L12" s="14">
        <v>901</v>
      </c>
      <c r="M12" s="14">
        <v>1672</v>
      </c>
      <c r="N12" s="14">
        <f t="shared" si="4"/>
        <v>2573</v>
      </c>
      <c r="O12" s="14">
        <f t="shared" si="5"/>
        <v>901</v>
      </c>
      <c r="P12" s="14">
        <v>901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1672</v>
      </c>
      <c r="V12" s="14">
        <v>1672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2</v>
      </c>
      <c r="B13" s="25" t="s">
        <v>17</v>
      </c>
      <c r="C13" s="26" t="s">
        <v>18</v>
      </c>
      <c r="D13" s="14">
        <f t="shared" si="0"/>
        <v>10501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10501</v>
      </c>
      <c r="L13" s="14">
        <v>10098</v>
      </c>
      <c r="M13" s="14">
        <v>403</v>
      </c>
      <c r="N13" s="14">
        <f t="shared" si="4"/>
        <v>10501</v>
      </c>
      <c r="O13" s="14">
        <f t="shared" si="5"/>
        <v>10098</v>
      </c>
      <c r="P13" s="14">
        <v>10098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403</v>
      </c>
      <c r="V13" s="14">
        <v>403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2</v>
      </c>
      <c r="B14" s="25" t="s">
        <v>19</v>
      </c>
      <c r="C14" s="26" t="s">
        <v>20</v>
      </c>
      <c r="D14" s="14">
        <f t="shared" si="0"/>
        <v>5158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5158</v>
      </c>
      <c r="L14" s="14">
        <v>1073</v>
      </c>
      <c r="M14" s="14">
        <v>4085</v>
      </c>
      <c r="N14" s="14">
        <f t="shared" si="4"/>
        <v>5158</v>
      </c>
      <c r="O14" s="14">
        <f t="shared" si="5"/>
        <v>1073</v>
      </c>
      <c r="P14" s="14">
        <v>1073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4085</v>
      </c>
      <c r="V14" s="14">
        <v>4085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2</v>
      </c>
      <c r="B15" s="25" t="s">
        <v>21</v>
      </c>
      <c r="C15" s="26" t="s">
        <v>22</v>
      </c>
      <c r="D15" s="14">
        <f t="shared" si="0"/>
        <v>5270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5270</v>
      </c>
      <c r="L15" s="14">
        <v>2309</v>
      </c>
      <c r="M15" s="14">
        <v>2961</v>
      </c>
      <c r="N15" s="14">
        <f t="shared" si="4"/>
        <v>5270</v>
      </c>
      <c r="O15" s="14">
        <f t="shared" si="5"/>
        <v>2309</v>
      </c>
      <c r="P15" s="14">
        <v>2309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2961</v>
      </c>
      <c r="V15" s="14">
        <v>2961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2</v>
      </c>
      <c r="B16" s="25" t="s">
        <v>23</v>
      </c>
      <c r="C16" s="26" t="s">
        <v>24</v>
      </c>
      <c r="D16" s="14">
        <f t="shared" si="0"/>
        <v>952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952</v>
      </c>
      <c r="L16" s="14">
        <v>652</v>
      </c>
      <c r="M16" s="14">
        <v>300</v>
      </c>
      <c r="N16" s="14">
        <f t="shared" si="4"/>
        <v>952</v>
      </c>
      <c r="O16" s="14">
        <f t="shared" si="5"/>
        <v>652</v>
      </c>
      <c r="P16" s="14">
        <v>652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300</v>
      </c>
      <c r="V16" s="14">
        <v>300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2</v>
      </c>
      <c r="B17" s="25" t="s">
        <v>25</v>
      </c>
      <c r="C17" s="26" t="s">
        <v>26</v>
      </c>
      <c r="D17" s="14">
        <f t="shared" si="0"/>
        <v>1056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1056</v>
      </c>
      <c r="L17" s="14">
        <v>634</v>
      </c>
      <c r="M17" s="14">
        <v>422</v>
      </c>
      <c r="N17" s="14">
        <f t="shared" si="4"/>
        <v>1056</v>
      </c>
      <c r="O17" s="14">
        <f t="shared" si="5"/>
        <v>634</v>
      </c>
      <c r="P17" s="14">
        <v>634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422</v>
      </c>
      <c r="V17" s="14">
        <v>422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2</v>
      </c>
      <c r="B18" s="25" t="s">
        <v>27</v>
      </c>
      <c r="C18" s="26" t="s">
        <v>155</v>
      </c>
      <c r="D18" s="14">
        <f t="shared" si="0"/>
        <v>1049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1049</v>
      </c>
      <c r="L18" s="14">
        <v>181</v>
      </c>
      <c r="M18" s="14">
        <v>868</v>
      </c>
      <c r="N18" s="14">
        <f t="shared" si="4"/>
        <v>1049</v>
      </c>
      <c r="O18" s="14">
        <f t="shared" si="5"/>
        <v>181</v>
      </c>
      <c r="P18" s="14">
        <v>181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868</v>
      </c>
      <c r="V18" s="14">
        <v>868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2</v>
      </c>
      <c r="B19" s="25" t="s">
        <v>28</v>
      </c>
      <c r="C19" s="26" t="s">
        <v>29</v>
      </c>
      <c r="D19" s="14">
        <f t="shared" si="0"/>
        <v>1467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1467</v>
      </c>
      <c r="L19" s="14">
        <v>880</v>
      </c>
      <c r="M19" s="14">
        <v>587</v>
      </c>
      <c r="N19" s="14">
        <f t="shared" si="4"/>
        <v>1498</v>
      </c>
      <c r="O19" s="14">
        <f t="shared" si="5"/>
        <v>880</v>
      </c>
      <c r="P19" s="14">
        <v>880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587</v>
      </c>
      <c r="V19" s="14">
        <v>587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31</v>
      </c>
      <c r="AB19" s="14">
        <v>31</v>
      </c>
      <c r="AC19" s="14">
        <v>0</v>
      </c>
    </row>
    <row r="20" spans="1:29" ht="13.5">
      <c r="A20" s="25" t="s">
        <v>2</v>
      </c>
      <c r="B20" s="25" t="s">
        <v>30</v>
      </c>
      <c r="C20" s="26" t="s">
        <v>31</v>
      </c>
      <c r="D20" s="14">
        <f t="shared" si="0"/>
        <v>2732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2732</v>
      </c>
      <c r="L20" s="14">
        <v>1639</v>
      </c>
      <c r="M20" s="14">
        <v>1093</v>
      </c>
      <c r="N20" s="14">
        <f t="shared" si="4"/>
        <v>2751</v>
      </c>
      <c r="O20" s="14">
        <f t="shared" si="5"/>
        <v>1639</v>
      </c>
      <c r="P20" s="14">
        <v>1639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1093</v>
      </c>
      <c r="V20" s="14">
        <v>1093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19</v>
      </c>
      <c r="AB20" s="14">
        <v>19</v>
      </c>
      <c r="AC20" s="14">
        <v>0</v>
      </c>
    </row>
    <row r="21" spans="1:29" ht="13.5">
      <c r="A21" s="25" t="s">
        <v>2</v>
      </c>
      <c r="B21" s="25" t="s">
        <v>32</v>
      </c>
      <c r="C21" s="26" t="s">
        <v>33</v>
      </c>
      <c r="D21" s="14">
        <f t="shared" si="0"/>
        <v>2813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2813</v>
      </c>
      <c r="L21" s="14">
        <v>338</v>
      </c>
      <c r="M21" s="14">
        <v>2475</v>
      </c>
      <c r="N21" s="14">
        <f t="shared" si="4"/>
        <v>2813</v>
      </c>
      <c r="O21" s="14">
        <f t="shared" si="5"/>
        <v>338</v>
      </c>
      <c r="P21" s="14">
        <v>0</v>
      </c>
      <c r="Q21" s="14">
        <v>338</v>
      </c>
      <c r="R21" s="14">
        <v>0</v>
      </c>
      <c r="S21" s="14">
        <v>0</v>
      </c>
      <c r="T21" s="14">
        <v>0</v>
      </c>
      <c r="U21" s="14">
        <f t="shared" si="6"/>
        <v>2475</v>
      </c>
      <c r="V21" s="14">
        <v>0</v>
      </c>
      <c r="W21" s="14">
        <v>2475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2</v>
      </c>
      <c r="B22" s="25" t="s">
        <v>34</v>
      </c>
      <c r="C22" s="26" t="s">
        <v>35</v>
      </c>
      <c r="D22" s="14">
        <f t="shared" si="0"/>
        <v>411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411</v>
      </c>
      <c r="L22" s="14">
        <v>11</v>
      </c>
      <c r="M22" s="14">
        <v>400</v>
      </c>
      <c r="N22" s="14">
        <f t="shared" si="4"/>
        <v>411</v>
      </c>
      <c r="O22" s="14">
        <f t="shared" si="5"/>
        <v>11</v>
      </c>
      <c r="P22" s="14">
        <v>11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400</v>
      </c>
      <c r="V22" s="14">
        <v>400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2</v>
      </c>
      <c r="B23" s="25" t="s">
        <v>36</v>
      </c>
      <c r="C23" s="26" t="s">
        <v>37</v>
      </c>
      <c r="D23" s="14">
        <f t="shared" si="0"/>
        <v>2237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2237</v>
      </c>
      <c r="L23" s="14">
        <v>2148</v>
      </c>
      <c r="M23" s="14">
        <v>89</v>
      </c>
      <c r="N23" s="14">
        <f t="shared" si="4"/>
        <v>2237</v>
      </c>
      <c r="O23" s="14">
        <f t="shared" si="5"/>
        <v>2148</v>
      </c>
      <c r="P23" s="14">
        <v>0</v>
      </c>
      <c r="Q23" s="14">
        <v>2148</v>
      </c>
      <c r="R23" s="14">
        <v>0</v>
      </c>
      <c r="S23" s="14">
        <v>0</v>
      </c>
      <c r="T23" s="14">
        <v>0</v>
      </c>
      <c r="U23" s="14">
        <f t="shared" si="6"/>
        <v>89</v>
      </c>
      <c r="V23" s="14">
        <v>0</v>
      </c>
      <c r="W23" s="14">
        <v>89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2</v>
      </c>
      <c r="B24" s="25" t="s">
        <v>38</v>
      </c>
      <c r="C24" s="26" t="s">
        <v>39</v>
      </c>
      <c r="D24" s="14">
        <f t="shared" si="0"/>
        <v>925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925</v>
      </c>
      <c r="L24" s="14">
        <v>310</v>
      </c>
      <c r="M24" s="14">
        <v>615</v>
      </c>
      <c r="N24" s="14">
        <f t="shared" si="4"/>
        <v>1015</v>
      </c>
      <c r="O24" s="14">
        <f t="shared" si="5"/>
        <v>310</v>
      </c>
      <c r="P24" s="14">
        <v>0</v>
      </c>
      <c r="Q24" s="14">
        <v>0</v>
      </c>
      <c r="R24" s="14">
        <v>0</v>
      </c>
      <c r="S24" s="14">
        <v>310</v>
      </c>
      <c r="T24" s="14">
        <v>0</v>
      </c>
      <c r="U24" s="14">
        <f t="shared" si="6"/>
        <v>615</v>
      </c>
      <c r="V24" s="14">
        <v>0</v>
      </c>
      <c r="W24" s="14">
        <v>0</v>
      </c>
      <c r="X24" s="14">
        <v>0</v>
      </c>
      <c r="Y24" s="14">
        <v>615</v>
      </c>
      <c r="Z24" s="14">
        <v>0</v>
      </c>
      <c r="AA24" s="14">
        <f t="shared" si="7"/>
        <v>90</v>
      </c>
      <c r="AB24" s="14">
        <v>35</v>
      </c>
      <c r="AC24" s="14">
        <v>55</v>
      </c>
    </row>
    <row r="25" spans="1:29" ht="13.5">
      <c r="A25" s="25" t="s">
        <v>2</v>
      </c>
      <c r="B25" s="25" t="s">
        <v>40</v>
      </c>
      <c r="C25" s="26" t="s">
        <v>41</v>
      </c>
      <c r="D25" s="14">
        <f t="shared" si="0"/>
        <v>2963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2963</v>
      </c>
      <c r="L25" s="14">
        <v>1458</v>
      </c>
      <c r="M25" s="14">
        <v>1505</v>
      </c>
      <c r="N25" s="14">
        <f t="shared" si="4"/>
        <v>2963</v>
      </c>
      <c r="O25" s="14">
        <f t="shared" si="5"/>
        <v>1458</v>
      </c>
      <c r="P25" s="14">
        <v>1458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1505</v>
      </c>
      <c r="V25" s="14">
        <v>1505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2</v>
      </c>
      <c r="B26" s="25" t="s">
        <v>42</v>
      </c>
      <c r="C26" s="26" t="s">
        <v>43</v>
      </c>
      <c r="D26" s="14">
        <f t="shared" si="0"/>
        <v>1749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1749</v>
      </c>
      <c r="L26" s="14">
        <v>838</v>
      </c>
      <c r="M26" s="14">
        <v>911</v>
      </c>
      <c r="N26" s="14">
        <f t="shared" si="4"/>
        <v>1749</v>
      </c>
      <c r="O26" s="14">
        <f t="shared" si="5"/>
        <v>838</v>
      </c>
      <c r="P26" s="14">
        <v>838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911</v>
      </c>
      <c r="V26" s="14">
        <v>911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2</v>
      </c>
      <c r="B27" s="25" t="s">
        <v>44</v>
      </c>
      <c r="C27" s="26" t="s">
        <v>45</v>
      </c>
      <c r="D27" s="14">
        <f t="shared" si="0"/>
        <v>4397</v>
      </c>
      <c r="E27" s="14">
        <f t="shared" si="1"/>
        <v>4397</v>
      </c>
      <c r="F27" s="14">
        <v>661</v>
      </c>
      <c r="G27" s="14">
        <v>3736</v>
      </c>
      <c r="H27" s="14">
        <f t="shared" si="2"/>
        <v>0</v>
      </c>
      <c r="I27" s="14">
        <v>0</v>
      </c>
      <c r="J27" s="14">
        <v>0</v>
      </c>
      <c r="K27" s="14">
        <f t="shared" si="3"/>
        <v>0</v>
      </c>
      <c r="L27" s="14">
        <v>0</v>
      </c>
      <c r="M27" s="14">
        <v>0</v>
      </c>
      <c r="N27" s="14">
        <f t="shared" si="4"/>
        <v>4396</v>
      </c>
      <c r="O27" s="14">
        <f t="shared" si="5"/>
        <v>661</v>
      </c>
      <c r="P27" s="14">
        <v>661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3735</v>
      </c>
      <c r="V27" s="14">
        <v>3735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2</v>
      </c>
      <c r="B28" s="25" t="s">
        <v>46</v>
      </c>
      <c r="C28" s="26" t="s">
        <v>47</v>
      </c>
      <c r="D28" s="14">
        <f t="shared" si="0"/>
        <v>129</v>
      </c>
      <c r="E28" s="14">
        <f t="shared" si="1"/>
        <v>0</v>
      </c>
      <c r="F28" s="14">
        <v>0</v>
      </c>
      <c r="G28" s="14">
        <v>0</v>
      </c>
      <c r="H28" s="14">
        <f t="shared" si="2"/>
        <v>129</v>
      </c>
      <c r="I28" s="14">
        <v>56</v>
      </c>
      <c r="J28" s="14">
        <v>73</v>
      </c>
      <c r="K28" s="14">
        <f t="shared" si="3"/>
        <v>0</v>
      </c>
      <c r="L28" s="14">
        <v>0</v>
      </c>
      <c r="M28" s="14">
        <v>0</v>
      </c>
      <c r="N28" s="14">
        <f t="shared" si="4"/>
        <v>129</v>
      </c>
      <c r="O28" s="14">
        <f t="shared" si="5"/>
        <v>56</v>
      </c>
      <c r="P28" s="14">
        <v>56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73</v>
      </c>
      <c r="V28" s="14">
        <v>73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2</v>
      </c>
      <c r="B29" s="25" t="s">
        <v>48</v>
      </c>
      <c r="C29" s="26" t="s">
        <v>49</v>
      </c>
      <c r="D29" s="14">
        <f t="shared" si="0"/>
        <v>245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245</v>
      </c>
      <c r="L29" s="14">
        <v>175</v>
      </c>
      <c r="M29" s="14">
        <v>70</v>
      </c>
      <c r="N29" s="14">
        <f t="shared" si="4"/>
        <v>245</v>
      </c>
      <c r="O29" s="14">
        <f t="shared" si="5"/>
        <v>175</v>
      </c>
      <c r="P29" s="14">
        <v>175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70</v>
      </c>
      <c r="V29" s="14">
        <v>70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2</v>
      </c>
      <c r="B30" s="25" t="s">
        <v>50</v>
      </c>
      <c r="C30" s="26" t="s">
        <v>51</v>
      </c>
      <c r="D30" s="14">
        <f t="shared" si="0"/>
        <v>3276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3276</v>
      </c>
      <c r="L30" s="14">
        <v>222</v>
      </c>
      <c r="M30" s="14">
        <v>3054</v>
      </c>
      <c r="N30" s="14">
        <f t="shared" si="4"/>
        <v>3276</v>
      </c>
      <c r="O30" s="14">
        <f t="shared" si="5"/>
        <v>222</v>
      </c>
      <c r="P30" s="14">
        <v>222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3054</v>
      </c>
      <c r="V30" s="14">
        <v>3054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2</v>
      </c>
      <c r="B31" s="25" t="s">
        <v>52</v>
      </c>
      <c r="C31" s="26" t="s">
        <v>53</v>
      </c>
      <c r="D31" s="14">
        <f t="shared" si="0"/>
        <v>3055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3055</v>
      </c>
      <c r="L31" s="14">
        <v>900</v>
      </c>
      <c r="M31" s="14">
        <v>2155</v>
      </c>
      <c r="N31" s="14">
        <f t="shared" si="4"/>
        <v>3055</v>
      </c>
      <c r="O31" s="14">
        <f t="shared" si="5"/>
        <v>900</v>
      </c>
      <c r="P31" s="14">
        <v>900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2155</v>
      </c>
      <c r="V31" s="14">
        <v>2155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2</v>
      </c>
      <c r="B32" s="25" t="s">
        <v>54</v>
      </c>
      <c r="C32" s="26" t="s">
        <v>55</v>
      </c>
      <c r="D32" s="14">
        <f aca="true" t="shared" si="8" ref="D32:D58">E32+H32+K32</f>
        <v>5358</v>
      </c>
      <c r="E32" s="14">
        <f aca="true" t="shared" si="9" ref="E32:E58">F32+G32</f>
        <v>0</v>
      </c>
      <c r="F32" s="14">
        <v>0</v>
      </c>
      <c r="G32" s="14">
        <v>0</v>
      </c>
      <c r="H32" s="14">
        <f aca="true" t="shared" si="10" ref="H32:H58">I32+J32</f>
        <v>0</v>
      </c>
      <c r="I32" s="14">
        <v>0</v>
      </c>
      <c r="J32" s="14">
        <v>0</v>
      </c>
      <c r="K32" s="14">
        <f aca="true" t="shared" si="11" ref="K32:K58">L32+M32</f>
        <v>5358</v>
      </c>
      <c r="L32" s="14">
        <v>1629</v>
      </c>
      <c r="M32" s="14">
        <v>3729</v>
      </c>
      <c r="N32" s="14">
        <f aca="true" t="shared" si="12" ref="N32:N58">O32+U32+AA32</f>
        <v>5358</v>
      </c>
      <c r="O32" s="14">
        <f aca="true" t="shared" si="13" ref="O32:O58">SUM(P32:T32)</f>
        <v>1629</v>
      </c>
      <c r="P32" s="14">
        <v>1629</v>
      </c>
      <c r="Q32" s="14">
        <v>0</v>
      </c>
      <c r="R32" s="14">
        <v>0</v>
      </c>
      <c r="S32" s="14">
        <v>0</v>
      </c>
      <c r="T32" s="14">
        <v>0</v>
      </c>
      <c r="U32" s="14">
        <f aca="true" t="shared" si="14" ref="U32:U58">SUM(V32:Z32)</f>
        <v>3729</v>
      </c>
      <c r="V32" s="14">
        <v>3729</v>
      </c>
      <c r="W32" s="14">
        <v>0</v>
      </c>
      <c r="X32" s="14">
        <v>0</v>
      </c>
      <c r="Y32" s="14">
        <v>0</v>
      </c>
      <c r="Z32" s="14">
        <v>0</v>
      </c>
      <c r="AA32" s="14">
        <f aca="true" t="shared" si="15" ref="AA32:AA58">AB32+AC32</f>
        <v>0</v>
      </c>
      <c r="AB32" s="14">
        <v>0</v>
      </c>
      <c r="AC32" s="14">
        <v>0</v>
      </c>
    </row>
    <row r="33" spans="1:29" ht="13.5">
      <c r="A33" s="25" t="s">
        <v>2</v>
      </c>
      <c r="B33" s="25" t="s">
        <v>56</v>
      </c>
      <c r="C33" s="26" t="s">
        <v>57</v>
      </c>
      <c r="D33" s="14">
        <f t="shared" si="8"/>
        <v>5849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5849</v>
      </c>
      <c r="L33" s="14">
        <v>258</v>
      </c>
      <c r="M33" s="14">
        <v>5591</v>
      </c>
      <c r="N33" s="14">
        <f t="shared" si="12"/>
        <v>5849</v>
      </c>
      <c r="O33" s="14">
        <f t="shared" si="13"/>
        <v>258</v>
      </c>
      <c r="P33" s="14">
        <v>258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5591</v>
      </c>
      <c r="V33" s="14">
        <v>5591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2</v>
      </c>
      <c r="B34" s="25" t="s">
        <v>58</v>
      </c>
      <c r="C34" s="26" t="s">
        <v>59</v>
      </c>
      <c r="D34" s="14">
        <f t="shared" si="8"/>
        <v>459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459</v>
      </c>
      <c r="L34" s="14">
        <v>459</v>
      </c>
      <c r="M34" s="14">
        <v>0</v>
      </c>
      <c r="N34" s="14">
        <f t="shared" si="12"/>
        <v>459</v>
      </c>
      <c r="O34" s="14">
        <f t="shared" si="13"/>
        <v>459</v>
      </c>
      <c r="P34" s="14">
        <v>257</v>
      </c>
      <c r="Q34" s="14">
        <v>0</v>
      </c>
      <c r="R34" s="14">
        <v>0</v>
      </c>
      <c r="S34" s="14">
        <v>202</v>
      </c>
      <c r="T34" s="14">
        <v>0</v>
      </c>
      <c r="U34" s="14">
        <f t="shared" si="14"/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2</v>
      </c>
      <c r="B35" s="25" t="s">
        <v>60</v>
      </c>
      <c r="C35" s="26" t="s">
        <v>61</v>
      </c>
      <c r="D35" s="14">
        <f t="shared" si="8"/>
        <v>824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824</v>
      </c>
      <c r="L35" s="14">
        <v>45</v>
      </c>
      <c r="M35" s="14">
        <v>779</v>
      </c>
      <c r="N35" s="14">
        <f t="shared" si="12"/>
        <v>824</v>
      </c>
      <c r="O35" s="14">
        <f t="shared" si="13"/>
        <v>45</v>
      </c>
      <c r="P35" s="14">
        <v>45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779</v>
      </c>
      <c r="V35" s="14">
        <v>779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2</v>
      </c>
      <c r="B36" s="25" t="s">
        <v>62</v>
      </c>
      <c r="C36" s="26" t="s">
        <v>63</v>
      </c>
      <c r="D36" s="14">
        <f t="shared" si="8"/>
        <v>2653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2653</v>
      </c>
      <c r="L36" s="14">
        <v>703</v>
      </c>
      <c r="M36" s="14">
        <v>1950</v>
      </c>
      <c r="N36" s="14">
        <f t="shared" si="12"/>
        <v>0</v>
      </c>
      <c r="O36" s="14">
        <f t="shared" si="13"/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2</v>
      </c>
      <c r="B37" s="25" t="s">
        <v>64</v>
      </c>
      <c r="C37" s="26" t="s">
        <v>65</v>
      </c>
      <c r="D37" s="14">
        <f t="shared" si="8"/>
        <v>1165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1165</v>
      </c>
      <c r="L37" s="14">
        <v>366</v>
      </c>
      <c r="M37" s="14">
        <v>799</v>
      </c>
      <c r="N37" s="14">
        <f t="shared" si="12"/>
        <v>1290</v>
      </c>
      <c r="O37" s="14">
        <f t="shared" si="13"/>
        <v>366</v>
      </c>
      <c r="P37" s="14">
        <v>366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799</v>
      </c>
      <c r="V37" s="14">
        <v>799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125</v>
      </c>
      <c r="AB37" s="14">
        <v>39</v>
      </c>
      <c r="AC37" s="14">
        <v>86</v>
      </c>
    </row>
    <row r="38" spans="1:29" ht="13.5">
      <c r="A38" s="25" t="s">
        <v>2</v>
      </c>
      <c r="B38" s="25" t="s">
        <v>66</v>
      </c>
      <c r="C38" s="26" t="s">
        <v>67</v>
      </c>
      <c r="D38" s="14">
        <f t="shared" si="8"/>
        <v>1969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1969</v>
      </c>
      <c r="L38" s="14">
        <v>335</v>
      </c>
      <c r="M38" s="14">
        <v>1634</v>
      </c>
      <c r="N38" s="14">
        <f t="shared" si="12"/>
        <v>1969</v>
      </c>
      <c r="O38" s="14">
        <f t="shared" si="13"/>
        <v>335</v>
      </c>
      <c r="P38" s="14">
        <v>335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1634</v>
      </c>
      <c r="V38" s="14">
        <v>1634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2</v>
      </c>
      <c r="B39" s="25" t="s">
        <v>68</v>
      </c>
      <c r="C39" s="26" t="s">
        <v>69</v>
      </c>
      <c r="D39" s="14">
        <f t="shared" si="8"/>
        <v>2997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2997</v>
      </c>
      <c r="L39" s="14">
        <v>552</v>
      </c>
      <c r="M39" s="14">
        <v>2445</v>
      </c>
      <c r="N39" s="14">
        <f t="shared" si="12"/>
        <v>2997</v>
      </c>
      <c r="O39" s="14">
        <f t="shared" si="13"/>
        <v>552</v>
      </c>
      <c r="P39" s="14">
        <v>552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2445</v>
      </c>
      <c r="V39" s="14">
        <v>2445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2</v>
      </c>
      <c r="B40" s="25" t="s">
        <v>70</v>
      </c>
      <c r="C40" s="26" t="s">
        <v>0</v>
      </c>
      <c r="D40" s="14">
        <f t="shared" si="8"/>
        <v>2292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2292</v>
      </c>
      <c r="L40" s="14">
        <v>96</v>
      </c>
      <c r="M40" s="14">
        <v>2196</v>
      </c>
      <c r="N40" s="14">
        <f t="shared" si="12"/>
        <v>2292</v>
      </c>
      <c r="O40" s="14">
        <f t="shared" si="13"/>
        <v>96</v>
      </c>
      <c r="P40" s="14">
        <v>96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2196</v>
      </c>
      <c r="V40" s="14">
        <v>2196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2</v>
      </c>
      <c r="B41" s="25" t="s">
        <v>71</v>
      </c>
      <c r="C41" s="26" t="s">
        <v>72</v>
      </c>
      <c r="D41" s="14">
        <f t="shared" si="8"/>
        <v>3103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3103</v>
      </c>
      <c r="L41" s="14">
        <v>291</v>
      </c>
      <c r="M41" s="14">
        <v>2812</v>
      </c>
      <c r="N41" s="14">
        <f t="shared" si="12"/>
        <v>3103</v>
      </c>
      <c r="O41" s="14">
        <f t="shared" si="13"/>
        <v>291</v>
      </c>
      <c r="P41" s="14">
        <v>0</v>
      </c>
      <c r="Q41" s="14">
        <v>0</v>
      </c>
      <c r="R41" s="14">
        <v>291</v>
      </c>
      <c r="S41" s="14">
        <v>0</v>
      </c>
      <c r="T41" s="14">
        <v>0</v>
      </c>
      <c r="U41" s="14">
        <f t="shared" si="14"/>
        <v>2812</v>
      </c>
      <c r="V41" s="14">
        <v>0</v>
      </c>
      <c r="W41" s="14">
        <v>0</v>
      </c>
      <c r="X41" s="14">
        <v>2812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2</v>
      </c>
      <c r="B42" s="25" t="s">
        <v>73</v>
      </c>
      <c r="C42" s="26" t="s">
        <v>74</v>
      </c>
      <c r="D42" s="14">
        <f t="shared" si="8"/>
        <v>1635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1635</v>
      </c>
      <c r="L42" s="14">
        <v>1258</v>
      </c>
      <c r="M42" s="14">
        <v>377</v>
      </c>
      <c r="N42" s="14">
        <f t="shared" si="12"/>
        <v>1639</v>
      </c>
      <c r="O42" s="14">
        <f t="shared" si="13"/>
        <v>1258</v>
      </c>
      <c r="P42" s="14">
        <v>0</v>
      </c>
      <c r="Q42" s="14">
        <v>0</v>
      </c>
      <c r="R42" s="14">
        <v>0</v>
      </c>
      <c r="S42" s="14">
        <v>1258</v>
      </c>
      <c r="T42" s="14">
        <v>0</v>
      </c>
      <c r="U42" s="14">
        <f t="shared" si="14"/>
        <v>377</v>
      </c>
      <c r="V42" s="14">
        <v>0</v>
      </c>
      <c r="W42" s="14">
        <v>0</v>
      </c>
      <c r="X42" s="14">
        <v>0</v>
      </c>
      <c r="Y42" s="14">
        <v>377</v>
      </c>
      <c r="Z42" s="14">
        <v>0</v>
      </c>
      <c r="AA42" s="14">
        <f t="shared" si="15"/>
        <v>4</v>
      </c>
      <c r="AB42" s="14">
        <v>4</v>
      </c>
      <c r="AC42" s="14">
        <v>0</v>
      </c>
    </row>
    <row r="43" spans="1:29" ht="13.5">
      <c r="A43" s="25" t="s">
        <v>2</v>
      </c>
      <c r="B43" s="25" t="s">
        <v>75</v>
      </c>
      <c r="C43" s="26" t="s">
        <v>76</v>
      </c>
      <c r="D43" s="14">
        <f t="shared" si="8"/>
        <v>1955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1955</v>
      </c>
      <c r="L43" s="14">
        <v>1472</v>
      </c>
      <c r="M43" s="14">
        <v>483</v>
      </c>
      <c r="N43" s="14">
        <f t="shared" si="12"/>
        <v>1955</v>
      </c>
      <c r="O43" s="14">
        <f t="shared" si="13"/>
        <v>1472</v>
      </c>
      <c r="P43" s="14">
        <v>0</v>
      </c>
      <c r="Q43" s="14">
        <v>0</v>
      </c>
      <c r="R43" s="14">
        <v>0</v>
      </c>
      <c r="S43" s="14">
        <v>1472</v>
      </c>
      <c r="T43" s="14">
        <v>0</v>
      </c>
      <c r="U43" s="14">
        <f t="shared" si="14"/>
        <v>483</v>
      </c>
      <c r="V43" s="14">
        <v>0</v>
      </c>
      <c r="W43" s="14">
        <v>0</v>
      </c>
      <c r="X43" s="14">
        <v>0</v>
      </c>
      <c r="Y43" s="14">
        <v>483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2</v>
      </c>
      <c r="B44" s="25" t="s">
        <v>77</v>
      </c>
      <c r="C44" s="26" t="s">
        <v>78</v>
      </c>
      <c r="D44" s="14">
        <f t="shared" si="8"/>
        <v>366</v>
      </c>
      <c r="E44" s="14">
        <f t="shared" si="9"/>
        <v>0</v>
      </c>
      <c r="F44" s="14">
        <v>0</v>
      </c>
      <c r="G44" s="14">
        <v>0</v>
      </c>
      <c r="H44" s="14">
        <f t="shared" si="10"/>
        <v>366</v>
      </c>
      <c r="I44" s="14">
        <v>34</v>
      </c>
      <c r="J44" s="14">
        <v>332</v>
      </c>
      <c r="K44" s="14">
        <f t="shared" si="11"/>
        <v>0</v>
      </c>
      <c r="L44" s="14">
        <v>0</v>
      </c>
      <c r="M44" s="14">
        <v>0</v>
      </c>
      <c r="N44" s="14">
        <f t="shared" si="12"/>
        <v>366</v>
      </c>
      <c r="O44" s="14">
        <f t="shared" si="13"/>
        <v>34</v>
      </c>
      <c r="P44" s="14">
        <v>0</v>
      </c>
      <c r="Q44" s="14">
        <v>0</v>
      </c>
      <c r="R44" s="14">
        <v>0</v>
      </c>
      <c r="S44" s="14">
        <v>0</v>
      </c>
      <c r="T44" s="14">
        <v>34</v>
      </c>
      <c r="U44" s="14">
        <f t="shared" si="14"/>
        <v>332</v>
      </c>
      <c r="V44" s="14">
        <v>0</v>
      </c>
      <c r="W44" s="14">
        <v>0</v>
      </c>
      <c r="X44" s="14">
        <v>0</v>
      </c>
      <c r="Y44" s="14">
        <v>0</v>
      </c>
      <c r="Z44" s="14">
        <v>332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2</v>
      </c>
      <c r="B45" s="25" t="s">
        <v>79</v>
      </c>
      <c r="C45" s="26" t="s">
        <v>80</v>
      </c>
      <c r="D45" s="14">
        <f t="shared" si="8"/>
        <v>712</v>
      </c>
      <c r="E45" s="14">
        <f t="shared" si="9"/>
        <v>244</v>
      </c>
      <c r="F45" s="14">
        <v>208</v>
      </c>
      <c r="G45" s="14">
        <v>36</v>
      </c>
      <c r="H45" s="14">
        <f t="shared" si="10"/>
        <v>468</v>
      </c>
      <c r="I45" s="14">
        <v>0</v>
      </c>
      <c r="J45" s="14">
        <v>468</v>
      </c>
      <c r="K45" s="14">
        <f t="shared" si="11"/>
        <v>0</v>
      </c>
      <c r="L45" s="14">
        <v>0</v>
      </c>
      <c r="M45" s="14">
        <v>0</v>
      </c>
      <c r="N45" s="14">
        <f t="shared" si="12"/>
        <v>712</v>
      </c>
      <c r="O45" s="14">
        <f t="shared" si="13"/>
        <v>208</v>
      </c>
      <c r="P45" s="14">
        <v>208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504</v>
      </c>
      <c r="V45" s="14">
        <v>504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2</v>
      </c>
      <c r="B46" s="25" t="s">
        <v>81</v>
      </c>
      <c r="C46" s="26" t="s">
        <v>82</v>
      </c>
      <c r="D46" s="14">
        <f t="shared" si="8"/>
        <v>443</v>
      </c>
      <c r="E46" s="14">
        <f t="shared" si="9"/>
        <v>0</v>
      </c>
      <c r="F46" s="14">
        <v>0</v>
      </c>
      <c r="G46" s="14">
        <v>0</v>
      </c>
      <c r="H46" s="14">
        <f t="shared" si="10"/>
        <v>443</v>
      </c>
      <c r="I46" s="14">
        <v>443</v>
      </c>
      <c r="J46" s="14">
        <v>0</v>
      </c>
      <c r="K46" s="14">
        <f t="shared" si="11"/>
        <v>0</v>
      </c>
      <c r="L46" s="14">
        <v>0</v>
      </c>
      <c r="M46" s="14">
        <v>0</v>
      </c>
      <c r="N46" s="14">
        <f t="shared" si="12"/>
        <v>443</v>
      </c>
      <c r="O46" s="14">
        <f t="shared" si="13"/>
        <v>443</v>
      </c>
      <c r="P46" s="14">
        <v>0</v>
      </c>
      <c r="Q46" s="14">
        <v>0</v>
      </c>
      <c r="R46" s="14">
        <v>0</v>
      </c>
      <c r="S46" s="14">
        <v>325</v>
      </c>
      <c r="T46" s="14">
        <v>118</v>
      </c>
      <c r="U46" s="14">
        <f t="shared" si="14"/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2</v>
      </c>
      <c r="B47" s="25" t="s">
        <v>83</v>
      </c>
      <c r="C47" s="26" t="s">
        <v>84</v>
      </c>
      <c r="D47" s="14">
        <f t="shared" si="8"/>
        <v>8</v>
      </c>
      <c r="E47" s="14">
        <f t="shared" si="9"/>
        <v>0</v>
      </c>
      <c r="F47" s="14">
        <v>0</v>
      </c>
      <c r="G47" s="14">
        <v>0</v>
      </c>
      <c r="H47" s="14">
        <f t="shared" si="10"/>
        <v>8</v>
      </c>
      <c r="I47" s="14">
        <v>4</v>
      </c>
      <c r="J47" s="14">
        <v>4</v>
      </c>
      <c r="K47" s="14">
        <f t="shared" si="11"/>
        <v>0</v>
      </c>
      <c r="L47" s="14">
        <v>0</v>
      </c>
      <c r="M47" s="14">
        <v>0</v>
      </c>
      <c r="N47" s="14">
        <f t="shared" si="12"/>
        <v>4</v>
      </c>
      <c r="O47" s="14">
        <f t="shared" si="13"/>
        <v>4</v>
      </c>
      <c r="P47" s="14">
        <v>4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0</v>
      </c>
      <c r="AB47" s="14">
        <v>0</v>
      </c>
      <c r="AC47" s="14">
        <v>0</v>
      </c>
    </row>
    <row r="48" spans="1:29" ht="13.5">
      <c r="A48" s="25" t="s">
        <v>2</v>
      </c>
      <c r="B48" s="25" t="s">
        <v>85</v>
      </c>
      <c r="C48" s="26" t="s">
        <v>86</v>
      </c>
      <c r="D48" s="14">
        <f t="shared" si="8"/>
        <v>731</v>
      </c>
      <c r="E48" s="14">
        <f t="shared" si="9"/>
        <v>0</v>
      </c>
      <c r="F48" s="14">
        <v>0</v>
      </c>
      <c r="G48" s="14">
        <v>0</v>
      </c>
      <c r="H48" s="14">
        <f t="shared" si="10"/>
        <v>731</v>
      </c>
      <c r="I48" s="14">
        <v>222</v>
      </c>
      <c r="J48" s="14">
        <v>509</v>
      </c>
      <c r="K48" s="14">
        <f t="shared" si="11"/>
        <v>0</v>
      </c>
      <c r="L48" s="14">
        <v>0</v>
      </c>
      <c r="M48" s="14">
        <v>0</v>
      </c>
      <c r="N48" s="14">
        <f t="shared" si="12"/>
        <v>222</v>
      </c>
      <c r="O48" s="14">
        <f t="shared" si="13"/>
        <v>222</v>
      </c>
      <c r="P48" s="14">
        <v>0</v>
      </c>
      <c r="Q48" s="14">
        <v>0</v>
      </c>
      <c r="R48" s="14">
        <v>0</v>
      </c>
      <c r="S48" s="14">
        <v>222</v>
      </c>
      <c r="T48" s="14">
        <v>0</v>
      </c>
      <c r="U48" s="14">
        <f t="shared" si="14"/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2</v>
      </c>
      <c r="B49" s="25" t="s">
        <v>87</v>
      </c>
      <c r="C49" s="26" t="s">
        <v>88</v>
      </c>
      <c r="D49" s="14">
        <f t="shared" si="8"/>
        <v>220</v>
      </c>
      <c r="E49" s="14">
        <f t="shared" si="9"/>
        <v>0</v>
      </c>
      <c r="F49" s="14">
        <v>0</v>
      </c>
      <c r="G49" s="14">
        <v>0</v>
      </c>
      <c r="H49" s="14">
        <f t="shared" si="10"/>
        <v>220</v>
      </c>
      <c r="I49" s="14">
        <v>150</v>
      </c>
      <c r="J49" s="14">
        <v>70</v>
      </c>
      <c r="K49" s="14">
        <f t="shared" si="11"/>
        <v>0</v>
      </c>
      <c r="L49" s="14">
        <v>0</v>
      </c>
      <c r="M49" s="14">
        <v>0</v>
      </c>
      <c r="N49" s="14">
        <f t="shared" si="12"/>
        <v>220</v>
      </c>
      <c r="O49" s="14">
        <f t="shared" si="13"/>
        <v>150</v>
      </c>
      <c r="P49" s="14">
        <v>0</v>
      </c>
      <c r="Q49" s="14">
        <v>0</v>
      </c>
      <c r="R49" s="14">
        <v>0</v>
      </c>
      <c r="S49" s="14">
        <v>0</v>
      </c>
      <c r="T49" s="14">
        <v>150</v>
      </c>
      <c r="U49" s="14">
        <f t="shared" si="14"/>
        <v>70</v>
      </c>
      <c r="V49" s="14">
        <v>0</v>
      </c>
      <c r="W49" s="14">
        <v>0</v>
      </c>
      <c r="X49" s="14">
        <v>0</v>
      </c>
      <c r="Y49" s="14">
        <v>0</v>
      </c>
      <c r="Z49" s="14">
        <v>70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2</v>
      </c>
      <c r="B50" s="25" t="s">
        <v>89</v>
      </c>
      <c r="C50" s="26" t="s">
        <v>90</v>
      </c>
      <c r="D50" s="14">
        <f t="shared" si="8"/>
        <v>1072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1072</v>
      </c>
      <c r="L50" s="14">
        <v>1072</v>
      </c>
      <c r="M50" s="14">
        <v>0</v>
      </c>
      <c r="N50" s="14">
        <f t="shared" si="12"/>
        <v>1072</v>
      </c>
      <c r="O50" s="14">
        <f t="shared" si="13"/>
        <v>1072</v>
      </c>
      <c r="P50" s="14">
        <v>0</v>
      </c>
      <c r="Q50" s="14">
        <v>1072</v>
      </c>
      <c r="R50" s="14">
        <v>0</v>
      </c>
      <c r="S50" s="14">
        <v>0</v>
      </c>
      <c r="T50" s="14">
        <v>0</v>
      </c>
      <c r="U50" s="14">
        <f t="shared" si="14"/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2</v>
      </c>
      <c r="B51" s="25" t="s">
        <v>91</v>
      </c>
      <c r="C51" s="26" t="s">
        <v>92</v>
      </c>
      <c r="D51" s="14">
        <f t="shared" si="8"/>
        <v>120</v>
      </c>
      <c r="E51" s="14">
        <f t="shared" si="9"/>
        <v>0</v>
      </c>
      <c r="F51" s="14">
        <v>0</v>
      </c>
      <c r="G51" s="14">
        <v>0</v>
      </c>
      <c r="H51" s="14">
        <f t="shared" si="10"/>
        <v>120</v>
      </c>
      <c r="I51" s="14">
        <v>0</v>
      </c>
      <c r="J51" s="14">
        <v>120</v>
      </c>
      <c r="K51" s="14">
        <f t="shared" si="11"/>
        <v>0</v>
      </c>
      <c r="L51" s="14">
        <v>0</v>
      </c>
      <c r="M51" s="14">
        <v>0</v>
      </c>
      <c r="N51" s="14">
        <f t="shared" si="12"/>
        <v>123</v>
      </c>
      <c r="O51" s="14">
        <f t="shared" si="13"/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120</v>
      </c>
      <c r="V51" s="14">
        <v>0</v>
      </c>
      <c r="W51" s="14">
        <v>0</v>
      </c>
      <c r="X51" s="14">
        <v>0</v>
      </c>
      <c r="Y51" s="14">
        <v>120</v>
      </c>
      <c r="Z51" s="14">
        <v>0</v>
      </c>
      <c r="AA51" s="14">
        <f t="shared" si="15"/>
        <v>3</v>
      </c>
      <c r="AB51" s="14">
        <v>3</v>
      </c>
      <c r="AC51" s="14">
        <v>0</v>
      </c>
    </row>
    <row r="52" spans="1:29" ht="13.5">
      <c r="A52" s="25" t="s">
        <v>2</v>
      </c>
      <c r="B52" s="25" t="s">
        <v>93</v>
      </c>
      <c r="C52" s="26" t="s">
        <v>1</v>
      </c>
      <c r="D52" s="14">
        <f t="shared" si="8"/>
        <v>49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49</v>
      </c>
      <c r="L52" s="14">
        <v>8</v>
      </c>
      <c r="M52" s="14">
        <v>41</v>
      </c>
      <c r="N52" s="14">
        <f t="shared" si="12"/>
        <v>1548</v>
      </c>
      <c r="O52" s="14">
        <f t="shared" si="13"/>
        <v>8</v>
      </c>
      <c r="P52" s="14">
        <v>0</v>
      </c>
      <c r="Q52" s="14">
        <v>0</v>
      </c>
      <c r="R52" s="14">
        <v>0</v>
      </c>
      <c r="S52" s="14">
        <v>8</v>
      </c>
      <c r="T52" s="14">
        <v>0</v>
      </c>
      <c r="U52" s="14">
        <f t="shared" si="14"/>
        <v>41</v>
      </c>
      <c r="V52" s="14">
        <v>0</v>
      </c>
      <c r="W52" s="14">
        <v>0</v>
      </c>
      <c r="X52" s="14">
        <v>0</v>
      </c>
      <c r="Y52" s="14">
        <v>41</v>
      </c>
      <c r="Z52" s="14">
        <v>0</v>
      </c>
      <c r="AA52" s="14">
        <f t="shared" si="15"/>
        <v>1499</v>
      </c>
      <c r="AB52" s="14">
        <v>245</v>
      </c>
      <c r="AC52" s="14">
        <v>1254</v>
      </c>
    </row>
    <row r="53" spans="1:29" ht="13.5">
      <c r="A53" s="25" t="s">
        <v>2</v>
      </c>
      <c r="B53" s="25" t="s">
        <v>94</v>
      </c>
      <c r="C53" s="26" t="s">
        <v>95</v>
      </c>
      <c r="D53" s="14">
        <f t="shared" si="8"/>
        <v>0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0</v>
      </c>
      <c r="L53" s="14">
        <v>0</v>
      </c>
      <c r="M53" s="14">
        <v>0</v>
      </c>
      <c r="N53" s="14">
        <f t="shared" si="12"/>
        <v>0</v>
      </c>
      <c r="O53" s="14">
        <f t="shared" si="13"/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2</v>
      </c>
      <c r="B54" s="25" t="s">
        <v>96</v>
      </c>
      <c r="C54" s="26" t="s">
        <v>156</v>
      </c>
      <c r="D54" s="14">
        <f t="shared" si="8"/>
        <v>0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0</v>
      </c>
      <c r="L54" s="14">
        <v>0</v>
      </c>
      <c r="M54" s="14">
        <v>0</v>
      </c>
      <c r="N54" s="14">
        <f t="shared" si="12"/>
        <v>54</v>
      </c>
      <c r="O54" s="14">
        <f t="shared" si="13"/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54</v>
      </c>
      <c r="AB54" s="14">
        <v>10</v>
      </c>
      <c r="AC54" s="14">
        <v>44</v>
      </c>
    </row>
    <row r="55" spans="1:29" ht="13.5">
      <c r="A55" s="25" t="s">
        <v>2</v>
      </c>
      <c r="B55" s="25" t="s">
        <v>97</v>
      </c>
      <c r="C55" s="26" t="s">
        <v>98</v>
      </c>
      <c r="D55" s="14">
        <f t="shared" si="8"/>
        <v>2022</v>
      </c>
      <c r="E55" s="14">
        <f t="shared" si="9"/>
        <v>0</v>
      </c>
      <c r="F55" s="14">
        <v>0</v>
      </c>
      <c r="G55" s="14">
        <v>0</v>
      </c>
      <c r="H55" s="14">
        <f t="shared" si="10"/>
        <v>2022</v>
      </c>
      <c r="I55" s="14">
        <v>2007</v>
      </c>
      <c r="J55" s="14">
        <v>15</v>
      </c>
      <c r="K55" s="14">
        <f t="shared" si="11"/>
        <v>0</v>
      </c>
      <c r="L55" s="14">
        <v>0</v>
      </c>
      <c r="M55" s="14">
        <v>0</v>
      </c>
      <c r="N55" s="14">
        <f t="shared" si="12"/>
        <v>2022</v>
      </c>
      <c r="O55" s="14">
        <f t="shared" si="13"/>
        <v>2007</v>
      </c>
      <c r="P55" s="14">
        <v>1992</v>
      </c>
      <c r="Q55" s="14">
        <v>0</v>
      </c>
      <c r="R55" s="14">
        <v>0</v>
      </c>
      <c r="S55" s="14">
        <v>15</v>
      </c>
      <c r="T55" s="14">
        <v>0</v>
      </c>
      <c r="U55" s="14">
        <f t="shared" si="14"/>
        <v>15</v>
      </c>
      <c r="V55" s="14">
        <v>0</v>
      </c>
      <c r="W55" s="14">
        <v>0</v>
      </c>
      <c r="X55" s="14">
        <v>0</v>
      </c>
      <c r="Y55" s="14">
        <v>15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2</v>
      </c>
      <c r="B56" s="25" t="s">
        <v>99</v>
      </c>
      <c r="C56" s="26" t="s">
        <v>100</v>
      </c>
      <c r="D56" s="14">
        <f t="shared" si="8"/>
        <v>413</v>
      </c>
      <c r="E56" s="14">
        <f t="shared" si="9"/>
        <v>0</v>
      </c>
      <c r="F56" s="14">
        <v>0</v>
      </c>
      <c r="G56" s="14">
        <v>0</v>
      </c>
      <c r="H56" s="14">
        <f t="shared" si="10"/>
        <v>413</v>
      </c>
      <c r="I56" s="14">
        <v>381</v>
      </c>
      <c r="J56" s="14">
        <v>32</v>
      </c>
      <c r="K56" s="14">
        <f t="shared" si="11"/>
        <v>0</v>
      </c>
      <c r="L56" s="14">
        <v>0</v>
      </c>
      <c r="M56" s="14">
        <v>0</v>
      </c>
      <c r="N56" s="14">
        <f t="shared" si="12"/>
        <v>414</v>
      </c>
      <c r="O56" s="14">
        <f t="shared" si="13"/>
        <v>381</v>
      </c>
      <c r="P56" s="14">
        <v>381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32</v>
      </c>
      <c r="V56" s="14">
        <v>32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1</v>
      </c>
      <c r="AB56" s="14">
        <v>1</v>
      </c>
      <c r="AC56" s="14">
        <v>0</v>
      </c>
    </row>
    <row r="57" spans="1:29" ht="13.5">
      <c r="A57" s="25" t="s">
        <v>2</v>
      </c>
      <c r="B57" s="25" t="s">
        <v>101</v>
      </c>
      <c r="C57" s="26" t="s">
        <v>102</v>
      </c>
      <c r="D57" s="14">
        <f t="shared" si="8"/>
        <v>420</v>
      </c>
      <c r="E57" s="14">
        <f t="shared" si="9"/>
        <v>38</v>
      </c>
      <c r="F57" s="14">
        <v>29</v>
      </c>
      <c r="G57" s="14">
        <v>9</v>
      </c>
      <c r="H57" s="14">
        <f t="shared" si="10"/>
        <v>382</v>
      </c>
      <c r="I57" s="14">
        <v>287</v>
      </c>
      <c r="J57" s="14">
        <v>95</v>
      </c>
      <c r="K57" s="14">
        <f t="shared" si="11"/>
        <v>0</v>
      </c>
      <c r="L57" s="14">
        <v>0</v>
      </c>
      <c r="M57" s="14">
        <v>0</v>
      </c>
      <c r="N57" s="14">
        <f t="shared" si="12"/>
        <v>693</v>
      </c>
      <c r="O57" s="14">
        <f t="shared" si="13"/>
        <v>428</v>
      </c>
      <c r="P57" s="14">
        <v>0</v>
      </c>
      <c r="Q57" s="14">
        <v>97</v>
      </c>
      <c r="R57" s="14">
        <v>0</v>
      </c>
      <c r="S57" s="14">
        <v>331</v>
      </c>
      <c r="T57" s="14">
        <v>0</v>
      </c>
      <c r="U57" s="14">
        <f t="shared" si="14"/>
        <v>169</v>
      </c>
      <c r="V57" s="14">
        <v>0</v>
      </c>
      <c r="W57" s="14">
        <v>39</v>
      </c>
      <c r="X57" s="14">
        <v>0</v>
      </c>
      <c r="Y57" s="14">
        <v>130</v>
      </c>
      <c r="Z57" s="14">
        <v>0</v>
      </c>
      <c r="AA57" s="14">
        <f t="shared" si="15"/>
        <v>96</v>
      </c>
      <c r="AB57" s="14">
        <v>72</v>
      </c>
      <c r="AC57" s="14">
        <v>24</v>
      </c>
    </row>
    <row r="58" spans="1:29" ht="13.5">
      <c r="A58" s="25" t="s">
        <v>2</v>
      </c>
      <c r="B58" s="25" t="s">
        <v>103</v>
      </c>
      <c r="C58" s="26" t="s">
        <v>104</v>
      </c>
      <c r="D58" s="14">
        <f t="shared" si="8"/>
        <v>61</v>
      </c>
      <c r="E58" s="14">
        <f t="shared" si="9"/>
        <v>0</v>
      </c>
      <c r="F58" s="14">
        <v>0</v>
      </c>
      <c r="G58" s="14">
        <v>0</v>
      </c>
      <c r="H58" s="14">
        <f t="shared" si="10"/>
        <v>61</v>
      </c>
      <c r="I58" s="14">
        <v>39</v>
      </c>
      <c r="J58" s="14">
        <v>22</v>
      </c>
      <c r="K58" s="14">
        <f t="shared" si="11"/>
        <v>0</v>
      </c>
      <c r="L58" s="14">
        <v>0</v>
      </c>
      <c r="M58" s="14">
        <v>0</v>
      </c>
      <c r="N58" s="14">
        <f t="shared" si="12"/>
        <v>61</v>
      </c>
      <c r="O58" s="14">
        <f t="shared" si="13"/>
        <v>39</v>
      </c>
      <c r="P58" s="14">
        <v>0</v>
      </c>
      <c r="Q58" s="14">
        <v>0</v>
      </c>
      <c r="R58" s="14">
        <v>0</v>
      </c>
      <c r="S58" s="14">
        <v>39</v>
      </c>
      <c r="T58" s="14">
        <v>0</v>
      </c>
      <c r="U58" s="14">
        <f t="shared" si="14"/>
        <v>22</v>
      </c>
      <c r="V58" s="14">
        <v>0</v>
      </c>
      <c r="W58" s="14">
        <v>0</v>
      </c>
      <c r="X58" s="14">
        <v>0</v>
      </c>
      <c r="Y58" s="14">
        <v>22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65" t="s">
        <v>105</v>
      </c>
      <c r="B59" s="66"/>
      <c r="C59" s="66"/>
      <c r="D59" s="14">
        <f aca="true" t="shared" si="16" ref="D59:AC59">SUM(D6:D58)</f>
        <v>135059</v>
      </c>
      <c r="E59" s="14">
        <f t="shared" si="16"/>
        <v>4679</v>
      </c>
      <c r="F59" s="14">
        <f t="shared" si="16"/>
        <v>898</v>
      </c>
      <c r="G59" s="14">
        <f t="shared" si="16"/>
        <v>3781</v>
      </c>
      <c r="H59" s="14">
        <f t="shared" si="16"/>
        <v>5363</v>
      </c>
      <c r="I59" s="14">
        <f t="shared" si="16"/>
        <v>3623</v>
      </c>
      <c r="J59" s="14">
        <f t="shared" si="16"/>
        <v>1740</v>
      </c>
      <c r="K59" s="14">
        <f t="shared" si="16"/>
        <v>125017</v>
      </c>
      <c r="L59" s="14">
        <f t="shared" si="16"/>
        <v>50643</v>
      </c>
      <c r="M59" s="14">
        <f t="shared" si="16"/>
        <v>74374</v>
      </c>
      <c r="N59" s="14">
        <f t="shared" si="16"/>
        <v>134005</v>
      </c>
      <c r="O59" s="14">
        <f t="shared" si="16"/>
        <v>54573</v>
      </c>
      <c r="P59" s="14">
        <f t="shared" si="16"/>
        <v>41160</v>
      </c>
      <c r="Q59" s="14">
        <f t="shared" si="16"/>
        <v>3884</v>
      </c>
      <c r="R59" s="14">
        <f t="shared" si="16"/>
        <v>5045</v>
      </c>
      <c r="S59" s="14">
        <f t="shared" si="16"/>
        <v>4182</v>
      </c>
      <c r="T59" s="14">
        <f t="shared" si="16"/>
        <v>302</v>
      </c>
      <c r="U59" s="14">
        <f t="shared" si="16"/>
        <v>77496</v>
      </c>
      <c r="V59" s="14">
        <f t="shared" si="16"/>
        <v>60111</v>
      </c>
      <c r="W59" s="14">
        <f t="shared" si="16"/>
        <v>2984</v>
      </c>
      <c r="X59" s="14">
        <f t="shared" si="16"/>
        <v>12196</v>
      </c>
      <c r="Y59" s="14">
        <f t="shared" si="16"/>
        <v>1803</v>
      </c>
      <c r="Z59" s="14">
        <f t="shared" si="16"/>
        <v>402</v>
      </c>
      <c r="AA59" s="14">
        <f t="shared" si="16"/>
        <v>1936</v>
      </c>
      <c r="AB59" s="14">
        <f t="shared" si="16"/>
        <v>473</v>
      </c>
      <c r="AC59" s="14">
        <f t="shared" si="16"/>
        <v>1463</v>
      </c>
    </row>
  </sheetData>
  <mergeCells count="7">
    <mergeCell ref="H3:J3"/>
    <mergeCell ref="K3:M3"/>
    <mergeCell ref="A59:C59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2003-02-07T13:40:53Z</dcterms:modified>
  <cp:category/>
  <cp:version/>
  <cp:contentType/>
  <cp:contentStatus/>
</cp:coreProperties>
</file>