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'ごみ処理概要'!$A$2:$AP$102</definedName>
    <definedName name="_xlnm.Print_Area" localSheetId="2">'ごみ処理量内訳'!$A$2:$AI$102</definedName>
    <definedName name="_xlnm.Print_Area" localSheetId="1">'ごみ搬入量内訳'!$A$2:$AH$103</definedName>
    <definedName name="_xlnm.Print_Area" localSheetId="3">'資源化量内訳'!$A$2:$BN$101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<sst xmlns="http://schemas.openxmlformats.org/spreadsheetml/2006/main" count="2783" uniqueCount="302">
  <si>
    <t>吹上町</t>
  </si>
  <si>
    <t>吉田町</t>
  </si>
  <si>
    <t>川辺町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</si>
  <si>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</si>
  <si>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</si>
  <si>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</si>
  <si>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</si>
  <si>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</si>
  <si>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</si>
  <si>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</si>
  <si>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</si>
  <si>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</si>
  <si>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</si>
  <si>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t>東郷町</t>
  </si>
  <si>
    <t>長島町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</si>
  <si>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</si>
  <si>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</si>
  <si>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蒲生町</t>
  </si>
  <si>
    <t>日吉町</t>
  </si>
  <si>
    <t>大崎町</t>
  </si>
  <si>
    <t>山川町</t>
  </si>
  <si>
    <t>有明町</t>
  </si>
  <si>
    <t>鹿児島県</t>
  </si>
  <si>
    <t>46201</t>
  </si>
  <si>
    <t>鹿児島市</t>
  </si>
  <si>
    <t>46202</t>
  </si>
  <si>
    <t>川内市</t>
  </si>
  <si>
    <t>46203</t>
  </si>
  <si>
    <t>鹿屋市</t>
  </si>
  <si>
    <t>46204</t>
  </si>
  <si>
    <t>枕崎市</t>
  </si>
  <si>
    <t>46205</t>
  </si>
  <si>
    <t>串木野市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</si>
  <si>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</si>
  <si>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</si>
  <si>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</si>
  <si>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</si>
  <si>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</si>
  <si>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</si>
  <si>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</si>
  <si>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</si>
  <si>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</si>
  <si>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</si>
  <si>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</si>
  <si>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</si>
  <si>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</si>
  <si>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</si>
  <si>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</si>
  <si>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</si>
  <si>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</si>
  <si>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</si>
  <si>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46301</t>
  </si>
  <si>
    <t>46302</t>
  </si>
  <si>
    <t>桜島町</t>
  </si>
  <si>
    <t>46303</t>
  </si>
  <si>
    <t>三島村</t>
  </si>
  <si>
    <t>46304</t>
  </si>
  <si>
    <t>十島村</t>
  </si>
  <si>
    <t>46321</t>
  </si>
  <si>
    <t>喜入町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</si>
  <si>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</si>
  <si>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</si>
  <si>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</si>
  <si>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</si>
  <si>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</si>
  <si>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</si>
  <si>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</si>
  <si>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</si>
  <si>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</si>
  <si>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</si>
  <si>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</si>
  <si>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</si>
  <si>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</si>
  <si>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</si>
  <si>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46361</t>
  </si>
  <si>
    <t>市来町</t>
  </si>
  <si>
    <t>46362</t>
  </si>
  <si>
    <t>東市来町</t>
  </si>
  <si>
    <t>46363</t>
  </si>
  <si>
    <t>伊集院町</t>
  </si>
  <si>
    <t>46364</t>
  </si>
  <si>
    <t>松元町</t>
  </si>
  <si>
    <t>46365</t>
  </si>
  <si>
    <t>郡山町</t>
  </si>
  <si>
    <t>46366</t>
  </si>
  <si>
    <t>46367</t>
  </si>
  <si>
    <t>46368</t>
  </si>
  <si>
    <t>金峰町</t>
  </si>
  <si>
    <t>46381</t>
  </si>
  <si>
    <t>樋脇町</t>
  </si>
  <si>
    <t>46382</t>
  </si>
  <si>
    <t>入来町</t>
  </si>
  <si>
    <t>46383</t>
  </si>
  <si>
    <t>46384</t>
  </si>
  <si>
    <t>宮之城町</t>
  </si>
  <si>
    <t>46385</t>
  </si>
  <si>
    <t>46386</t>
  </si>
  <si>
    <t>薩摩町</t>
  </si>
  <si>
    <t>46387</t>
  </si>
  <si>
    <t>祁答院町</t>
  </si>
  <si>
    <t>46388</t>
  </si>
  <si>
    <t>里村</t>
  </si>
  <si>
    <t>46389</t>
  </si>
  <si>
    <t>上甑村</t>
  </si>
  <si>
    <t>46390</t>
  </si>
  <si>
    <t>下甑村</t>
  </si>
  <si>
    <t>46391</t>
  </si>
  <si>
    <t>鹿島村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</si>
  <si>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</si>
  <si>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</si>
  <si>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</si>
  <si>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</si>
  <si>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</si>
  <si>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</si>
  <si>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</si>
  <si>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</si>
  <si>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</si>
  <si>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</si>
  <si>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</si>
  <si>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</si>
  <si>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</si>
  <si>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</si>
  <si>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</si>
  <si>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</si>
  <si>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</si>
  <si>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46446</t>
  </si>
  <si>
    <t>栗野町</t>
  </si>
  <si>
    <t>46447</t>
  </si>
  <si>
    <t>吉松町</t>
  </si>
  <si>
    <t>46448</t>
  </si>
  <si>
    <t>牧園町</t>
  </si>
  <si>
    <t>46449</t>
  </si>
  <si>
    <t>霧島町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</si>
  <si>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</si>
  <si>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</si>
  <si>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</si>
  <si>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</si>
  <si>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</si>
  <si>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</si>
  <si>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</si>
  <si>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</si>
  <si>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</si>
  <si>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</si>
  <si>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</si>
  <si>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</si>
  <si>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</si>
  <si>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</si>
  <si>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</si>
  <si>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</si>
  <si>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</si>
  <si>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</si>
  <si>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</si>
  <si>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</si>
  <si>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</si>
  <si>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</si>
  <si>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</si>
  <si>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</si>
  <si>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</si>
  <si>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</si>
  <si>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</si>
  <si>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46486</t>
  </si>
  <si>
    <t>大根占町</t>
  </si>
  <si>
    <t>46487</t>
  </si>
  <si>
    <t>根占町</t>
  </si>
  <si>
    <t>46488</t>
  </si>
  <si>
    <t>46489</t>
  </si>
  <si>
    <t>佐多町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</si>
  <si>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</si>
  <si>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</si>
  <si>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</si>
  <si>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</si>
  <si>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</si>
  <si>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</si>
  <si>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</si>
  <si>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</si>
  <si>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</si>
  <si>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</si>
  <si>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</si>
  <si>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</si>
  <si>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</si>
  <si>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</si>
  <si>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</si>
  <si>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</si>
  <si>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</si>
  <si>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</si>
  <si>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</si>
  <si>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</si>
  <si>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</si>
  <si>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</si>
  <si>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</si>
  <si>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</si>
  <si>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</si>
  <si>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</si>
  <si>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</si>
  <si>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</si>
  <si>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</si>
  <si>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</si>
  <si>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</si>
  <si>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</si>
  <si>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</si>
  <si>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</si>
  <si>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</si>
  <si>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</si>
  <si>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</si>
  <si>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</si>
  <si>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</si>
  <si>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</si>
  <si>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</si>
  <si>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</si>
  <si>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</si>
  <si>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</si>
  <si>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</si>
  <si>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</si>
  <si>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</si>
  <si>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</si>
  <si>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</si>
  <si>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</si>
  <si>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</si>
  <si>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</si>
  <si>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</si>
  <si>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</si>
  <si>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</si>
  <si>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</si>
  <si>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</si>
  <si>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</si>
  <si>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</si>
  <si>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</si>
  <si>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</si>
  <si>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</si>
  <si>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</si>
  <si>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</si>
  <si>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</si>
  <si>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</si>
  <si>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</si>
  <si>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</si>
  <si>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</si>
  <si>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</si>
  <si>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</si>
  <si>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</si>
  <si>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</si>
  <si>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</si>
  <si>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</si>
  <si>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</si>
  <si>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</si>
  <si>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</si>
  <si>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</si>
  <si>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</si>
  <si>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</si>
  <si>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</si>
  <si>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</si>
  <si>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</si>
  <si>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</si>
  <si>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</si>
  <si>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</si>
  <si>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</si>
  <si>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</si>
  <si>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</si>
  <si>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</si>
  <si>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</si>
  <si>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</si>
  <si>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</si>
  <si>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</si>
  <si>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</si>
  <si>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</si>
  <si>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</si>
  <si>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</si>
  <si>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</si>
  <si>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</si>
  <si>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</si>
  <si>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</si>
  <si>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</si>
  <si>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</si>
  <si>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</si>
  <si>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</si>
  <si>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</si>
  <si>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</si>
  <si>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</si>
  <si>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</si>
  <si>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</si>
  <si>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</si>
  <si>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</si>
  <si>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</si>
  <si>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</si>
  <si>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</si>
  <si>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</si>
  <si>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</si>
  <si>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</si>
  <si>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</si>
  <si>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</si>
  <si>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</si>
  <si>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</si>
  <si>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</si>
  <si>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</si>
  <si>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</si>
  <si>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</si>
  <si>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</si>
  <si>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</si>
  <si>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鶴田町</t>
  </si>
  <si>
    <t>松山町</t>
  </si>
  <si>
    <t>田代町</t>
  </si>
  <si>
    <t>東町</t>
  </si>
  <si>
    <t>大和村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</si>
</sst>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275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241</v>
      </c>
      <c r="B2" s="49" t="s">
        <v>242</v>
      </c>
      <c r="C2" s="54" t="s">
        <v>243</v>
      </c>
      <c r="D2" s="57" t="s">
        <v>244</v>
      </c>
      <c r="E2" s="47"/>
      <c r="F2" s="57" t="s">
        <v>245</v>
      </c>
      <c r="G2" s="47"/>
      <c r="H2" s="47"/>
      <c r="I2" s="48"/>
      <c r="J2" s="58" t="s">
        <v>246</v>
      </c>
      <c r="K2" s="59"/>
      <c r="L2" s="60"/>
      <c r="M2" s="54" t="s">
        <v>247</v>
      </c>
      <c r="N2" s="8" t="s">
        <v>248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15</v>
      </c>
      <c r="AE2" s="57" t="s">
        <v>249</v>
      </c>
      <c r="AF2" s="68"/>
      <c r="AG2" s="68"/>
      <c r="AH2" s="68"/>
      <c r="AI2" s="68"/>
      <c r="AJ2" s="68"/>
      <c r="AK2" s="69"/>
      <c r="AL2" s="62" t="s">
        <v>16</v>
      </c>
      <c r="AM2" s="57" t="s">
        <v>250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251</v>
      </c>
      <c r="F3" s="54" t="s">
        <v>252</v>
      </c>
      <c r="G3" s="54" t="s">
        <v>253</v>
      </c>
      <c r="H3" s="54" t="s">
        <v>254</v>
      </c>
      <c r="I3" s="12" t="s">
        <v>255</v>
      </c>
      <c r="J3" s="62" t="s">
        <v>294</v>
      </c>
      <c r="K3" s="62" t="s">
        <v>295</v>
      </c>
      <c r="L3" s="62" t="s">
        <v>296</v>
      </c>
      <c r="M3" s="61"/>
      <c r="N3" s="54" t="s">
        <v>256</v>
      </c>
      <c r="O3" s="54" t="s">
        <v>277</v>
      </c>
      <c r="P3" s="65" t="s">
        <v>257</v>
      </c>
      <c r="Q3" s="66"/>
      <c r="R3" s="66"/>
      <c r="S3" s="66"/>
      <c r="T3" s="66"/>
      <c r="U3" s="67"/>
      <c r="V3" s="14" t="s">
        <v>258</v>
      </c>
      <c r="W3" s="9"/>
      <c r="X3" s="9"/>
      <c r="Y3" s="9"/>
      <c r="Z3" s="9"/>
      <c r="AA3" s="9"/>
      <c r="AB3" s="15"/>
      <c r="AC3" s="12" t="s">
        <v>255</v>
      </c>
      <c r="AD3" s="63"/>
      <c r="AE3" s="54" t="s">
        <v>259</v>
      </c>
      <c r="AF3" s="54" t="s">
        <v>283</v>
      </c>
      <c r="AG3" s="54" t="s">
        <v>279</v>
      </c>
      <c r="AH3" s="54" t="s">
        <v>280</v>
      </c>
      <c r="AI3" s="54" t="s">
        <v>281</v>
      </c>
      <c r="AJ3" s="54" t="s">
        <v>282</v>
      </c>
      <c r="AK3" s="12" t="s">
        <v>260</v>
      </c>
      <c r="AL3" s="63"/>
      <c r="AM3" s="54" t="s">
        <v>277</v>
      </c>
      <c r="AN3" s="54" t="s">
        <v>261</v>
      </c>
      <c r="AO3" s="54" t="s">
        <v>262</v>
      </c>
      <c r="AP3" s="12" t="s">
        <v>255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255</v>
      </c>
      <c r="Q4" s="7" t="s">
        <v>278</v>
      </c>
      <c r="R4" s="7" t="s">
        <v>279</v>
      </c>
      <c r="S4" s="7" t="s">
        <v>280</v>
      </c>
      <c r="T4" s="7" t="s">
        <v>281</v>
      </c>
      <c r="U4" s="7" t="s">
        <v>282</v>
      </c>
      <c r="V4" s="12" t="s">
        <v>255</v>
      </c>
      <c r="W4" s="7" t="s">
        <v>263</v>
      </c>
      <c r="X4" s="7" t="s">
        <v>264</v>
      </c>
      <c r="Y4" s="7" t="s">
        <v>265</v>
      </c>
      <c r="Z4" s="17" t="s">
        <v>266</v>
      </c>
      <c r="AA4" s="7" t="s">
        <v>267</v>
      </c>
      <c r="AB4" s="7" t="s">
        <v>268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269</v>
      </c>
      <c r="E5" s="19" t="s">
        <v>269</v>
      </c>
      <c r="F5" s="20" t="s">
        <v>270</v>
      </c>
      <c r="G5" s="20" t="s">
        <v>270</v>
      </c>
      <c r="H5" s="20" t="s">
        <v>270</v>
      </c>
      <c r="I5" s="20" t="s">
        <v>270</v>
      </c>
      <c r="J5" s="21" t="s">
        <v>271</v>
      </c>
      <c r="K5" s="21" t="s">
        <v>271</v>
      </c>
      <c r="L5" s="21" t="s">
        <v>271</v>
      </c>
      <c r="M5" s="20" t="s">
        <v>272</v>
      </c>
      <c r="N5" s="20" t="s">
        <v>272</v>
      </c>
      <c r="O5" s="20" t="s">
        <v>272</v>
      </c>
      <c r="P5" s="20" t="s">
        <v>272</v>
      </c>
      <c r="Q5" s="20" t="s">
        <v>272</v>
      </c>
      <c r="R5" s="20" t="s">
        <v>272</v>
      </c>
      <c r="S5" s="20" t="s">
        <v>272</v>
      </c>
      <c r="T5" s="20" t="s">
        <v>272</v>
      </c>
      <c r="U5" s="20" t="s">
        <v>272</v>
      </c>
      <c r="V5" s="20" t="s">
        <v>272</v>
      </c>
      <c r="W5" s="20" t="s">
        <v>272</v>
      </c>
      <c r="X5" s="20" t="s">
        <v>272</v>
      </c>
      <c r="Y5" s="20" t="s">
        <v>272</v>
      </c>
      <c r="Z5" s="20" t="s">
        <v>272</v>
      </c>
      <c r="AA5" s="20" t="s">
        <v>272</v>
      </c>
      <c r="AB5" s="20" t="s">
        <v>272</v>
      </c>
      <c r="AC5" s="20" t="s">
        <v>272</v>
      </c>
      <c r="AD5" s="20" t="s">
        <v>273</v>
      </c>
      <c r="AE5" s="20" t="s">
        <v>272</v>
      </c>
      <c r="AF5" s="20" t="s">
        <v>272</v>
      </c>
      <c r="AG5" s="20" t="s">
        <v>272</v>
      </c>
      <c r="AH5" s="20" t="s">
        <v>272</v>
      </c>
      <c r="AI5" s="20" t="s">
        <v>272</v>
      </c>
      <c r="AJ5" s="20" t="s">
        <v>272</v>
      </c>
      <c r="AK5" s="20" t="s">
        <v>272</v>
      </c>
      <c r="AL5" s="20" t="s">
        <v>273</v>
      </c>
      <c r="AM5" s="20" t="s">
        <v>272</v>
      </c>
      <c r="AN5" s="20" t="s">
        <v>272</v>
      </c>
      <c r="AO5" s="20" t="s">
        <v>272</v>
      </c>
      <c r="AP5" s="20" t="s">
        <v>272</v>
      </c>
    </row>
    <row r="6" spans="1:42" ht="13.5">
      <c r="A6" s="40" t="s">
        <v>22</v>
      </c>
      <c r="B6" s="40" t="s">
        <v>23</v>
      </c>
      <c r="C6" s="41" t="s">
        <v>24</v>
      </c>
      <c r="D6" s="22">
        <v>548052</v>
      </c>
      <c r="E6" s="22">
        <v>548011</v>
      </c>
      <c r="F6" s="22">
        <v>254564</v>
      </c>
      <c r="G6" s="22">
        <v>7699</v>
      </c>
      <c r="H6" s="22">
        <v>13</v>
      </c>
      <c r="I6" s="22">
        <f aca="true" t="shared" si="0" ref="I6:I63">SUM(F6:H6)</f>
        <v>262276</v>
      </c>
      <c r="J6" s="22">
        <v>1311.1244618423868</v>
      </c>
      <c r="K6" s="22">
        <v>845.4402237004009</v>
      </c>
      <c r="L6" s="22">
        <v>465.6842381419861</v>
      </c>
      <c r="M6" s="22">
        <v>5727</v>
      </c>
      <c r="N6" s="22">
        <v>198499</v>
      </c>
      <c r="O6" s="22">
        <v>56976</v>
      </c>
      <c r="P6" s="22">
        <f aca="true" t="shared" si="1" ref="P6:P63">SUM(Q6:U6)</f>
        <v>6788</v>
      </c>
      <c r="Q6" s="22">
        <v>0</v>
      </c>
      <c r="R6" s="22">
        <v>6788</v>
      </c>
      <c r="S6" s="22">
        <v>0</v>
      </c>
      <c r="T6" s="22">
        <v>0</v>
      </c>
      <c r="U6" s="22">
        <v>0</v>
      </c>
      <c r="V6" s="22">
        <f aca="true" t="shared" si="2" ref="V6:V63">SUM(W6:AB6)</f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63">N6+O6+P6+V6</f>
        <v>262263</v>
      </c>
      <c r="AD6" s="23">
        <v>78.27524279063383</v>
      </c>
      <c r="AE6" s="22">
        <v>0</v>
      </c>
      <c r="AF6" s="22">
        <v>0</v>
      </c>
      <c r="AG6" s="22">
        <v>4049</v>
      </c>
      <c r="AH6" s="22">
        <v>0</v>
      </c>
      <c r="AI6" s="22">
        <v>0</v>
      </c>
      <c r="AJ6" s="22" t="s">
        <v>274</v>
      </c>
      <c r="AK6" s="22">
        <f aca="true" t="shared" si="4" ref="AK6:AK63">SUM(AE6:AI6)</f>
        <v>4049</v>
      </c>
      <c r="AL6" s="23">
        <v>3.6478973096011043</v>
      </c>
      <c r="AM6" s="22">
        <v>56976</v>
      </c>
      <c r="AN6" s="22">
        <v>27873</v>
      </c>
      <c r="AO6" s="22">
        <v>2650</v>
      </c>
      <c r="AP6" s="22">
        <f aca="true" t="shared" si="5" ref="AP6:AP63">SUM(AM6:AO6)</f>
        <v>87499</v>
      </c>
    </row>
    <row r="7" spans="1:42" ht="13.5">
      <c r="A7" s="40" t="s">
        <v>22</v>
      </c>
      <c r="B7" s="40" t="s">
        <v>25</v>
      </c>
      <c r="C7" s="41" t="s">
        <v>26</v>
      </c>
      <c r="D7" s="22">
        <v>73734</v>
      </c>
      <c r="E7" s="22">
        <v>73734</v>
      </c>
      <c r="F7" s="22">
        <v>21228</v>
      </c>
      <c r="G7" s="22">
        <v>5592</v>
      </c>
      <c r="H7" s="22">
        <v>0</v>
      </c>
      <c r="I7" s="22">
        <f t="shared" si="0"/>
        <v>26820</v>
      </c>
      <c r="J7" s="22">
        <v>996.547753475934</v>
      </c>
      <c r="K7" s="22">
        <v>706.4267669308149</v>
      </c>
      <c r="L7" s="22">
        <v>290.1209865451191</v>
      </c>
      <c r="M7" s="22">
        <v>775</v>
      </c>
      <c r="N7" s="22">
        <v>20689</v>
      </c>
      <c r="O7" s="22">
        <v>0</v>
      </c>
      <c r="P7" s="22">
        <f t="shared" si="1"/>
        <v>2957</v>
      </c>
      <c r="Q7" s="22">
        <v>2957</v>
      </c>
      <c r="R7" s="22">
        <v>0</v>
      </c>
      <c r="S7" s="22">
        <v>0</v>
      </c>
      <c r="T7" s="22">
        <v>0</v>
      </c>
      <c r="U7" s="22">
        <v>0</v>
      </c>
      <c r="V7" s="22">
        <f t="shared" si="2"/>
        <v>3174</v>
      </c>
      <c r="W7" s="22">
        <v>2086</v>
      </c>
      <c r="X7" s="22">
        <v>245</v>
      </c>
      <c r="Y7" s="22">
        <v>750</v>
      </c>
      <c r="Z7" s="22">
        <v>64</v>
      </c>
      <c r="AA7" s="22">
        <v>0</v>
      </c>
      <c r="AB7" s="22">
        <v>29</v>
      </c>
      <c r="AC7" s="22">
        <f t="shared" si="3"/>
        <v>26820</v>
      </c>
      <c r="AD7" s="23">
        <v>100</v>
      </c>
      <c r="AE7" s="22">
        <v>0</v>
      </c>
      <c r="AF7" s="22">
        <v>1015</v>
      </c>
      <c r="AG7" s="22">
        <v>0</v>
      </c>
      <c r="AH7" s="22">
        <v>0</v>
      </c>
      <c r="AI7" s="22">
        <v>0</v>
      </c>
      <c r="AJ7" s="22" t="s">
        <v>274</v>
      </c>
      <c r="AK7" s="22">
        <f t="shared" si="4"/>
        <v>1015</v>
      </c>
      <c r="AL7" s="23">
        <v>17.98876608081174</v>
      </c>
      <c r="AM7" s="22">
        <v>0</v>
      </c>
      <c r="AN7" s="22">
        <v>1747</v>
      </c>
      <c r="AO7" s="22">
        <v>1794</v>
      </c>
      <c r="AP7" s="22">
        <f t="shared" si="5"/>
        <v>3541</v>
      </c>
    </row>
    <row r="8" spans="1:42" ht="13.5">
      <c r="A8" s="40" t="s">
        <v>22</v>
      </c>
      <c r="B8" s="40" t="s">
        <v>27</v>
      </c>
      <c r="C8" s="41" t="s">
        <v>28</v>
      </c>
      <c r="D8" s="22">
        <v>80151</v>
      </c>
      <c r="E8" s="22">
        <v>80151</v>
      </c>
      <c r="F8" s="22">
        <v>29348</v>
      </c>
      <c r="G8" s="22">
        <v>10811</v>
      </c>
      <c r="H8" s="22">
        <v>0</v>
      </c>
      <c r="I8" s="22">
        <f t="shared" si="0"/>
        <v>40159</v>
      </c>
      <c r="J8" s="22">
        <v>1372.7172154339507</v>
      </c>
      <c r="K8" s="22">
        <v>677.1465434335158</v>
      </c>
      <c r="L8" s="22">
        <v>695.5706720004348</v>
      </c>
      <c r="M8" s="22">
        <v>0</v>
      </c>
      <c r="N8" s="22">
        <v>21241</v>
      </c>
      <c r="O8" s="22">
        <v>14992</v>
      </c>
      <c r="P8" s="22">
        <f t="shared" si="1"/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f t="shared" si="2"/>
        <v>3926</v>
      </c>
      <c r="W8" s="22">
        <v>1928</v>
      </c>
      <c r="X8" s="22">
        <v>1458</v>
      </c>
      <c r="Y8" s="22">
        <v>429</v>
      </c>
      <c r="Z8" s="22">
        <v>111</v>
      </c>
      <c r="AA8" s="22">
        <v>0</v>
      </c>
      <c r="AB8" s="22">
        <v>0</v>
      </c>
      <c r="AC8" s="22">
        <f t="shared" si="3"/>
        <v>40159</v>
      </c>
      <c r="AD8" s="23">
        <v>62.66839313727931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 t="s">
        <v>274</v>
      </c>
      <c r="AK8" s="22">
        <f t="shared" si="4"/>
        <v>0</v>
      </c>
      <c r="AL8" s="23">
        <v>9.776139844119625</v>
      </c>
      <c r="AM8" s="22">
        <v>14992</v>
      </c>
      <c r="AN8" s="22">
        <v>1342</v>
      </c>
      <c r="AO8" s="22">
        <v>0</v>
      </c>
      <c r="AP8" s="22">
        <f t="shared" si="5"/>
        <v>16334</v>
      </c>
    </row>
    <row r="9" spans="1:42" ht="13.5">
      <c r="A9" s="40" t="s">
        <v>22</v>
      </c>
      <c r="B9" s="40" t="s">
        <v>29</v>
      </c>
      <c r="C9" s="41" t="s">
        <v>30</v>
      </c>
      <c r="D9" s="22">
        <v>27012</v>
      </c>
      <c r="E9" s="22">
        <v>27012</v>
      </c>
      <c r="F9" s="22">
        <v>9270</v>
      </c>
      <c r="G9" s="22">
        <v>6155</v>
      </c>
      <c r="H9" s="22">
        <v>0</v>
      </c>
      <c r="I9" s="22">
        <f t="shared" si="0"/>
        <v>15425</v>
      </c>
      <c r="J9" s="22">
        <v>1564.4999989857374</v>
      </c>
      <c r="K9" s="22">
        <v>898.5352020106742</v>
      </c>
      <c r="L9" s="22">
        <v>665.9647969750633</v>
      </c>
      <c r="M9" s="22">
        <v>82</v>
      </c>
      <c r="N9" s="22">
        <v>7907</v>
      </c>
      <c r="O9" s="22">
        <v>2677</v>
      </c>
      <c r="P9" s="22">
        <f t="shared" si="1"/>
        <v>3310</v>
      </c>
      <c r="Q9" s="22">
        <v>3310</v>
      </c>
      <c r="R9" s="22">
        <v>0</v>
      </c>
      <c r="S9" s="22">
        <v>0</v>
      </c>
      <c r="T9" s="22">
        <v>0</v>
      </c>
      <c r="U9" s="22">
        <v>0</v>
      </c>
      <c r="V9" s="22">
        <f t="shared" si="2"/>
        <v>1531</v>
      </c>
      <c r="W9" s="22">
        <v>885</v>
      </c>
      <c r="X9" s="22">
        <v>332</v>
      </c>
      <c r="Y9" s="22">
        <v>116</v>
      </c>
      <c r="Z9" s="22">
        <v>28</v>
      </c>
      <c r="AA9" s="22">
        <v>6</v>
      </c>
      <c r="AB9" s="22">
        <v>164</v>
      </c>
      <c r="AC9" s="22">
        <f t="shared" si="3"/>
        <v>15425</v>
      </c>
      <c r="AD9" s="23">
        <v>82.645056726094</v>
      </c>
      <c r="AE9" s="22">
        <v>0</v>
      </c>
      <c r="AF9" s="22">
        <v>448</v>
      </c>
      <c r="AG9" s="22">
        <v>0</v>
      </c>
      <c r="AH9" s="22">
        <v>0</v>
      </c>
      <c r="AI9" s="22">
        <v>0</v>
      </c>
      <c r="AJ9" s="22" t="s">
        <v>274</v>
      </c>
      <c r="AK9" s="22">
        <f t="shared" si="4"/>
        <v>448</v>
      </c>
      <c r="AL9" s="23">
        <v>13.290771909460245</v>
      </c>
      <c r="AM9" s="22">
        <v>2677</v>
      </c>
      <c r="AN9" s="22">
        <v>887</v>
      </c>
      <c r="AO9" s="22">
        <v>1219</v>
      </c>
      <c r="AP9" s="22">
        <f t="shared" si="5"/>
        <v>4783</v>
      </c>
    </row>
    <row r="10" spans="1:42" ht="13.5">
      <c r="A10" s="40" t="s">
        <v>22</v>
      </c>
      <c r="B10" s="40" t="s">
        <v>31</v>
      </c>
      <c r="C10" s="41" t="s">
        <v>32</v>
      </c>
      <c r="D10" s="22">
        <v>27477</v>
      </c>
      <c r="E10" s="22">
        <v>27477</v>
      </c>
      <c r="F10" s="22">
        <v>8258</v>
      </c>
      <c r="G10" s="22">
        <v>1924</v>
      </c>
      <c r="H10" s="22">
        <v>0</v>
      </c>
      <c r="I10" s="22">
        <f t="shared" si="0"/>
        <v>10182</v>
      </c>
      <c r="J10" s="22">
        <v>1015.2451290518945</v>
      </c>
      <c r="K10" s="22">
        <v>704.5494089452649</v>
      </c>
      <c r="L10" s="22">
        <v>310.69572010662966</v>
      </c>
      <c r="M10" s="22">
        <v>509</v>
      </c>
      <c r="N10" s="22">
        <v>7947</v>
      </c>
      <c r="O10" s="22">
        <v>11</v>
      </c>
      <c r="P10" s="22">
        <f t="shared" si="1"/>
        <v>1761</v>
      </c>
      <c r="Q10" s="22">
        <v>523</v>
      </c>
      <c r="R10" s="22">
        <v>1195</v>
      </c>
      <c r="S10" s="22">
        <v>0</v>
      </c>
      <c r="T10" s="22">
        <v>0</v>
      </c>
      <c r="U10" s="22">
        <v>43</v>
      </c>
      <c r="V10" s="22">
        <f t="shared" si="2"/>
        <v>463</v>
      </c>
      <c r="W10" s="22">
        <v>398</v>
      </c>
      <c r="X10" s="22">
        <v>48</v>
      </c>
      <c r="Y10" s="22">
        <v>17</v>
      </c>
      <c r="Z10" s="22">
        <v>0</v>
      </c>
      <c r="AA10" s="22">
        <v>0</v>
      </c>
      <c r="AB10" s="22">
        <v>0</v>
      </c>
      <c r="AC10" s="22">
        <f t="shared" si="3"/>
        <v>10182</v>
      </c>
      <c r="AD10" s="23">
        <v>99.89196621488901</v>
      </c>
      <c r="AE10" s="22">
        <v>0</v>
      </c>
      <c r="AF10" s="22">
        <v>0</v>
      </c>
      <c r="AG10" s="22">
        <v>746</v>
      </c>
      <c r="AH10" s="22">
        <v>0</v>
      </c>
      <c r="AI10" s="22">
        <v>0</v>
      </c>
      <c r="AJ10" s="22" t="s">
        <v>274</v>
      </c>
      <c r="AK10" s="22">
        <f t="shared" si="4"/>
        <v>746</v>
      </c>
      <c r="AL10" s="23">
        <v>16.069591244972408</v>
      </c>
      <c r="AM10" s="22">
        <v>11</v>
      </c>
      <c r="AN10" s="22">
        <v>933</v>
      </c>
      <c r="AO10" s="22">
        <v>428</v>
      </c>
      <c r="AP10" s="22">
        <f t="shared" si="5"/>
        <v>1372</v>
      </c>
    </row>
    <row r="11" spans="1:42" ht="13.5">
      <c r="A11" s="40" t="s">
        <v>22</v>
      </c>
      <c r="B11" s="40" t="s">
        <v>33</v>
      </c>
      <c r="C11" s="41" t="s">
        <v>34</v>
      </c>
      <c r="D11" s="22">
        <v>26908</v>
      </c>
      <c r="E11" s="22">
        <v>26908</v>
      </c>
      <c r="F11" s="22">
        <v>8466</v>
      </c>
      <c r="G11" s="22">
        <v>744</v>
      </c>
      <c r="H11" s="22">
        <v>0</v>
      </c>
      <c r="I11" s="22">
        <f t="shared" si="0"/>
        <v>9210</v>
      </c>
      <c r="J11" s="22">
        <v>937.7462729422019</v>
      </c>
      <c r="K11" s="22">
        <v>630.6623685780671</v>
      </c>
      <c r="L11" s="22">
        <v>307.08390436413475</v>
      </c>
      <c r="M11" s="22">
        <v>0</v>
      </c>
      <c r="N11" s="22">
        <v>7457</v>
      </c>
      <c r="O11" s="22">
        <v>0</v>
      </c>
      <c r="P11" s="22">
        <f t="shared" si="1"/>
        <v>831</v>
      </c>
      <c r="Q11" s="22">
        <v>831</v>
      </c>
      <c r="R11" s="22">
        <v>0</v>
      </c>
      <c r="S11" s="22">
        <v>0</v>
      </c>
      <c r="T11" s="22">
        <v>0</v>
      </c>
      <c r="U11" s="22">
        <v>0</v>
      </c>
      <c r="V11" s="22">
        <f t="shared" si="2"/>
        <v>922</v>
      </c>
      <c r="W11" s="22">
        <v>765</v>
      </c>
      <c r="X11" s="22">
        <v>0</v>
      </c>
      <c r="Y11" s="22">
        <v>140</v>
      </c>
      <c r="Z11" s="22">
        <v>7</v>
      </c>
      <c r="AA11" s="22">
        <v>0</v>
      </c>
      <c r="AB11" s="22">
        <v>10</v>
      </c>
      <c r="AC11" s="22">
        <f t="shared" si="3"/>
        <v>9210</v>
      </c>
      <c r="AD11" s="23">
        <v>100</v>
      </c>
      <c r="AE11" s="22">
        <v>0</v>
      </c>
      <c r="AF11" s="22">
        <v>369</v>
      </c>
      <c r="AG11" s="22">
        <v>0</v>
      </c>
      <c r="AH11" s="22">
        <v>0</v>
      </c>
      <c r="AI11" s="22">
        <v>0</v>
      </c>
      <c r="AJ11" s="22" t="s">
        <v>274</v>
      </c>
      <c r="AK11" s="22">
        <f t="shared" si="4"/>
        <v>369</v>
      </c>
      <c r="AL11" s="23">
        <v>14.017372421281216</v>
      </c>
      <c r="AM11" s="22">
        <v>0</v>
      </c>
      <c r="AN11" s="22">
        <v>851</v>
      </c>
      <c r="AO11" s="22">
        <v>381</v>
      </c>
      <c r="AP11" s="22">
        <f t="shared" si="5"/>
        <v>1232</v>
      </c>
    </row>
    <row r="12" spans="1:42" ht="13.5">
      <c r="A12" s="40" t="s">
        <v>22</v>
      </c>
      <c r="B12" s="40" t="s">
        <v>35</v>
      </c>
      <c r="C12" s="41" t="s">
        <v>36</v>
      </c>
      <c r="D12" s="22">
        <v>43665</v>
      </c>
      <c r="E12" s="22">
        <v>43665</v>
      </c>
      <c r="F12" s="22">
        <v>19238</v>
      </c>
      <c r="G12" s="22">
        <v>1862</v>
      </c>
      <c r="H12" s="22">
        <v>0</v>
      </c>
      <c r="I12" s="22">
        <f t="shared" si="0"/>
        <v>21100</v>
      </c>
      <c r="J12" s="22">
        <v>1323.902878233876</v>
      </c>
      <c r="K12" s="22">
        <v>805.8866619922228</v>
      </c>
      <c r="L12" s="22">
        <v>518.016216241653</v>
      </c>
      <c r="M12" s="22">
        <v>59</v>
      </c>
      <c r="N12" s="22">
        <v>15919</v>
      </c>
      <c r="O12" s="22">
        <v>0</v>
      </c>
      <c r="P12" s="22">
        <f t="shared" si="1"/>
        <v>5182</v>
      </c>
      <c r="Q12" s="22">
        <v>5024</v>
      </c>
      <c r="R12" s="22">
        <v>158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21101</v>
      </c>
      <c r="AD12" s="23">
        <v>100</v>
      </c>
      <c r="AE12" s="22">
        <v>0</v>
      </c>
      <c r="AF12" s="22">
        <v>1034</v>
      </c>
      <c r="AG12" s="22">
        <v>157</v>
      </c>
      <c r="AH12" s="22">
        <v>0</v>
      </c>
      <c r="AI12" s="22">
        <v>0</v>
      </c>
      <c r="AJ12" s="22" t="s">
        <v>274</v>
      </c>
      <c r="AK12" s="22">
        <f t="shared" si="4"/>
        <v>1191</v>
      </c>
      <c r="AL12" s="23">
        <v>5.9073724007561434</v>
      </c>
      <c r="AM12" s="22">
        <v>0</v>
      </c>
      <c r="AN12" s="22">
        <v>2601</v>
      </c>
      <c r="AO12" s="22">
        <v>785</v>
      </c>
      <c r="AP12" s="22">
        <f t="shared" si="5"/>
        <v>3386</v>
      </c>
    </row>
    <row r="13" spans="1:42" ht="13.5">
      <c r="A13" s="40" t="s">
        <v>22</v>
      </c>
      <c r="B13" s="40" t="s">
        <v>37</v>
      </c>
      <c r="C13" s="41" t="s">
        <v>38</v>
      </c>
      <c r="D13" s="22">
        <v>40450</v>
      </c>
      <c r="E13" s="22">
        <v>40450</v>
      </c>
      <c r="F13" s="22">
        <v>13736</v>
      </c>
      <c r="G13" s="22">
        <v>587</v>
      </c>
      <c r="H13" s="22">
        <v>0</v>
      </c>
      <c r="I13" s="22">
        <f t="shared" si="0"/>
        <v>14323</v>
      </c>
      <c r="J13" s="22">
        <v>970.1136190460064</v>
      </c>
      <c r="K13" s="22">
        <v>623.7363902670303</v>
      </c>
      <c r="L13" s="22">
        <v>346.37722877897625</v>
      </c>
      <c r="M13" s="22">
        <v>400</v>
      </c>
      <c r="N13" s="22">
        <v>11655</v>
      </c>
      <c r="O13" s="22">
        <v>0</v>
      </c>
      <c r="P13" s="22">
        <f t="shared" si="1"/>
        <v>1624</v>
      </c>
      <c r="Q13" s="22">
        <v>1624</v>
      </c>
      <c r="R13" s="22">
        <v>0</v>
      </c>
      <c r="S13" s="22">
        <v>0</v>
      </c>
      <c r="T13" s="22">
        <v>0</v>
      </c>
      <c r="U13" s="22">
        <v>0</v>
      </c>
      <c r="V13" s="22">
        <f t="shared" si="2"/>
        <v>1044</v>
      </c>
      <c r="W13" s="22">
        <v>718</v>
      </c>
      <c r="X13" s="22">
        <v>39</v>
      </c>
      <c r="Y13" s="22">
        <v>229</v>
      </c>
      <c r="Z13" s="22">
        <v>24</v>
      </c>
      <c r="AA13" s="22">
        <v>9</v>
      </c>
      <c r="AB13" s="22">
        <v>25</v>
      </c>
      <c r="AC13" s="22">
        <f t="shared" si="3"/>
        <v>14323</v>
      </c>
      <c r="AD13" s="23">
        <v>100</v>
      </c>
      <c r="AE13" s="22">
        <v>0</v>
      </c>
      <c r="AF13" s="22">
        <v>721</v>
      </c>
      <c r="AG13" s="22">
        <v>0</v>
      </c>
      <c r="AH13" s="22">
        <v>0</v>
      </c>
      <c r="AI13" s="22">
        <v>0</v>
      </c>
      <c r="AJ13" s="22" t="s">
        <v>274</v>
      </c>
      <c r="AK13" s="22">
        <f t="shared" si="4"/>
        <v>721</v>
      </c>
      <c r="AL13" s="23">
        <v>14.704883515587856</v>
      </c>
      <c r="AM13" s="22">
        <v>0</v>
      </c>
      <c r="AN13" s="22">
        <v>1348</v>
      </c>
      <c r="AO13" s="22">
        <v>745</v>
      </c>
      <c r="AP13" s="22">
        <f t="shared" si="5"/>
        <v>2093</v>
      </c>
    </row>
    <row r="14" spans="1:42" ht="13.5">
      <c r="A14" s="40" t="s">
        <v>22</v>
      </c>
      <c r="B14" s="40" t="s">
        <v>39</v>
      </c>
      <c r="C14" s="41" t="s">
        <v>40</v>
      </c>
      <c r="D14" s="22">
        <v>23912</v>
      </c>
      <c r="E14" s="22">
        <v>23883</v>
      </c>
      <c r="F14" s="22">
        <v>6251</v>
      </c>
      <c r="G14" s="22">
        <v>1060</v>
      </c>
      <c r="H14" s="22">
        <v>9</v>
      </c>
      <c r="I14" s="22">
        <f t="shared" si="0"/>
        <v>7320</v>
      </c>
      <c r="J14" s="22">
        <v>838.6916410399776</v>
      </c>
      <c r="K14" s="22">
        <v>605.9890832596232</v>
      </c>
      <c r="L14" s="22">
        <v>232.70255778035445</v>
      </c>
      <c r="M14" s="22">
        <v>209</v>
      </c>
      <c r="N14" s="22">
        <v>5429</v>
      </c>
      <c r="O14" s="22">
        <v>23</v>
      </c>
      <c r="P14" s="22">
        <f t="shared" si="1"/>
        <v>1087</v>
      </c>
      <c r="Q14" s="22">
        <v>801</v>
      </c>
      <c r="R14" s="22">
        <v>286</v>
      </c>
      <c r="S14" s="22">
        <v>0</v>
      </c>
      <c r="T14" s="22">
        <v>0</v>
      </c>
      <c r="U14" s="22">
        <v>0</v>
      </c>
      <c r="V14" s="22">
        <f t="shared" si="2"/>
        <v>772</v>
      </c>
      <c r="W14" s="22">
        <v>757</v>
      </c>
      <c r="X14" s="22">
        <v>0</v>
      </c>
      <c r="Y14" s="22">
        <v>0</v>
      </c>
      <c r="Z14" s="22">
        <v>0</v>
      </c>
      <c r="AA14" s="22">
        <v>11</v>
      </c>
      <c r="AB14" s="22">
        <v>4</v>
      </c>
      <c r="AC14" s="22">
        <f t="shared" si="3"/>
        <v>7311</v>
      </c>
      <c r="AD14" s="23">
        <v>99.68540555327588</v>
      </c>
      <c r="AE14" s="22">
        <v>0</v>
      </c>
      <c r="AF14" s="22">
        <v>319</v>
      </c>
      <c r="AG14" s="22">
        <v>229</v>
      </c>
      <c r="AH14" s="22">
        <v>0</v>
      </c>
      <c r="AI14" s="22">
        <v>0</v>
      </c>
      <c r="AJ14" s="22" t="s">
        <v>274</v>
      </c>
      <c r="AK14" s="22">
        <f t="shared" si="4"/>
        <v>548</v>
      </c>
      <c r="AL14" s="23">
        <v>20.33244680851064</v>
      </c>
      <c r="AM14" s="22">
        <v>23</v>
      </c>
      <c r="AN14" s="22">
        <v>634</v>
      </c>
      <c r="AO14" s="22">
        <v>361</v>
      </c>
      <c r="AP14" s="22">
        <f t="shared" si="5"/>
        <v>1018</v>
      </c>
    </row>
    <row r="15" spans="1:42" ht="13.5">
      <c r="A15" s="40" t="s">
        <v>22</v>
      </c>
      <c r="B15" s="40" t="s">
        <v>41</v>
      </c>
      <c r="C15" s="41" t="s">
        <v>42</v>
      </c>
      <c r="D15" s="22">
        <v>30866</v>
      </c>
      <c r="E15" s="22">
        <v>30866</v>
      </c>
      <c r="F15" s="22">
        <v>12218</v>
      </c>
      <c r="G15" s="22">
        <v>5933</v>
      </c>
      <c r="H15" s="22">
        <v>48</v>
      </c>
      <c r="I15" s="22">
        <f t="shared" si="0"/>
        <v>18199</v>
      </c>
      <c r="J15" s="22">
        <v>1615.378538605674</v>
      </c>
      <c r="K15" s="22">
        <v>830.2791829285936</v>
      </c>
      <c r="L15" s="22">
        <v>785.0993556770804</v>
      </c>
      <c r="M15" s="22">
        <v>212</v>
      </c>
      <c r="N15" s="22">
        <v>14025</v>
      </c>
      <c r="O15" s="22">
        <v>2392</v>
      </c>
      <c r="P15" s="22">
        <f t="shared" si="1"/>
        <v>856</v>
      </c>
      <c r="Q15" s="22">
        <v>856</v>
      </c>
      <c r="R15" s="22">
        <v>0</v>
      </c>
      <c r="S15" s="22">
        <v>0</v>
      </c>
      <c r="T15" s="22">
        <v>0</v>
      </c>
      <c r="U15" s="22">
        <v>0</v>
      </c>
      <c r="V15" s="22">
        <f t="shared" si="2"/>
        <v>878</v>
      </c>
      <c r="W15" s="22">
        <v>676</v>
      </c>
      <c r="X15" s="22">
        <v>68</v>
      </c>
      <c r="Y15" s="22">
        <v>110</v>
      </c>
      <c r="Z15" s="22">
        <v>19</v>
      </c>
      <c r="AA15" s="22">
        <v>5</v>
      </c>
      <c r="AB15" s="22">
        <v>0</v>
      </c>
      <c r="AC15" s="22">
        <f t="shared" si="3"/>
        <v>18151</v>
      </c>
      <c r="AD15" s="23">
        <v>86.82166271830754</v>
      </c>
      <c r="AE15" s="22">
        <v>0</v>
      </c>
      <c r="AF15" s="22">
        <v>332</v>
      </c>
      <c r="AG15" s="22">
        <v>0</v>
      </c>
      <c r="AH15" s="22">
        <v>0</v>
      </c>
      <c r="AI15" s="22">
        <v>0</v>
      </c>
      <c r="AJ15" s="22" t="s">
        <v>274</v>
      </c>
      <c r="AK15" s="22">
        <f t="shared" si="4"/>
        <v>332</v>
      </c>
      <c r="AL15" s="23">
        <v>7.7438327070740085</v>
      </c>
      <c r="AM15" s="22">
        <v>2392</v>
      </c>
      <c r="AN15" s="22">
        <v>1228</v>
      </c>
      <c r="AO15" s="22">
        <v>449</v>
      </c>
      <c r="AP15" s="22">
        <f t="shared" si="5"/>
        <v>4069</v>
      </c>
    </row>
    <row r="16" spans="1:42" ht="13.5">
      <c r="A16" s="40" t="s">
        <v>22</v>
      </c>
      <c r="B16" s="40" t="s">
        <v>43</v>
      </c>
      <c r="C16" s="41" t="s">
        <v>44</v>
      </c>
      <c r="D16" s="22">
        <v>24648</v>
      </c>
      <c r="E16" s="22">
        <v>24648</v>
      </c>
      <c r="F16" s="22">
        <v>5107</v>
      </c>
      <c r="G16" s="22">
        <v>5427</v>
      </c>
      <c r="H16" s="22">
        <v>0</v>
      </c>
      <c r="I16" s="22">
        <f t="shared" si="0"/>
        <v>10534</v>
      </c>
      <c r="J16" s="22">
        <v>1170.8971913584364</v>
      </c>
      <c r="K16" s="22">
        <v>733.0612281193172</v>
      </c>
      <c r="L16" s="22">
        <v>437.83596323911905</v>
      </c>
      <c r="M16" s="22">
        <v>0</v>
      </c>
      <c r="N16" s="22">
        <v>8064</v>
      </c>
      <c r="O16" s="22">
        <v>229</v>
      </c>
      <c r="P16" s="22">
        <f t="shared" si="1"/>
        <v>2169</v>
      </c>
      <c r="Q16" s="22">
        <v>1154</v>
      </c>
      <c r="R16" s="22">
        <v>1015</v>
      </c>
      <c r="S16" s="22">
        <v>0</v>
      </c>
      <c r="T16" s="22">
        <v>0</v>
      </c>
      <c r="U16" s="22">
        <v>0</v>
      </c>
      <c r="V16" s="22">
        <f t="shared" si="2"/>
        <v>72</v>
      </c>
      <c r="W16" s="22">
        <v>0</v>
      </c>
      <c r="X16" s="22">
        <v>72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10534</v>
      </c>
      <c r="AD16" s="23">
        <v>97.82608695652173</v>
      </c>
      <c r="AE16" s="22">
        <v>74</v>
      </c>
      <c r="AF16" s="22">
        <v>317</v>
      </c>
      <c r="AG16" s="22">
        <v>1015</v>
      </c>
      <c r="AH16" s="22">
        <v>0</v>
      </c>
      <c r="AI16" s="22">
        <v>0</v>
      </c>
      <c r="AJ16" s="22" t="s">
        <v>274</v>
      </c>
      <c r="AK16" s="22">
        <f t="shared" si="4"/>
        <v>1406</v>
      </c>
      <c r="AL16" s="23">
        <v>14.030757546990696</v>
      </c>
      <c r="AM16" s="22">
        <v>229</v>
      </c>
      <c r="AN16" s="22">
        <v>749</v>
      </c>
      <c r="AO16" s="22">
        <v>451</v>
      </c>
      <c r="AP16" s="22">
        <f t="shared" si="5"/>
        <v>1429</v>
      </c>
    </row>
    <row r="17" spans="1:42" ht="13.5">
      <c r="A17" s="40" t="s">
        <v>22</v>
      </c>
      <c r="B17" s="40" t="s">
        <v>45</v>
      </c>
      <c r="C17" s="41" t="s">
        <v>46</v>
      </c>
      <c r="D17" s="22">
        <v>52673</v>
      </c>
      <c r="E17" s="22">
        <v>52673</v>
      </c>
      <c r="F17" s="22">
        <v>17225</v>
      </c>
      <c r="G17" s="22">
        <v>3176</v>
      </c>
      <c r="H17" s="22">
        <v>0</v>
      </c>
      <c r="I17" s="22">
        <f t="shared" si="0"/>
        <v>20401</v>
      </c>
      <c r="J17" s="22">
        <v>1061.1347499654757</v>
      </c>
      <c r="K17" s="22">
        <v>738.5447926454483</v>
      </c>
      <c r="L17" s="22">
        <v>322.5899573200275</v>
      </c>
      <c r="M17" s="22">
        <v>203</v>
      </c>
      <c r="N17" s="22">
        <v>15254</v>
      </c>
      <c r="O17" s="22">
        <v>791</v>
      </c>
      <c r="P17" s="22">
        <f t="shared" si="1"/>
        <v>2484</v>
      </c>
      <c r="Q17" s="22">
        <v>2484</v>
      </c>
      <c r="R17" s="22">
        <v>0</v>
      </c>
      <c r="S17" s="22">
        <v>0</v>
      </c>
      <c r="T17" s="22">
        <v>0</v>
      </c>
      <c r="U17" s="22">
        <v>0</v>
      </c>
      <c r="V17" s="22">
        <f t="shared" si="2"/>
        <v>1872</v>
      </c>
      <c r="W17" s="22">
        <v>1254</v>
      </c>
      <c r="X17" s="22">
        <v>164</v>
      </c>
      <c r="Y17" s="22">
        <v>386</v>
      </c>
      <c r="Z17" s="22">
        <v>68</v>
      </c>
      <c r="AA17" s="22">
        <v>0</v>
      </c>
      <c r="AB17" s="22">
        <v>0</v>
      </c>
      <c r="AC17" s="22">
        <f t="shared" si="3"/>
        <v>20401</v>
      </c>
      <c r="AD17" s="23">
        <v>96.12273908141758</v>
      </c>
      <c r="AE17" s="22">
        <v>0</v>
      </c>
      <c r="AF17" s="22">
        <v>714</v>
      </c>
      <c r="AG17" s="22">
        <v>0</v>
      </c>
      <c r="AH17" s="22">
        <v>0</v>
      </c>
      <c r="AI17" s="22">
        <v>0</v>
      </c>
      <c r="AJ17" s="22" t="s">
        <v>274</v>
      </c>
      <c r="AK17" s="22">
        <f t="shared" si="4"/>
        <v>714</v>
      </c>
      <c r="AL17" s="23">
        <v>13.536206561832653</v>
      </c>
      <c r="AM17" s="22">
        <v>791</v>
      </c>
      <c r="AN17" s="22">
        <v>915</v>
      </c>
      <c r="AO17" s="22">
        <v>645</v>
      </c>
      <c r="AP17" s="22">
        <f t="shared" si="5"/>
        <v>2351</v>
      </c>
    </row>
    <row r="18" spans="1:42" ht="13.5">
      <c r="A18" s="40" t="s">
        <v>22</v>
      </c>
      <c r="B18" s="40" t="s">
        <v>47</v>
      </c>
      <c r="C18" s="41" t="s">
        <v>48</v>
      </c>
      <c r="D18" s="22">
        <v>19050</v>
      </c>
      <c r="E18" s="22">
        <v>19050</v>
      </c>
      <c r="F18" s="22">
        <v>3842</v>
      </c>
      <c r="G18" s="22">
        <v>4122</v>
      </c>
      <c r="H18" s="22">
        <v>0</v>
      </c>
      <c r="I18" s="22">
        <f t="shared" si="0"/>
        <v>7964</v>
      </c>
      <c r="J18" s="22">
        <v>1145.3636788552117</v>
      </c>
      <c r="K18" s="22">
        <v>552.5473699349226</v>
      </c>
      <c r="L18" s="22">
        <v>592.8163089202891</v>
      </c>
      <c r="M18" s="22">
        <v>0</v>
      </c>
      <c r="N18" s="22">
        <v>6152</v>
      </c>
      <c r="O18" s="22">
        <v>1728</v>
      </c>
      <c r="P18" s="22">
        <f t="shared" si="1"/>
        <v>84</v>
      </c>
      <c r="Q18" s="22">
        <v>0</v>
      </c>
      <c r="R18" s="22">
        <v>84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7964</v>
      </c>
      <c r="AD18" s="23">
        <v>78.30236062280261</v>
      </c>
      <c r="AE18" s="22">
        <v>0</v>
      </c>
      <c r="AF18" s="22">
        <v>0</v>
      </c>
      <c r="AG18" s="22">
        <v>84</v>
      </c>
      <c r="AH18" s="22">
        <v>0</v>
      </c>
      <c r="AI18" s="22">
        <v>0</v>
      </c>
      <c r="AJ18" s="22" t="s">
        <v>274</v>
      </c>
      <c r="AK18" s="22">
        <f t="shared" si="4"/>
        <v>84</v>
      </c>
      <c r="AL18" s="23">
        <v>1.054746358613762</v>
      </c>
      <c r="AM18" s="22">
        <v>1728</v>
      </c>
      <c r="AN18" s="22">
        <v>858</v>
      </c>
      <c r="AO18" s="22">
        <v>0</v>
      </c>
      <c r="AP18" s="22">
        <f t="shared" si="5"/>
        <v>2586</v>
      </c>
    </row>
    <row r="19" spans="1:42" ht="13.5">
      <c r="A19" s="40" t="s">
        <v>22</v>
      </c>
      <c r="B19" s="40" t="s">
        <v>49</v>
      </c>
      <c r="C19" s="41" t="s">
        <v>50</v>
      </c>
      <c r="D19" s="22">
        <v>20678</v>
      </c>
      <c r="E19" s="22">
        <v>20470</v>
      </c>
      <c r="F19" s="22">
        <v>6746</v>
      </c>
      <c r="G19" s="22">
        <v>1152</v>
      </c>
      <c r="H19" s="22">
        <v>82</v>
      </c>
      <c r="I19" s="22">
        <f t="shared" si="0"/>
        <v>7980</v>
      </c>
      <c r="J19" s="22">
        <v>1057.3079455764648</v>
      </c>
      <c r="K19" s="22">
        <v>746.2103194845424</v>
      </c>
      <c r="L19" s="22">
        <v>311.0976260919222</v>
      </c>
      <c r="M19" s="22">
        <v>107</v>
      </c>
      <c r="N19" s="22">
        <v>5530</v>
      </c>
      <c r="O19" s="22">
        <v>1808</v>
      </c>
      <c r="P19" s="22">
        <f t="shared" si="1"/>
        <v>215</v>
      </c>
      <c r="Q19" s="22">
        <v>0</v>
      </c>
      <c r="R19" s="22">
        <v>215</v>
      </c>
      <c r="S19" s="22">
        <v>0</v>
      </c>
      <c r="T19" s="22">
        <v>0</v>
      </c>
      <c r="U19" s="22">
        <v>0</v>
      </c>
      <c r="V19" s="22">
        <f t="shared" si="2"/>
        <v>345</v>
      </c>
      <c r="W19" s="22">
        <v>345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7898</v>
      </c>
      <c r="AD19" s="23">
        <v>77.10812864016206</v>
      </c>
      <c r="AE19" s="22">
        <v>0</v>
      </c>
      <c r="AF19" s="22">
        <v>0</v>
      </c>
      <c r="AG19" s="22">
        <v>215</v>
      </c>
      <c r="AH19" s="22">
        <v>0</v>
      </c>
      <c r="AI19" s="22">
        <v>0</v>
      </c>
      <c r="AJ19" s="22" t="s">
        <v>274</v>
      </c>
      <c r="AK19" s="22">
        <f t="shared" si="4"/>
        <v>215</v>
      </c>
      <c r="AL19" s="23">
        <v>8.332292317301686</v>
      </c>
      <c r="AM19" s="22">
        <v>1808</v>
      </c>
      <c r="AN19" s="22">
        <v>709</v>
      </c>
      <c r="AO19" s="22">
        <v>0</v>
      </c>
      <c r="AP19" s="22">
        <f t="shared" si="5"/>
        <v>2517</v>
      </c>
    </row>
    <row r="20" spans="1:42" ht="13.5">
      <c r="A20" s="40" t="s">
        <v>22</v>
      </c>
      <c r="B20" s="40" t="s">
        <v>51</v>
      </c>
      <c r="C20" s="41" t="s">
        <v>1</v>
      </c>
      <c r="D20" s="22">
        <v>11843</v>
      </c>
      <c r="E20" s="22">
        <v>11843</v>
      </c>
      <c r="F20" s="22">
        <v>4211</v>
      </c>
      <c r="G20" s="22">
        <v>281</v>
      </c>
      <c r="H20" s="22">
        <v>0</v>
      </c>
      <c r="I20" s="22">
        <f t="shared" si="0"/>
        <v>4492</v>
      </c>
      <c r="J20" s="22">
        <v>1039.166538467322</v>
      </c>
      <c r="K20" s="22">
        <v>839.7539035254628</v>
      </c>
      <c r="L20" s="22">
        <v>199.4126349418592</v>
      </c>
      <c r="M20" s="22">
        <v>121</v>
      </c>
      <c r="N20" s="22">
        <v>2628</v>
      </c>
      <c r="O20" s="22">
        <v>1434</v>
      </c>
      <c r="P20" s="22">
        <f t="shared" si="1"/>
        <v>430</v>
      </c>
      <c r="Q20" s="22">
        <v>0</v>
      </c>
      <c r="R20" s="22">
        <v>430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4492</v>
      </c>
      <c r="AD20" s="23">
        <v>68.07658058771149</v>
      </c>
      <c r="AE20" s="22">
        <v>0</v>
      </c>
      <c r="AF20" s="22">
        <v>0</v>
      </c>
      <c r="AG20" s="22">
        <v>430</v>
      </c>
      <c r="AH20" s="22">
        <v>0</v>
      </c>
      <c r="AI20" s="22">
        <v>0</v>
      </c>
      <c r="AJ20" s="22" t="s">
        <v>274</v>
      </c>
      <c r="AK20" s="22">
        <f t="shared" si="4"/>
        <v>430</v>
      </c>
      <c r="AL20" s="23">
        <v>11.944504660741382</v>
      </c>
      <c r="AM20" s="22">
        <v>1434</v>
      </c>
      <c r="AN20" s="22">
        <v>295</v>
      </c>
      <c r="AO20" s="22">
        <v>0</v>
      </c>
      <c r="AP20" s="22">
        <f t="shared" si="5"/>
        <v>1729</v>
      </c>
    </row>
    <row r="21" spans="1:42" ht="13.5">
      <c r="A21" s="40" t="s">
        <v>22</v>
      </c>
      <c r="B21" s="40" t="s">
        <v>52</v>
      </c>
      <c r="C21" s="41" t="s">
        <v>53</v>
      </c>
      <c r="D21" s="22">
        <v>4952</v>
      </c>
      <c r="E21" s="22">
        <v>4952</v>
      </c>
      <c r="F21" s="22">
        <v>1191</v>
      </c>
      <c r="G21" s="22">
        <v>174</v>
      </c>
      <c r="H21" s="22">
        <v>0</v>
      </c>
      <c r="I21" s="22">
        <f t="shared" si="0"/>
        <v>1365</v>
      </c>
      <c r="J21" s="22">
        <v>755.1950782304646</v>
      </c>
      <c r="K21" s="22">
        <v>755.1950782304646</v>
      </c>
      <c r="L21" s="22">
        <v>0</v>
      </c>
      <c r="M21" s="22">
        <v>29</v>
      </c>
      <c r="N21" s="22">
        <v>980</v>
      </c>
      <c r="O21" s="22">
        <v>0</v>
      </c>
      <c r="P21" s="22">
        <f t="shared" si="1"/>
        <v>385</v>
      </c>
      <c r="Q21" s="22">
        <v>0</v>
      </c>
      <c r="R21" s="22">
        <v>385</v>
      </c>
      <c r="S21" s="22">
        <v>0</v>
      </c>
      <c r="T21" s="22">
        <v>0</v>
      </c>
      <c r="U21" s="22">
        <v>0</v>
      </c>
      <c r="V21" s="22">
        <f t="shared" si="2"/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1365</v>
      </c>
      <c r="AD21" s="23">
        <v>100</v>
      </c>
      <c r="AE21" s="22">
        <v>0</v>
      </c>
      <c r="AF21" s="22">
        <v>0</v>
      </c>
      <c r="AG21" s="22">
        <v>385</v>
      </c>
      <c r="AH21" s="22">
        <v>0</v>
      </c>
      <c r="AI21" s="22">
        <v>0</v>
      </c>
      <c r="AJ21" s="22" t="s">
        <v>274</v>
      </c>
      <c r="AK21" s="22">
        <f t="shared" si="4"/>
        <v>385</v>
      </c>
      <c r="AL21" s="23">
        <v>29.6987087517934</v>
      </c>
      <c r="AM21" s="22">
        <v>0</v>
      </c>
      <c r="AN21" s="22">
        <v>120</v>
      </c>
      <c r="AO21" s="22">
        <v>0</v>
      </c>
      <c r="AP21" s="22">
        <f t="shared" si="5"/>
        <v>120</v>
      </c>
    </row>
    <row r="22" spans="1:42" ht="13.5">
      <c r="A22" s="40" t="s">
        <v>22</v>
      </c>
      <c r="B22" s="40" t="s">
        <v>54</v>
      </c>
      <c r="C22" s="41" t="s">
        <v>55</v>
      </c>
      <c r="D22" s="22">
        <v>460</v>
      </c>
      <c r="E22" s="22">
        <v>460</v>
      </c>
      <c r="F22" s="22">
        <v>167</v>
      </c>
      <c r="G22" s="22">
        <v>0</v>
      </c>
      <c r="H22" s="22">
        <v>0</v>
      </c>
      <c r="I22" s="22">
        <f t="shared" si="0"/>
        <v>167</v>
      </c>
      <c r="J22" s="22">
        <v>994.6396664681357</v>
      </c>
      <c r="K22" s="22">
        <v>988.6837403216201</v>
      </c>
      <c r="L22" s="22">
        <v>5.955926146515783</v>
      </c>
      <c r="M22" s="22">
        <v>0</v>
      </c>
      <c r="N22" s="22">
        <v>68</v>
      </c>
      <c r="O22" s="22">
        <v>71</v>
      </c>
      <c r="P22" s="22">
        <f t="shared" si="1"/>
        <v>28</v>
      </c>
      <c r="Q22" s="22">
        <v>0</v>
      </c>
      <c r="R22" s="22">
        <v>0</v>
      </c>
      <c r="S22" s="22">
        <v>28</v>
      </c>
      <c r="T22" s="22">
        <v>0</v>
      </c>
      <c r="U22" s="22">
        <v>0</v>
      </c>
      <c r="V22" s="22">
        <f t="shared" si="2"/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167</v>
      </c>
      <c r="AD22" s="23">
        <v>57.48502994011976</v>
      </c>
      <c r="AE22" s="22">
        <v>0</v>
      </c>
      <c r="AF22" s="22">
        <v>0</v>
      </c>
      <c r="AG22" s="22">
        <v>0</v>
      </c>
      <c r="AH22" s="22">
        <v>3</v>
      </c>
      <c r="AI22" s="22">
        <v>0</v>
      </c>
      <c r="AJ22" s="22" t="s">
        <v>274</v>
      </c>
      <c r="AK22" s="22">
        <f t="shared" si="4"/>
        <v>3</v>
      </c>
      <c r="AL22" s="23">
        <v>1.7964071856287425</v>
      </c>
      <c r="AM22" s="22">
        <v>71</v>
      </c>
      <c r="AN22" s="22">
        <v>7</v>
      </c>
      <c r="AO22" s="22">
        <v>0</v>
      </c>
      <c r="AP22" s="22">
        <f t="shared" si="5"/>
        <v>78</v>
      </c>
    </row>
    <row r="23" spans="1:42" ht="13.5">
      <c r="A23" s="40" t="s">
        <v>22</v>
      </c>
      <c r="B23" s="40" t="s">
        <v>56</v>
      </c>
      <c r="C23" s="41" t="s">
        <v>57</v>
      </c>
      <c r="D23" s="22">
        <v>714</v>
      </c>
      <c r="E23" s="22">
        <v>714</v>
      </c>
      <c r="F23" s="22">
        <v>734</v>
      </c>
      <c r="G23" s="22">
        <v>0</v>
      </c>
      <c r="H23" s="22">
        <v>0</v>
      </c>
      <c r="I23" s="22">
        <f t="shared" si="0"/>
        <v>734</v>
      </c>
      <c r="J23" s="22">
        <v>2816.4690533747744</v>
      </c>
      <c r="K23" s="22">
        <v>2781.934691684893</v>
      </c>
      <c r="L23" s="22">
        <v>34.534361689881436</v>
      </c>
      <c r="M23" s="22">
        <v>21</v>
      </c>
      <c r="N23" s="22">
        <v>512</v>
      </c>
      <c r="O23" s="22">
        <v>191</v>
      </c>
      <c r="P23" s="22">
        <f t="shared" si="1"/>
        <v>31</v>
      </c>
      <c r="Q23" s="22">
        <v>0</v>
      </c>
      <c r="R23" s="22">
        <v>0</v>
      </c>
      <c r="S23" s="22">
        <v>31</v>
      </c>
      <c r="T23" s="22">
        <v>0</v>
      </c>
      <c r="U23" s="22">
        <v>0</v>
      </c>
      <c r="V23" s="22">
        <f t="shared" si="2"/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734</v>
      </c>
      <c r="AD23" s="23">
        <v>73.97820163487738</v>
      </c>
      <c r="AE23" s="22">
        <v>0</v>
      </c>
      <c r="AF23" s="22">
        <v>0</v>
      </c>
      <c r="AG23" s="22">
        <v>0</v>
      </c>
      <c r="AH23" s="22">
        <v>31</v>
      </c>
      <c r="AI23" s="22">
        <v>0</v>
      </c>
      <c r="AJ23" s="22" t="s">
        <v>274</v>
      </c>
      <c r="AK23" s="22">
        <f t="shared" si="4"/>
        <v>31</v>
      </c>
      <c r="AL23" s="23">
        <v>6.887417218543046</v>
      </c>
      <c r="AM23" s="22">
        <v>191</v>
      </c>
      <c r="AN23" s="22">
        <v>13</v>
      </c>
      <c r="AO23" s="22">
        <v>0</v>
      </c>
      <c r="AP23" s="22">
        <f t="shared" si="5"/>
        <v>204</v>
      </c>
    </row>
    <row r="24" spans="1:42" ht="13.5">
      <c r="A24" s="40" t="s">
        <v>22</v>
      </c>
      <c r="B24" s="40" t="s">
        <v>58</v>
      </c>
      <c r="C24" s="41" t="s">
        <v>59</v>
      </c>
      <c r="D24" s="22">
        <v>13314</v>
      </c>
      <c r="E24" s="22">
        <v>13314</v>
      </c>
      <c r="F24" s="22">
        <v>4404</v>
      </c>
      <c r="G24" s="22">
        <v>706</v>
      </c>
      <c r="H24" s="22">
        <v>0</v>
      </c>
      <c r="I24" s="22">
        <f t="shared" si="0"/>
        <v>5110</v>
      </c>
      <c r="J24" s="22">
        <v>1051.5247108307044</v>
      </c>
      <c r="K24" s="22">
        <v>926.2060124166343</v>
      </c>
      <c r="L24" s="22">
        <v>125.31869841407025</v>
      </c>
      <c r="M24" s="22">
        <v>0</v>
      </c>
      <c r="N24" s="22">
        <v>4412</v>
      </c>
      <c r="O24" s="22">
        <v>0</v>
      </c>
      <c r="P24" s="22">
        <f t="shared" si="1"/>
        <v>462</v>
      </c>
      <c r="Q24" s="22">
        <v>153</v>
      </c>
      <c r="R24" s="22">
        <v>253</v>
      </c>
      <c r="S24" s="22">
        <v>0</v>
      </c>
      <c r="T24" s="22">
        <v>0</v>
      </c>
      <c r="U24" s="22">
        <v>56</v>
      </c>
      <c r="V24" s="22">
        <f t="shared" si="2"/>
        <v>236</v>
      </c>
      <c r="W24" s="22">
        <v>0</v>
      </c>
      <c r="X24" s="22">
        <v>83</v>
      </c>
      <c r="Y24" s="22">
        <v>153</v>
      </c>
      <c r="Z24" s="22">
        <v>0</v>
      </c>
      <c r="AA24" s="22">
        <v>0</v>
      </c>
      <c r="AB24" s="22">
        <v>0</v>
      </c>
      <c r="AC24" s="22">
        <f t="shared" si="3"/>
        <v>5110</v>
      </c>
      <c r="AD24" s="23">
        <v>100</v>
      </c>
      <c r="AE24" s="22">
        <v>0</v>
      </c>
      <c r="AF24" s="22">
        <v>0</v>
      </c>
      <c r="AG24" s="22">
        <v>125</v>
      </c>
      <c r="AH24" s="22">
        <v>0</v>
      </c>
      <c r="AI24" s="22">
        <v>0</v>
      </c>
      <c r="AJ24" s="22" t="s">
        <v>274</v>
      </c>
      <c r="AK24" s="22">
        <f t="shared" si="4"/>
        <v>125</v>
      </c>
      <c r="AL24" s="23">
        <v>7.064579256360077</v>
      </c>
      <c r="AM24" s="22">
        <v>0</v>
      </c>
      <c r="AN24" s="22">
        <v>530</v>
      </c>
      <c r="AO24" s="22">
        <v>337</v>
      </c>
      <c r="AP24" s="22">
        <f t="shared" si="5"/>
        <v>867</v>
      </c>
    </row>
    <row r="25" spans="1:42" ht="13.5">
      <c r="A25" s="40" t="s">
        <v>22</v>
      </c>
      <c r="B25" s="40" t="s">
        <v>60</v>
      </c>
      <c r="C25" s="41" t="s">
        <v>20</v>
      </c>
      <c r="D25" s="22">
        <v>11259</v>
      </c>
      <c r="E25" s="22">
        <v>11259</v>
      </c>
      <c r="F25" s="22">
        <v>2969</v>
      </c>
      <c r="G25" s="22">
        <v>1119</v>
      </c>
      <c r="H25" s="22">
        <v>0</v>
      </c>
      <c r="I25" s="22">
        <f t="shared" si="0"/>
        <v>4088</v>
      </c>
      <c r="J25" s="22">
        <v>994.7597477573497</v>
      </c>
      <c r="K25" s="22">
        <v>719.789465231468</v>
      </c>
      <c r="L25" s="22">
        <v>274.9702825258818</v>
      </c>
      <c r="M25" s="22">
        <v>0</v>
      </c>
      <c r="N25" s="22">
        <v>3434</v>
      </c>
      <c r="O25" s="22">
        <v>0</v>
      </c>
      <c r="P25" s="22">
        <f t="shared" si="1"/>
        <v>588</v>
      </c>
      <c r="Q25" s="22">
        <v>469</v>
      </c>
      <c r="R25" s="22">
        <v>119</v>
      </c>
      <c r="S25" s="22">
        <v>0</v>
      </c>
      <c r="T25" s="22">
        <v>0</v>
      </c>
      <c r="U25" s="22">
        <v>0</v>
      </c>
      <c r="V25" s="22">
        <f t="shared" si="2"/>
        <v>66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66</v>
      </c>
      <c r="AC25" s="22">
        <f t="shared" si="3"/>
        <v>4088</v>
      </c>
      <c r="AD25" s="23">
        <v>100</v>
      </c>
      <c r="AE25" s="22">
        <v>0</v>
      </c>
      <c r="AF25" s="22">
        <v>177</v>
      </c>
      <c r="AG25" s="22">
        <v>111</v>
      </c>
      <c r="AH25" s="22">
        <v>0</v>
      </c>
      <c r="AI25" s="22">
        <v>0</v>
      </c>
      <c r="AJ25" s="22" t="s">
        <v>274</v>
      </c>
      <c r="AK25" s="22">
        <f t="shared" si="4"/>
        <v>288</v>
      </c>
      <c r="AL25" s="23">
        <v>8.659491193737768</v>
      </c>
      <c r="AM25" s="22">
        <v>0</v>
      </c>
      <c r="AN25" s="22">
        <v>315</v>
      </c>
      <c r="AO25" s="22">
        <v>154</v>
      </c>
      <c r="AP25" s="22">
        <f t="shared" si="5"/>
        <v>469</v>
      </c>
    </row>
    <row r="26" spans="1:42" ht="13.5">
      <c r="A26" s="40" t="s">
        <v>22</v>
      </c>
      <c r="B26" s="40" t="s">
        <v>61</v>
      </c>
      <c r="C26" s="41" t="s">
        <v>62</v>
      </c>
      <c r="D26" s="22">
        <v>15405</v>
      </c>
      <c r="E26" s="22">
        <v>15405</v>
      </c>
      <c r="F26" s="22">
        <v>2738</v>
      </c>
      <c r="G26" s="22">
        <v>1678</v>
      </c>
      <c r="H26" s="22">
        <v>207</v>
      </c>
      <c r="I26" s="22">
        <f t="shared" si="0"/>
        <v>4623</v>
      </c>
      <c r="J26" s="22">
        <v>822.1845780368408</v>
      </c>
      <c r="K26" s="22">
        <v>396.5977955920734</v>
      </c>
      <c r="L26" s="22">
        <v>425.58678244476755</v>
      </c>
      <c r="M26" s="22">
        <v>0</v>
      </c>
      <c r="N26" s="22">
        <v>3079</v>
      </c>
      <c r="O26" s="22">
        <v>0</v>
      </c>
      <c r="P26" s="22">
        <f t="shared" si="1"/>
        <v>1337</v>
      </c>
      <c r="Q26" s="22">
        <v>693</v>
      </c>
      <c r="R26" s="22">
        <v>547</v>
      </c>
      <c r="S26" s="22">
        <v>0</v>
      </c>
      <c r="T26" s="22">
        <v>0</v>
      </c>
      <c r="U26" s="22">
        <v>97</v>
      </c>
      <c r="V26" s="22">
        <f t="shared" si="2"/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4416</v>
      </c>
      <c r="AD26" s="23">
        <v>100</v>
      </c>
      <c r="AE26" s="22">
        <v>0</v>
      </c>
      <c r="AF26" s="22">
        <v>358</v>
      </c>
      <c r="AG26" s="22">
        <v>547</v>
      </c>
      <c r="AH26" s="22">
        <v>0</v>
      </c>
      <c r="AI26" s="22">
        <v>0</v>
      </c>
      <c r="AJ26" s="22" t="s">
        <v>274</v>
      </c>
      <c r="AK26" s="22">
        <f t="shared" si="4"/>
        <v>905</v>
      </c>
      <c r="AL26" s="23">
        <v>20.493659420289855</v>
      </c>
      <c r="AM26" s="22">
        <v>0</v>
      </c>
      <c r="AN26" s="22">
        <v>282</v>
      </c>
      <c r="AO26" s="22">
        <v>228</v>
      </c>
      <c r="AP26" s="22">
        <f t="shared" si="5"/>
        <v>510</v>
      </c>
    </row>
    <row r="27" spans="1:42" ht="13.5">
      <c r="A27" s="40" t="s">
        <v>22</v>
      </c>
      <c r="B27" s="40" t="s">
        <v>63</v>
      </c>
      <c r="C27" s="41" t="s">
        <v>64</v>
      </c>
      <c r="D27" s="22">
        <v>7448</v>
      </c>
      <c r="E27" s="22">
        <v>7448</v>
      </c>
      <c r="F27" s="22">
        <v>1642</v>
      </c>
      <c r="G27" s="22">
        <v>1161</v>
      </c>
      <c r="H27" s="22">
        <v>0</v>
      </c>
      <c r="I27" s="22">
        <f t="shared" si="0"/>
        <v>2803</v>
      </c>
      <c r="J27" s="22">
        <v>1031.075732383797</v>
      </c>
      <c r="K27" s="22">
        <v>604.0051204331769</v>
      </c>
      <c r="L27" s="22">
        <v>427.07061195062016</v>
      </c>
      <c r="M27" s="22">
        <v>0</v>
      </c>
      <c r="N27" s="22">
        <v>2421</v>
      </c>
      <c r="O27" s="22">
        <v>0</v>
      </c>
      <c r="P27" s="22">
        <f t="shared" si="1"/>
        <v>297</v>
      </c>
      <c r="Q27" s="22">
        <v>260</v>
      </c>
      <c r="R27" s="22">
        <v>0</v>
      </c>
      <c r="S27" s="22">
        <v>0</v>
      </c>
      <c r="T27" s="22">
        <v>0</v>
      </c>
      <c r="U27" s="22">
        <v>37</v>
      </c>
      <c r="V27" s="22">
        <f t="shared" si="2"/>
        <v>85</v>
      </c>
      <c r="W27" s="22">
        <v>0</v>
      </c>
      <c r="X27" s="22">
        <v>30</v>
      </c>
      <c r="Y27" s="22">
        <v>49</v>
      </c>
      <c r="Z27" s="22">
        <v>0</v>
      </c>
      <c r="AA27" s="22">
        <v>0</v>
      </c>
      <c r="AB27" s="22">
        <v>6</v>
      </c>
      <c r="AC27" s="22">
        <f t="shared" si="3"/>
        <v>2803</v>
      </c>
      <c r="AD27" s="23">
        <v>100</v>
      </c>
      <c r="AE27" s="22">
        <v>0</v>
      </c>
      <c r="AF27" s="22">
        <v>135</v>
      </c>
      <c r="AG27" s="22">
        <v>0</v>
      </c>
      <c r="AH27" s="22">
        <v>0</v>
      </c>
      <c r="AI27" s="22">
        <v>0</v>
      </c>
      <c r="AJ27" s="22" t="s">
        <v>274</v>
      </c>
      <c r="AK27" s="22">
        <f t="shared" si="4"/>
        <v>135</v>
      </c>
      <c r="AL27" s="23">
        <v>7.84873349982162</v>
      </c>
      <c r="AM27" s="22">
        <v>0</v>
      </c>
      <c r="AN27" s="22">
        <v>222</v>
      </c>
      <c r="AO27" s="22">
        <v>86</v>
      </c>
      <c r="AP27" s="22">
        <f t="shared" si="5"/>
        <v>308</v>
      </c>
    </row>
    <row r="28" spans="1:42" ht="13.5">
      <c r="A28" s="40" t="s">
        <v>22</v>
      </c>
      <c r="B28" s="40" t="s">
        <v>65</v>
      </c>
      <c r="C28" s="41" t="s">
        <v>66</v>
      </c>
      <c r="D28" s="22">
        <v>4011</v>
      </c>
      <c r="E28" s="22">
        <v>4011</v>
      </c>
      <c r="F28" s="22">
        <v>1050</v>
      </c>
      <c r="G28" s="22">
        <v>9</v>
      </c>
      <c r="H28" s="22">
        <v>0</v>
      </c>
      <c r="I28" s="22">
        <f t="shared" si="0"/>
        <v>1059</v>
      </c>
      <c r="J28" s="22">
        <v>723.353244331513</v>
      </c>
      <c r="K28" s="22">
        <v>649.583508365693</v>
      </c>
      <c r="L28" s="22">
        <v>73.76973596582003</v>
      </c>
      <c r="M28" s="22">
        <v>0</v>
      </c>
      <c r="N28" s="22">
        <v>827</v>
      </c>
      <c r="O28" s="22">
        <v>0</v>
      </c>
      <c r="P28" s="22">
        <f t="shared" si="1"/>
        <v>232</v>
      </c>
      <c r="Q28" s="22">
        <v>152</v>
      </c>
      <c r="R28" s="22">
        <v>80</v>
      </c>
      <c r="S28" s="22">
        <v>0</v>
      </c>
      <c r="T28" s="22">
        <v>0</v>
      </c>
      <c r="U28" s="22">
        <v>0</v>
      </c>
      <c r="V28" s="22">
        <f t="shared" si="2"/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3"/>
        <v>1059</v>
      </c>
      <c r="AD28" s="23">
        <v>100</v>
      </c>
      <c r="AE28" s="22">
        <v>8</v>
      </c>
      <c r="AF28" s="22">
        <v>47</v>
      </c>
      <c r="AG28" s="22">
        <v>80</v>
      </c>
      <c r="AH28" s="22">
        <v>0</v>
      </c>
      <c r="AI28" s="22">
        <v>0</v>
      </c>
      <c r="AJ28" s="22" t="s">
        <v>274</v>
      </c>
      <c r="AK28" s="22">
        <f t="shared" si="4"/>
        <v>135</v>
      </c>
      <c r="AL28" s="23">
        <v>12.747875354107649</v>
      </c>
      <c r="AM28" s="22">
        <v>0</v>
      </c>
      <c r="AN28" s="22">
        <v>77</v>
      </c>
      <c r="AO28" s="22">
        <v>66</v>
      </c>
      <c r="AP28" s="22">
        <f t="shared" si="5"/>
        <v>143</v>
      </c>
    </row>
    <row r="29" spans="1:42" ht="13.5">
      <c r="A29" s="40" t="s">
        <v>22</v>
      </c>
      <c r="B29" s="40" t="s">
        <v>67</v>
      </c>
      <c r="C29" s="41" t="s">
        <v>68</v>
      </c>
      <c r="D29" s="22">
        <v>3120</v>
      </c>
      <c r="E29" s="22">
        <v>3120</v>
      </c>
      <c r="F29" s="22">
        <v>695</v>
      </c>
      <c r="G29" s="22">
        <v>284</v>
      </c>
      <c r="H29" s="22">
        <v>0</v>
      </c>
      <c r="I29" s="22">
        <f t="shared" si="0"/>
        <v>979</v>
      </c>
      <c r="J29" s="22">
        <v>859.6768528275377</v>
      </c>
      <c r="K29" s="22">
        <v>706.8844397611522</v>
      </c>
      <c r="L29" s="22">
        <v>152.79241306638568</v>
      </c>
      <c r="M29" s="22">
        <v>0</v>
      </c>
      <c r="N29" s="22">
        <v>622</v>
      </c>
      <c r="O29" s="22">
        <v>56</v>
      </c>
      <c r="P29" s="22">
        <f t="shared" si="1"/>
        <v>301</v>
      </c>
      <c r="Q29" s="22">
        <v>168</v>
      </c>
      <c r="R29" s="22">
        <v>133</v>
      </c>
      <c r="S29" s="22">
        <v>0</v>
      </c>
      <c r="T29" s="22">
        <v>0</v>
      </c>
      <c r="U29" s="22">
        <v>0</v>
      </c>
      <c r="V29" s="22">
        <f t="shared" si="2"/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3"/>
        <v>979</v>
      </c>
      <c r="AD29" s="23">
        <v>94.27987742594485</v>
      </c>
      <c r="AE29" s="22">
        <v>6</v>
      </c>
      <c r="AF29" s="22">
        <v>46</v>
      </c>
      <c r="AG29" s="22">
        <v>133</v>
      </c>
      <c r="AH29" s="22">
        <v>0</v>
      </c>
      <c r="AI29" s="22">
        <v>0</v>
      </c>
      <c r="AJ29" s="22" t="s">
        <v>274</v>
      </c>
      <c r="AK29" s="22">
        <f t="shared" si="4"/>
        <v>185</v>
      </c>
      <c r="AL29" s="23">
        <v>18.896833503575078</v>
      </c>
      <c r="AM29" s="22">
        <v>56</v>
      </c>
      <c r="AN29" s="22">
        <v>59</v>
      </c>
      <c r="AO29" s="22">
        <v>66</v>
      </c>
      <c r="AP29" s="22">
        <f t="shared" si="5"/>
        <v>181</v>
      </c>
    </row>
    <row r="30" spans="1:42" ht="13.5">
      <c r="A30" s="40" t="s">
        <v>22</v>
      </c>
      <c r="B30" s="40" t="s">
        <v>69</v>
      </c>
      <c r="C30" s="41" t="s">
        <v>70</v>
      </c>
      <c r="D30" s="22">
        <v>4955</v>
      </c>
      <c r="E30" s="22">
        <v>4955</v>
      </c>
      <c r="F30" s="22">
        <v>1168</v>
      </c>
      <c r="G30" s="22">
        <v>482</v>
      </c>
      <c r="H30" s="22">
        <v>0</v>
      </c>
      <c r="I30" s="22">
        <f t="shared" si="0"/>
        <v>1650</v>
      </c>
      <c r="J30" s="22">
        <v>912.3204733008031</v>
      </c>
      <c r="K30" s="22">
        <v>698.8927746983121</v>
      </c>
      <c r="L30" s="22">
        <v>213.42769860249092</v>
      </c>
      <c r="M30" s="22">
        <v>0</v>
      </c>
      <c r="N30" s="22">
        <v>1006</v>
      </c>
      <c r="O30" s="22">
        <v>38</v>
      </c>
      <c r="P30" s="22">
        <f t="shared" si="1"/>
        <v>421</v>
      </c>
      <c r="Q30" s="22">
        <v>421</v>
      </c>
      <c r="R30" s="22">
        <v>0</v>
      </c>
      <c r="S30" s="22">
        <v>0</v>
      </c>
      <c r="T30" s="22">
        <v>0</v>
      </c>
      <c r="U30" s="22">
        <v>0</v>
      </c>
      <c r="V30" s="22">
        <f t="shared" si="2"/>
        <v>185</v>
      </c>
      <c r="W30" s="22">
        <v>93</v>
      </c>
      <c r="X30" s="22">
        <v>44</v>
      </c>
      <c r="Y30" s="22">
        <v>19</v>
      </c>
      <c r="Z30" s="22">
        <v>4</v>
      </c>
      <c r="AA30" s="22">
        <v>1</v>
      </c>
      <c r="AB30" s="22">
        <v>24</v>
      </c>
      <c r="AC30" s="22">
        <f t="shared" si="3"/>
        <v>1650</v>
      </c>
      <c r="AD30" s="23">
        <v>97.69696969696969</v>
      </c>
      <c r="AE30" s="22">
        <v>0</v>
      </c>
      <c r="AF30" s="22">
        <v>54</v>
      </c>
      <c r="AG30" s="22">
        <v>0</v>
      </c>
      <c r="AH30" s="22">
        <v>0</v>
      </c>
      <c r="AI30" s="22">
        <v>0</v>
      </c>
      <c r="AJ30" s="22" t="s">
        <v>274</v>
      </c>
      <c r="AK30" s="22">
        <f t="shared" si="4"/>
        <v>54</v>
      </c>
      <c r="AL30" s="23">
        <v>14.484848484848484</v>
      </c>
      <c r="AM30" s="22">
        <v>38</v>
      </c>
      <c r="AN30" s="22">
        <v>112</v>
      </c>
      <c r="AO30" s="22">
        <v>156</v>
      </c>
      <c r="AP30" s="22">
        <f t="shared" si="5"/>
        <v>306</v>
      </c>
    </row>
    <row r="31" spans="1:42" ht="13.5">
      <c r="A31" s="40" t="s">
        <v>22</v>
      </c>
      <c r="B31" s="40" t="s">
        <v>71</v>
      </c>
      <c r="C31" s="41" t="s">
        <v>72</v>
      </c>
      <c r="D31" s="22">
        <v>14174</v>
      </c>
      <c r="E31" s="22">
        <v>14174</v>
      </c>
      <c r="F31" s="22">
        <v>1777</v>
      </c>
      <c r="G31" s="22">
        <v>3483</v>
      </c>
      <c r="H31" s="22">
        <v>0</v>
      </c>
      <c r="I31" s="22">
        <f t="shared" si="0"/>
        <v>5260</v>
      </c>
      <c r="J31" s="22">
        <v>1016.7178569288548</v>
      </c>
      <c r="K31" s="22">
        <v>478.2053190193892</v>
      </c>
      <c r="L31" s="22">
        <v>538.5125379094658</v>
      </c>
      <c r="M31" s="22">
        <v>0</v>
      </c>
      <c r="N31" s="22">
        <v>1861</v>
      </c>
      <c r="O31" s="22">
        <v>2244</v>
      </c>
      <c r="P31" s="22">
        <f t="shared" si="1"/>
        <v>497</v>
      </c>
      <c r="Q31" s="22">
        <v>497</v>
      </c>
      <c r="R31" s="22">
        <v>0</v>
      </c>
      <c r="S31" s="22">
        <v>0</v>
      </c>
      <c r="T31" s="22">
        <v>0</v>
      </c>
      <c r="U31" s="22">
        <v>0</v>
      </c>
      <c r="V31" s="22">
        <f t="shared" si="2"/>
        <v>658</v>
      </c>
      <c r="W31" s="22">
        <v>369</v>
      </c>
      <c r="X31" s="22">
        <v>158</v>
      </c>
      <c r="Y31" s="22">
        <v>59</v>
      </c>
      <c r="Z31" s="22">
        <v>16</v>
      </c>
      <c r="AA31" s="22">
        <v>5</v>
      </c>
      <c r="AB31" s="22">
        <v>51</v>
      </c>
      <c r="AC31" s="22">
        <f t="shared" si="3"/>
        <v>5260</v>
      </c>
      <c r="AD31" s="23">
        <v>57.33840304182509</v>
      </c>
      <c r="AE31" s="22">
        <v>0</v>
      </c>
      <c r="AF31" s="22">
        <v>130</v>
      </c>
      <c r="AG31" s="22">
        <v>0</v>
      </c>
      <c r="AH31" s="22">
        <v>0</v>
      </c>
      <c r="AI31" s="22">
        <v>0</v>
      </c>
      <c r="AJ31" s="22" t="s">
        <v>274</v>
      </c>
      <c r="AK31" s="22">
        <f t="shared" si="4"/>
        <v>130</v>
      </c>
      <c r="AL31" s="23">
        <v>14.980988593155894</v>
      </c>
      <c r="AM31" s="22">
        <v>2244</v>
      </c>
      <c r="AN31" s="22">
        <v>190</v>
      </c>
      <c r="AO31" s="22">
        <v>181</v>
      </c>
      <c r="AP31" s="22">
        <f t="shared" si="5"/>
        <v>2615</v>
      </c>
    </row>
    <row r="32" spans="1:42" ht="13.5">
      <c r="A32" s="40" t="s">
        <v>22</v>
      </c>
      <c r="B32" s="40" t="s">
        <v>73</v>
      </c>
      <c r="C32" s="41" t="s">
        <v>2</v>
      </c>
      <c r="D32" s="22">
        <v>15588</v>
      </c>
      <c r="E32" s="22">
        <v>15588</v>
      </c>
      <c r="F32" s="22">
        <v>2467</v>
      </c>
      <c r="G32" s="22">
        <v>1660</v>
      </c>
      <c r="H32" s="22">
        <v>0</v>
      </c>
      <c r="I32" s="22">
        <f t="shared" si="0"/>
        <v>4127</v>
      </c>
      <c r="J32" s="22">
        <v>725.3559991704192</v>
      </c>
      <c r="K32" s="22">
        <v>491.94849568160964</v>
      </c>
      <c r="L32" s="22">
        <v>233.40750348880943</v>
      </c>
      <c r="M32" s="22">
        <v>0</v>
      </c>
      <c r="N32" s="22">
        <v>3187</v>
      </c>
      <c r="O32" s="22">
        <v>7</v>
      </c>
      <c r="P32" s="22">
        <f t="shared" si="1"/>
        <v>233</v>
      </c>
      <c r="Q32" s="22">
        <v>0</v>
      </c>
      <c r="R32" s="22">
        <v>153</v>
      </c>
      <c r="S32" s="22">
        <v>0</v>
      </c>
      <c r="T32" s="22">
        <v>0</v>
      </c>
      <c r="U32" s="22">
        <v>80</v>
      </c>
      <c r="V32" s="22">
        <f t="shared" si="2"/>
        <v>700</v>
      </c>
      <c r="W32" s="22">
        <v>370</v>
      </c>
      <c r="X32" s="22">
        <v>0</v>
      </c>
      <c r="Y32" s="22">
        <v>86</v>
      </c>
      <c r="Z32" s="22">
        <v>0</v>
      </c>
      <c r="AA32" s="22">
        <v>0</v>
      </c>
      <c r="AB32" s="22">
        <v>244</v>
      </c>
      <c r="AC32" s="22">
        <f t="shared" si="3"/>
        <v>4127</v>
      </c>
      <c r="AD32" s="23">
        <v>99.83038526774897</v>
      </c>
      <c r="AE32" s="22">
        <v>0</v>
      </c>
      <c r="AF32" s="22">
        <v>0</v>
      </c>
      <c r="AG32" s="22">
        <v>153</v>
      </c>
      <c r="AH32" s="22">
        <v>0</v>
      </c>
      <c r="AI32" s="22">
        <v>0</v>
      </c>
      <c r="AJ32" s="22" t="s">
        <v>274</v>
      </c>
      <c r="AK32" s="22">
        <f t="shared" si="4"/>
        <v>153</v>
      </c>
      <c r="AL32" s="23">
        <v>20.668766658589774</v>
      </c>
      <c r="AM32" s="22">
        <v>7</v>
      </c>
      <c r="AN32" s="22">
        <v>520</v>
      </c>
      <c r="AO32" s="22">
        <v>80</v>
      </c>
      <c r="AP32" s="22">
        <f t="shared" si="5"/>
        <v>607</v>
      </c>
    </row>
    <row r="33" spans="1:42" ht="13.5">
      <c r="A33" s="40" t="s">
        <v>22</v>
      </c>
      <c r="B33" s="40" t="s">
        <v>74</v>
      </c>
      <c r="C33" s="41" t="s">
        <v>75</v>
      </c>
      <c r="D33" s="22">
        <v>7245</v>
      </c>
      <c r="E33" s="22">
        <v>6485</v>
      </c>
      <c r="F33" s="22">
        <v>1215</v>
      </c>
      <c r="G33" s="22">
        <v>1335</v>
      </c>
      <c r="H33" s="22">
        <v>150</v>
      </c>
      <c r="I33" s="22">
        <f t="shared" si="0"/>
        <v>2700</v>
      </c>
      <c r="J33" s="22">
        <v>1021.0159108312771</v>
      </c>
      <c r="K33" s="22">
        <v>968.0743450844702</v>
      </c>
      <c r="L33" s="22">
        <v>52.94156574680696</v>
      </c>
      <c r="M33" s="22">
        <v>131</v>
      </c>
      <c r="N33" s="22">
        <v>0</v>
      </c>
      <c r="O33" s="22">
        <v>2160</v>
      </c>
      <c r="P33" s="22">
        <f t="shared" si="1"/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f t="shared" si="2"/>
        <v>240</v>
      </c>
      <c r="W33" s="22">
        <v>89</v>
      </c>
      <c r="X33" s="22">
        <v>75</v>
      </c>
      <c r="Y33" s="22">
        <v>67</v>
      </c>
      <c r="Z33" s="22">
        <v>9</v>
      </c>
      <c r="AA33" s="22">
        <v>0</v>
      </c>
      <c r="AB33" s="22">
        <v>0</v>
      </c>
      <c r="AC33" s="22">
        <f t="shared" si="3"/>
        <v>2400</v>
      </c>
      <c r="AD33" s="23">
        <v>10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 t="s">
        <v>274</v>
      </c>
      <c r="AK33" s="22">
        <f t="shared" si="4"/>
        <v>0</v>
      </c>
      <c r="AL33" s="23">
        <v>14.658237850651917</v>
      </c>
      <c r="AM33" s="22">
        <v>2160</v>
      </c>
      <c r="AN33" s="22">
        <v>0</v>
      </c>
      <c r="AO33" s="22">
        <v>0</v>
      </c>
      <c r="AP33" s="22">
        <f t="shared" si="5"/>
        <v>2160</v>
      </c>
    </row>
    <row r="34" spans="1:42" ht="13.5">
      <c r="A34" s="40" t="s">
        <v>22</v>
      </c>
      <c r="B34" s="40" t="s">
        <v>76</v>
      </c>
      <c r="C34" s="41" t="s">
        <v>77</v>
      </c>
      <c r="D34" s="22">
        <v>13630</v>
      </c>
      <c r="E34" s="22">
        <v>13630</v>
      </c>
      <c r="F34" s="22">
        <v>2704</v>
      </c>
      <c r="G34" s="22">
        <v>159</v>
      </c>
      <c r="H34" s="22">
        <v>250</v>
      </c>
      <c r="I34" s="22">
        <f t="shared" si="0"/>
        <v>3113</v>
      </c>
      <c r="J34" s="22">
        <v>625.734932009367</v>
      </c>
      <c r="K34" s="22">
        <v>593.7748118071539</v>
      </c>
      <c r="L34" s="22">
        <v>31.96012020221309</v>
      </c>
      <c r="M34" s="22">
        <v>145</v>
      </c>
      <c r="N34" s="22">
        <v>2333</v>
      </c>
      <c r="O34" s="22">
        <v>0</v>
      </c>
      <c r="P34" s="22">
        <f t="shared" si="1"/>
        <v>267</v>
      </c>
      <c r="Q34" s="22">
        <v>59</v>
      </c>
      <c r="R34" s="22">
        <v>208</v>
      </c>
      <c r="S34" s="22">
        <v>0</v>
      </c>
      <c r="T34" s="22">
        <v>0</v>
      </c>
      <c r="U34" s="22">
        <v>0</v>
      </c>
      <c r="V34" s="22">
        <f t="shared" si="2"/>
        <v>235</v>
      </c>
      <c r="W34" s="22">
        <v>234</v>
      </c>
      <c r="X34" s="22">
        <v>0</v>
      </c>
      <c r="Y34" s="22">
        <v>0</v>
      </c>
      <c r="Z34" s="22">
        <v>0</v>
      </c>
      <c r="AA34" s="22">
        <v>0</v>
      </c>
      <c r="AB34" s="22">
        <v>1</v>
      </c>
      <c r="AC34" s="22">
        <f t="shared" si="3"/>
        <v>2835</v>
      </c>
      <c r="AD34" s="23">
        <v>100</v>
      </c>
      <c r="AE34" s="22">
        <v>0</v>
      </c>
      <c r="AF34" s="22">
        <v>0</v>
      </c>
      <c r="AG34" s="22">
        <v>180</v>
      </c>
      <c r="AH34" s="22">
        <v>0</v>
      </c>
      <c r="AI34" s="22">
        <v>0</v>
      </c>
      <c r="AJ34" s="22" t="s">
        <v>274</v>
      </c>
      <c r="AK34" s="22">
        <f t="shared" si="4"/>
        <v>180</v>
      </c>
      <c r="AL34" s="23">
        <v>18.79194630872483</v>
      </c>
      <c r="AM34" s="22">
        <v>0</v>
      </c>
      <c r="AN34" s="22">
        <v>291</v>
      </c>
      <c r="AO34" s="22">
        <v>0</v>
      </c>
      <c r="AP34" s="22">
        <f t="shared" si="5"/>
        <v>291</v>
      </c>
    </row>
    <row r="35" spans="1:42" ht="13.5">
      <c r="A35" s="40" t="s">
        <v>22</v>
      </c>
      <c r="B35" s="40" t="s">
        <v>78</v>
      </c>
      <c r="C35" s="41" t="s">
        <v>79</v>
      </c>
      <c r="D35" s="22">
        <v>24113</v>
      </c>
      <c r="E35" s="22">
        <v>24113</v>
      </c>
      <c r="F35" s="22">
        <v>5793</v>
      </c>
      <c r="G35" s="22">
        <v>693</v>
      </c>
      <c r="H35" s="22">
        <v>1463</v>
      </c>
      <c r="I35" s="22">
        <f t="shared" si="0"/>
        <v>7949</v>
      </c>
      <c r="J35" s="22">
        <v>903.1676768457191</v>
      </c>
      <c r="K35" s="22">
        <v>682.0625945533842</v>
      </c>
      <c r="L35" s="22">
        <v>221.10508229233477</v>
      </c>
      <c r="M35" s="22">
        <v>226</v>
      </c>
      <c r="N35" s="22">
        <v>5637</v>
      </c>
      <c r="O35" s="22">
        <v>0</v>
      </c>
      <c r="P35" s="22">
        <f t="shared" si="1"/>
        <v>849</v>
      </c>
      <c r="Q35" s="22">
        <v>176</v>
      </c>
      <c r="R35" s="22">
        <v>673</v>
      </c>
      <c r="S35" s="22">
        <v>0</v>
      </c>
      <c r="T35" s="22">
        <v>0</v>
      </c>
      <c r="U35" s="22">
        <v>0</v>
      </c>
      <c r="V35" s="22">
        <f t="shared" si="2"/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3"/>
        <v>6486</v>
      </c>
      <c r="AD35" s="23">
        <v>100</v>
      </c>
      <c r="AE35" s="22">
        <v>0</v>
      </c>
      <c r="AF35" s="22">
        <v>43</v>
      </c>
      <c r="AG35" s="22">
        <v>673</v>
      </c>
      <c r="AH35" s="22">
        <v>0</v>
      </c>
      <c r="AI35" s="22">
        <v>0</v>
      </c>
      <c r="AJ35" s="22" t="s">
        <v>274</v>
      </c>
      <c r="AK35" s="22">
        <f t="shared" si="4"/>
        <v>716</v>
      </c>
      <c r="AL35" s="23">
        <v>14.03456495828367</v>
      </c>
      <c r="AM35" s="22">
        <v>0</v>
      </c>
      <c r="AN35" s="22">
        <v>682</v>
      </c>
      <c r="AO35" s="22">
        <v>8</v>
      </c>
      <c r="AP35" s="22">
        <f t="shared" si="5"/>
        <v>690</v>
      </c>
    </row>
    <row r="36" spans="1:42" ht="13.5">
      <c r="A36" s="40" t="s">
        <v>22</v>
      </c>
      <c r="B36" s="40" t="s">
        <v>80</v>
      </c>
      <c r="C36" s="41" t="s">
        <v>81</v>
      </c>
      <c r="D36" s="22">
        <v>12290</v>
      </c>
      <c r="E36" s="22">
        <v>12290</v>
      </c>
      <c r="F36" s="22">
        <v>2402</v>
      </c>
      <c r="G36" s="22">
        <v>374</v>
      </c>
      <c r="H36" s="22">
        <v>690</v>
      </c>
      <c r="I36" s="22">
        <f t="shared" si="0"/>
        <v>3466</v>
      </c>
      <c r="J36" s="22">
        <v>772.6517828282266</v>
      </c>
      <c r="K36" s="22">
        <v>741.8883823578586</v>
      </c>
      <c r="L36" s="22">
        <v>30.763400470367937</v>
      </c>
      <c r="M36" s="22">
        <v>116</v>
      </c>
      <c r="N36" s="22">
        <v>2076</v>
      </c>
      <c r="O36" s="22">
        <v>149</v>
      </c>
      <c r="P36" s="22">
        <f t="shared" si="1"/>
        <v>284</v>
      </c>
      <c r="Q36" s="22">
        <v>107</v>
      </c>
      <c r="R36" s="22">
        <v>177</v>
      </c>
      <c r="S36" s="22">
        <v>0</v>
      </c>
      <c r="T36" s="22">
        <v>0</v>
      </c>
      <c r="U36" s="22">
        <v>0</v>
      </c>
      <c r="V36" s="22">
        <f t="shared" si="2"/>
        <v>267</v>
      </c>
      <c r="W36" s="22">
        <v>267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3"/>
        <v>2776</v>
      </c>
      <c r="AD36" s="23">
        <v>94.63256484149855</v>
      </c>
      <c r="AE36" s="22">
        <v>0</v>
      </c>
      <c r="AF36" s="22">
        <v>63</v>
      </c>
      <c r="AG36" s="22">
        <v>161</v>
      </c>
      <c r="AH36" s="22">
        <v>0</v>
      </c>
      <c r="AI36" s="22">
        <v>0</v>
      </c>
      <c r="AJ36" s="22" t="s">
        <v>274</v>
      </c>
      <c r="AK36" s="22">
        <f t="shared" si="4"/>
        <v>224</v>
      </c>
      <c r="AL36" s="23">
        <v>20.98893499308437</v>
      </c>
      <c r="AM36" s="22">
        <v>149</v>
      </c>
      <c r="AN36" s="22">
        <v>150</v>
      </c>
      <c r="AO36" s="22">
        <v>4</v>
      </c>
      <c r="AP36" s="22">
        <f t="shared" si="5"/>
        <v>303</v>
      </c>
    </row>
    <row r="37" spans="1:42" ht="13.5">
      <c r="A37" s="40" t="s">
        <v>22</v>
      </c>
      <c r="B37" s="40" t="s">
        <v>82</v>
      </c>
      <c r="C37" s="41" t="s">
        <v>83</v>
      </c>
      <c r="D37" s="22">
        <v>8534</v>
      </c>
      <c r="E37" s="22">
        <v>8534</v>
      </c>
      <c r="F37" s="22">
        <v>1150</v>
      </c>
      <c r="G37" s="22">
        <v>43</v>
      </c>
      <c r="H37" s="22">
        <v>0</v>
      </c>
      <c r="I37" s="22">
        <f t="shared" si="0"/>
        <v>1193</v>
      </c>
      <c r="J37" s="22">
        <v>382.9966194849931</v>
      </c>
      <c r="K37" s="22">
        <v>369.19204728226504</v>
      </c>
      <c r="L37" s="22">
        <v>13.804572202728169</v>
      </c>
      <c r="M37" s="22">
        <v>84</v>
      </c>
      <c r="N37" s="22">
        <v>1042</v>
      </c>
      <c r="O37" s="22">
        <v>37</v>
      </c>
      <c r="P37" s="22">
        <f t="shared" si="1"/>
        <v>114</v>
      </c>
      <c r="Q37" s="22">
        <v>33</v>
      </c>
      <c r="R37" s="22">
        <v>81</v>
      </c>
      <c r="S37" s="22">
        <v>0</v>
      </c>
      <c r="T37" s="22">
        <v>0</v>
      </c>
      <c r="U37" s="22">
        <v>0</v>
      </c>
      <c r="V37" s="22">
        <f t="shared" si="2"/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3"/>
        <v>1193</v>
      </c>
      <c r="AD37" s="23">
        <v>96.89857502095558</v>
      </c>
      <c r="AE37" s="22">
        <v>0</v>
      </c>
      <c r="AF37" s="22">
        <v>33</v>
      </c>
      <c r="AG37" s="22">
        <v>81</v>
      </c>
      <c r="AH37" s="22">
        <v>0</v>
      </c>
      <c r="AI37" s="22">
        <v>0</v>
      </c>
      <c r="AJ37" s="22" t="s">
        <v>274</v>
      </c>
      <c r="AK37" s="22">
        <f t="shared" si="4"/>
        <v>114</v>
      </c>
      <c r="AL37" s="23">
        <v>15.505090054815977</v>
      </c>
      <c r="AM37" s="22">
        <v>37</v>
      </c>
      <c r="AN37" s="22">
        <v>131</v>
      </c>
      <c r="AO37" s="22">
        <v>0</v>
      </c>
      <c r="AP37" s="22">
        <f t="shared" si="5"/>
        <v>168</v>
      </c>
    </row>
    <row r="38" spans="1:42" ht="13.5">
      <c r="A38" s="40" t="s">
        <v>22</v>
      </c>
      <c r="B38" s="40" t="s">
        <v>84</v>
      </c>
      <c r="C38" s="41" t="s">
        <v>18</v>
      </c>
      <c r="D38" s="22">
        <v>6180</v>
      </c>
      <c r="E38" s="22">
        <v>6180</v>
      </c>
      <c r="F38" s="22">
        <v>703</v>
      </c>
      <c r="G38" s="22">
        <v>93</v>
      </c>
      <c r="H38" s="22">
        <v>0</v>
      </c>
      <c r="I38" s="22">
        <f t="shared" si="0"/>
        <v>796</v>
      </c>
      <c r="J38" s="22">
        <v>352.88380547058557</v>
      </c>
      <c r="K38" s="22">
        <v>311.65491865052974</v>
      </c>
      <c r="L38" s="22">
        <v>41.228886820055855</v>
      </c>
      <c r="M38" s="22">
        <v>182</v>
      </c>
      <c r="N38" s="22">
        <v>635</v>
      </c>
      <c r="O38" s="22">
        <v>0</v>
      </c>
      <c r="P38" s="22">
        <f t="shared" si="1"/>
        <v>161</v>
      </c>
      <c r="Q38" s="22">
        <v>84</v>
      </c>
      <c r="R38" s="22">
        <v>77</v>
      </c>
      <c r="S38" s="22">
        <v>0</v>
      </c>
      <c r="T38" s="22">
        <v>0</v>
      </c>
      <c r="U38" s="22">
        <v>0</v>
      </c>
      <c r="V38" s="22">
        <f t="shared" si="2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3"/>
        <v>796</v>
      </c>
      <c r="AD38" s="23">
        <v>100</v>
      </c>
      <c r="AE38" s="22">
        <v>0</v>
      </c>
      <c r="AF38" s="22">
        <v>8</v>
      </c>
      <c r="AG38" s="22">
        <v>42</v>
      </c>
      <c r="AH38" s="22">
        <v>0</v>
      </c>
      <c r="AI38" s="22">
        <v>0</v>
      </c>
      <c r="AJ38" s="22" t="s">
        <v>274</v>
      </c>
      <c r="AK38" s="22">
        <f t="shared" si="4"/>
        <v>50</v>
      </c>
      <c r="AL38" s="23">
        <v>23.721881390593047</v>
      </c>
      <c r="AM38" s="22">
        <v>0</v>
      </c>
      <c r="AN38" s="22">
        <v>82</v>
      </c>
      <c r="AO38" s="22">
        <v>0</v>
      </c>
      <c r="AP38" s="22">
        <f t="shared" si="5"/>
        <v>82</v>
      </c>
    </row>
    <row r="39" spans="1:42" ht="13.5">
      <c r="A39" s="40" t="s">
        <v>22</v>
      </c>
      <c r="B39" s="40" t="s">
        <v>85</v>
      </c>
      <c r="C39" s="41" t="s">
        <v>0</v>
      </c>
      <c r="D39" s="22">
        <v>10142</v>
      </c>
      <c r="E39" s="22">
        <v>10142</v>
      </c>
      <c r="F39" s="22">
        <v>1646</v>
      </c>
      <c r="G39" s="22">
        <v>120</v>
      </c>
      <c r="H39" s="22">
        <v>265</v>
      </c>
      <c r="I39" s="22">
        <f t="shared" si="0"/>
        <v>2031</v>
      </c>
      <c r="J39" s="22">
        <v>548.6475608010093</v>
      </c>
      <c r="K39" s="22">
        <v>516.2311613445243</v>
      </c>
      <c r="L39" s="22">
        <v>32.41639945648504</v>
      </c>
      <c r="M39" s="22">
        <v>189</v>
      </c>
      <c r="N39" s="22">
        <v>1388</v>
      </c>
      <c r="O39" s="22">
        <v>82</v>
      </c>
      <c r="P39" s="22">
        <f t="shared" si="1"/>
        <v>296</v>
      </c>
      <c r="Q39" s="22">
        <v>132</v>
      </c>
      <c r="R39" s="22">
        <v>164</v>
      </c>
      <c r="S39" s="22">
        <v>0</v>
      </c>
      <c r="T39" s="22">
        <v>0</v>
      </c>
      <c r="U39" s="22">
        <v>0</v>
      </c>
      <c r="V39" s="22">
        <f t="shared" si="2"/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f t="shared" si="3"/>
        <v>1766</v>
      </c>
      <c r="AD39" s="23">
        <v>95.35673839184598</v>
      </c>
      <c r="AE39" s="22">
        <v>0</v>
      </c>
      <c r="AF39" s="22">
        <v>78</v>
      </c>
      <c r="AG39" s="22">
        <v>119</v>
      </c>
      <c r="AH39" s="22">
        <v>0</v>
      </c>
      <c r="AI39" s="22">
        <v>0</v>
      </c>
      <c r="AJ39" s="22" t="s">
        <v>274</v>
      </c>
      <c r="AK39" s="22">
        <f t="shared" si="4"/>
        <v>197</v>
      </c>
      <c r="AL39" s="23">
        <v>19.744245524296673</v>
      </c>
      <c r="AM39" s="22">
        <v>82</v>
      </c>
      <c r="AN39" s="22">
        <v>111</v>
      </c>
      <c r="AO39" s="22">
        <v>0</v>
      </c>
      <c r="AP39" s="22">
        <f t="shared" si="5"/>
        <v>193</v>
      </c>
    </row>
    <row r="40" spans="1:42" ht="13.5">
      <c r="A40" s="40" t="s">
        <v>22</v>
      </c>
      <c r="B40" s="40" t="s">
        <v>86</v>
      </c>
      <c r="C40" s="41" t="s">
        <v>87</v>
      </c>
      <c r="D40" s="22">
        <v>8294</v>
      </c>
      <c r="E40" s="22">
        <v>8294</v>
      </c>
      <c r="F40" s="22">
        <v>1483</v>
      </c>
      <c r="G40" s="22">
        <v>393</v>
      </c>
      <c r="H40" s="22">
        <v>0</v>
      </c>
      <c r="I40" s="22">
        <f t="shared" si="0"/>
        <v>1876</v>
      </c>
      <c r="J40" s="22">
        <v>619.6920698573982</v>
      </c>
      <c r="K40" s="22">
        <v>522.5761484618358</v>
      </c>
      <c r="L40" s="22">
        <v>97.1159213955624</v>
      </c>
      <c r="M40" s="22">
        <v>0</v>
      </c>
      <c r="N40" s="22">
        <v>966</v>
      </c>
      <c r="O40" s="22">
        <v>69</v>
      </c>
      <c r="P40" s="22">
        <f t="shared" si="1"/>
        <v>841</v>
      </c>
      <c r="Q40" s="22">
        <v>577</v>
      </c>
      <c r="R40" s="22">
        <v>264</v>
      </c>
      <c r="S40" s="22">
        <v>0</v>
      </c>
      <c r="T40" s="22">
        <v>0</v>
      </c>
      <c r="U40" s="22">
        <v>0</v>
      </c>
      <c r="V40" s="22">
        <f t="shared" si="2"/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3"/>
        <v>1876</v>
      </c>
      <c r="AD40" s="23">
        <v>96.32196162046908</v>
      </c>
      <c r="AE40" s="22">
        <v>9</v>
      </c>
      <c r="AF40" s="22">
        <v>340</v>
      </c>
      <c r="AG40" s="22">
        <v>264</v>
      </c>
      <c r="AH40" s="22">
        <v>0</v>
      </c>
      <c r="AI40" s="22">
        <v>0</v>
      </c>
      <c r="AJ40" s="22" t="s">
        <v>274</v>
      </c>
      <c r="AK40" s="22">
        <f t="shared" si="4"/>
        <v>613</v>
      </c>
      <c r="AL40" s="23">
        <v>32.675906183368866</v>
      </c>
      <c r="AM40" s="22">
        <v>69</v>
      </c>
      <c r="AN40" s="22">
        <v>91</v>
      </c>
      <c r="AO40" s="22">
        <v>151</v>
      </c>
      <c r="AP40" s="22">
        <f t="shared" si="5"/>
        <v>311</v>
      </c>
    </row>
    <row r="41" spans="1:42" ht="13.5">
      <c r="A41" s="40" t="s">
        <v>22</v>
      </c>
      <c r="B41" s="40" t="s">
        <v>88</v>
      </c>
      <c r="C41" s="41" t="s">
        <v>89</v>
      </c>
      <c r="D41" s="22">
        <v>8073</v>
      </c>
      <c r="E41" s="22">
        <v>8073</v>
      </c>
      <c r="F41" s="22">
        <v>1804</v>
      </c>
      <c r="G41" s="22">
        <v>127</v>
      </c>
      <c r="H41" s="22">
        <v>50</v>
      </c>
      <c r="I41" s="22">
        <f t="shared" si="0"/>
        <v>1981</v>
      </c>
      <c r="J41" s="22">
        <v>672.2900111822089</v>
      </c>
      <c r="K41" s="22">
        <v>629.1901467601289</v>
      </c>
      <c r="L41" s="22">
        <v>43.099864422080024</v>
      </c>
      <c r="M41" s="22">
        <v>46</v>
      </c>
      <c r="N41" s="22">
        <v>1283</v>
      </c>
      <c r="O41" s="22">
        <v>0</v>
      </c>
      <c r="P41" s="22">
        <f t="shared" si="1"/>
        <v>489</v>
      </c>
      <c r="Q41" s="22">
        <v>152</v>
      </c>
      <c r="R41" s="22">
        <v>322</v>
      </c>
      <c r="S41" s="22">
        <v>0</v>
      </c>
      <c r="T41" s="22">
        <v>0</v>
      </c>
      <c r="U41" s="22">
        <v>15</v>
      </c>
      <c r="V41" s="22">
        <f t="shared" si="2"/>
        <v>159</v>
      </c>
      <c r="W41" s="22">
        <v>144</v>
      </c>
      <c r="X41" s="22">
        <v>9</v>
      </c>
      <c r="Y41" s="22">
        <v>6</v>
      </c>
      <c r="Z41" s="22">
        <v>0</v>
      </c>
      <c r="AA41" s="22">
        <v>0</v>
      </c>
      <c r="AB41" s="22">
        <v>0</v>
      </c>
      <c r="AC41" s="22">
        <f t="shared" si="3"/>
        <v>1931</v>
      </c>
      <c r="AD41" s="23">
        <v>100</v>
      </c>
      <c r="AE41" s="22">
        <v>0</v>
      </c>
      <c r="AF41" s="22">
        <v>0</v>
      </c>
      <c r="AG41" s="22">
        <v>206</v>
      </c>
      <c r="AH41" s="22">
        <v>0</v>
      </c>
      <c r="AI41" s="22">
        <v>0</v>
      </c>
      <c r="AJ41" s="22" t="s">
        <v>274</v>
      </c>
      <c r="AK41" s="22">
        <f t="shared" si="4"/>
        <v>206</v>
      </c>
      <c r="AL41" s="23">
        <v>20.789074355083457</v>
      </c>
      <c r="AM41" s="22">
        <v>0</v>
      </c>
      <c r="AN41" s="22">
        <v>150</v>
      </c>
      <c r="AO41" s="22">
        <v>104</v>
      </c>
      <c r="AP41" s="22">
        <f t="shared" si="5"/>
        <v>254</v>
      </c>
    </row>
    <row r="42" spans="1:42" ht="13.5">
      <c r="A42" s="40" t="s">
        <v>22</v>
      </c>
      <c r="B42" s="40" t="s">
        <v>90</v>
      </c>
      <c r="C42" s="41" t="s">
        <v>91</v>
      </c>
      <c r="D42" s="22">
        <v>6605</v>
      </c>
      <c r="E42" s="22">
        <v>6605</v>
      </c>
      <c r="F42" s="22">
        <v>1197</v>
      </c>
      <c r="G42" s="22">
        <v>394</v>
      </c>
      <c r="H42" s="22">
        <v>36</v>
      </c>
      <c r="I42" s="22">
        <f t="shared" si="0"/>
        <v>1627</v>
      </c>
      <c r="J42" s="22">
        <v>674.8727095496355</v>
      </c>
      <c r="K42" s="22">
        <v>511.4431781651509</v>
      </c>
      <c r="L42" s="22">
        <v>163.42953138448456</v>
      </c>
      <c r="M42" s="22">
        <v>123</v>
      </c>
      <c r="N42" s="22">
        <v>1375</v>
      </c>
      <c r="O42" s="22">
        <v>0</v>
      </c>
      <c r="P42" s="22">
        <f t="shared" si="1"/>
        <v>216</v>
      </c>
      <c r="Q42" s="22">
        <v>175</v>
      </c>
      <c r="R42" s="22">
        <v>0</v>
      </c>
      <c r="S42" s="22">
        <v>0</v>
      </c>
      <c r="T42" s="22">
        <v>0</v>
      </c>
      <c r="U42" s="22">
        <v>41</v>
      </c>
      <c r="V42" s="22">
        <f t="shared" si="2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3"/>
        <v>1591</v>
      </c>
      <c r="AD42" s="23">
        <v>100</v>
      </c>
      <c r="AE42" s="22">
        <v>0</v>
      </c>
      <c r="AF42" s="22">
        <v>159</v>
      </c>
      <c r="AG42" s="22">
        <v>0</v>
      </c>
      <c r="AH42" s="22">
        <v>0</v>
      </c>
      <c r="AI42" s="22">
        <v>0</v>
      </c>
      <c r="AJ42" s="22" t="s">
        <v>274</v>
      </c>
      <c r="AK42" s="22">
        <f t="shared" si="4"/>
        <v>159</v>
      </c>
      <c r="AL42" s="23">
        <v>16.45274212368728</v>
      </c>
      <c r="AM42" s="22">
        <v>0</v>
      </c>
      <c r="AN42" s="22">
        <v>115</v>
      </c>
      <c r="AO42" s="22">
        <v>57</v>
      </c>
      <c r="AP42" s="22">
        <f t="shared" si="5"/>
        <v>172</v>
      </c>
    </row>
    <row r="43" spans="1:42" ht="13.5">
      <c r="A43" s="40" t="s">
        <v>22</v>
      </c>
      <c r="B43" s="40" t="s">
        <v>92</v>
      </c>
      <c r="C43" s="41" t="s">
        <v>13</v>
      </c>
      <c r="D43" s="22">
        <v>6146</v>
      </c>
      <c r="E43" s="22">
        <v>4320</v>
      </c>
      <c r="F43" s="22">
        <v>1003</v>
      </c>
      <c r="G43" s="22">
        <v>232</v>
      </c>
      <c r="H43" s="22">
        <v>666</v>
      </c>
      <c r="I43" s="22">
        <f t="shared" si="0"/>
        <v>1901</v>
      </c>
      <c r="J43" s="22">
        <v>847.416071930067</v>
      </c>
      <c r="K43" s="22">
        <v>771.6345189431594</v>
      </c>
      <c r="L43" s="22">
        <v>75.78155298690761</v>
      </c>
      <c r="M43" s="22">
        <v>0</v>
      </c>
      <c r="N43" s="22">
        <v>842</v>
      </c>
      <c r="O43" s="22">
        <v>0</v>
      </c>
      <c r="P43" s="22">
        <f t="shared" si="1"/>
        <v>107</v>
      </c>
      <c r="Q43" s="22">
        <v>107</v>
      </c>
      <c r="R43" s="22">
        <v>0</v>
      </c>
      <c r="S43" s="22">
        <v>0</v>
      </c>
      <c r="T43" s="22">
        <v>0</v>
      </c>
      <c r="U43" s="22">
        <v>0</v>
      </c>
      <c r="V43" s="22">
        <f t="shared" si="2"/>
        <v>286</v>
      </c>
      <c r="W43" s="22">
        <v>150</v>
      </c>
      <c r="X43" s="22">
        <v>20</v>
      </c>
      <c r="Y43" s="22">
        <v>51</v>
      </c>
      <c r="Z43" s="22">
        <v>3</v>
      </c>
      <c r="AA43" s="22">
        <v>0</v>
      </c>
      <c r="AB43" s="22">
        <v>62</v>
      </c>
      <c r="AC43" s="22">
        <f t="shared" si="3"/>
        <v>1235</v>
      </c>
      <c r="AD43" s="23">
        <v>100</v>
      </c>
      <c r="AE43" s="22">
        <v>0</v>
      </c>
      <c r="AF43" s="22">
        <v>37</v>
      </c>
      <c r="AG43" s="22">
        <v>0</v>
      </c>
      <c r="AH43" s="22">
        <v>0</v>
      </c>
      <c r="AI43" s="22">
        <v>0</v>
      </c>
      <c r="AJ43" s="22" t="s">
        <v>274</v>
      </c>
      <c r="AK43" s="22">
        <f t="shared" si="4"/>
        <v>37</v>
      </c>
      <c r="AL43" s="23">
        <v>26.153846153846157</v>
      </c>
      <c r="AM43" s="22">
        <v>0</v>
      </c>
      <c r="AN43" s="22">
        <v>71</v>
      </c>
      <c r="AO43" s="22">
        <v>65</v>
      </c>
      <c r="AP43" s="22">
        <f t="shared" si="5"/>
        <v>136</v>
      </c>
    </row>
    <row r="44" spans="1:42" ht="13.5">
      <c r="A44" s="40" t="s">
        <v>22</v>
      </c>
      <c r="B44" s="40" t="s">
        <v>93</v>
      </c>
      <c r="C44" s="41" t="s">
        <v>94</v>
      </c>
      <c r="D44" s="22">
        <v>17954</v>
      </c>
      <c r="E44" s="22">
        <v>17954</v>
      </c>
      <c r="F44" s="22">
        <v>3329</v>
      </c>
      <c r="G44" s="22">
        <v>3353</v>
      </c>
      <c r="H44" s="22">
        <v>0</v>
      </c>
      <c r="I44" s="22">
        <f t="shared" si="0"/>
        <v>6682</v>
      </c>
      <c r="J44" s="22">
        <v>1019.6529639672771</v>
      </c>
      <c r="K44" s="22">
        <v>507.99531832491255</v>
      </c>
      <c r="L44" s="22">
        <v>511.65764564236457</v>
      </c>
      <c r="M44" s="22">
        <v>0</v>
      </c>
      <c r="N44" s="22">
        <v>5977</v>
      </c>
      <c r="O44" s="22">
        <v>0</v>
      </c>
      <c r="P44" s="22">
        <f t="shared" si="1"/>
        <v>705</v>
      </c>
      <c r="Q44" s="22">
        <v>705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3"/>
        <v>6682</v>
      </c>
      <c r="AD44" s="23">
        <v>100</v>
      </c>
      <c r="AE44" s="22">
        <v>0</v>
      </c>
      <c r="AF44" s="22">
        <v>550</v>
      </c>
      <c r="AG44" s="22">
        <v>0</v>
      </c>
      <c r="AH44" s="22">
        <v>0</v>
      </c>
      <c r="AI44" s="22">
        <v>0</v>
      </c>
      <c r="AJ44" s="22" t="s">
        <v>274</v>
      </c>
      <c r="AK44" s="22">
        <f t="shared" si="4"/>
        <v>550</v>
      </c>
      <c r="AL44" s="23">
        <v>8.231068542352588</v>
      </c>
      <c r="AM44" s="22">
        <v>0</v>
      </c>
      <c r="AN44" s="22">
        <v>499</v>
      </c>
      <c r="AO44" s="22">
        <v>155</v>
      </c>
      <c r="AP44" s="22">
        <f t="shared" si="5"/>
        <v>654</v>
      </c>
    </row>
    <row r="45" spans="1:42" ht="13.5">
      <c r="A45" s="40" t="s">
        <v>22</v>
      </c>
      <c r="B45" s="40" t="s">
        <v>95</v>
      </c>
      <c r="C45" s="41" t="s">
        <v>297</v>
      </c>
      <c r="D45" s="22">
        <v>5085</v>
      </c>
      <c r="E45" s="22">
        <v>5085</v>
      </c>
      <c r="F45" s="22">
        <v>642</v>
      </c>
      <c r="G45" s="22">
        <v>326</v>
      </c>
      <c r="H45" s="22">
        <v>28</v>
      </c>
      <c r="I45" s="22">
        <f t="shared" si="0"/>
        <v>996</v>
      </c>
      <c r="J45" s="22">
        <v>536.6307027114398</v>
      </c>
      <c r="K45" s="22">
        <v>360.9865168842015</v>
      </c>
      <c r="L45" s="22">
        <v>175.64418582723835</v>
      </c>
      <c r="M45" s="22">
        <v>0</v>
      </c>
      <c r="N45" s="22">
        <v>914</v>
      </c>
      <c r="O45" s="22">
        <v>0</v>
      </c>
      <c r="P45" s="22">
        <f t="shared" si="1"/>
        <v>54</v>
      </c>
      <c r="Q45" s="22">
        <v>27</v>
      </c>
      <c r="R45" s="22">
        <v>0</v>
      </c>
      <c r="S45" s="22">
        <v>0</v>
      </c>
      <c r="T45" s="22">
        <v>0</v>
      </c>
      <c r="U45" s="22">
        <v>27</v>
      </c>
      <c r="V45" s="22">
        <f t="shared" si="2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3"/>
        <v>968</v>
      </c>
      <c r="AD45" s="23">
        <v>100</v>
      </c>
      <c r="AE45" s="22">
        <v>0</v>
      </c>
      <c r="AF45" s="22">
        <v>20</v>
      </c>
      <c r="AG45" s="22">
        <v>0</v>
      </c>
      <c r="AH45" s="22">
        <v>0</v>
      </c>
      <c r="AI45" s="22">
        <v>0</v>
      </c>
      <c r="AJ45" s="22" t="s">
        <v>274</v>
      </c>
      <c r="AK45" s="22">
        <f t="shared" si="4"/>
        <v>20</v>
      </c>
      <c r="AL45" s="23">
        <v>2.066115702479339</v>
      </c>
      <c r="AM45" s="22">
        <v>0</v>
      </c>
      <c r="AN45" s="22">
        <v>76</v>
      </c>
      <c r="AO45" s="22">
        <v>34</v>
      </c>
      <c r="AP45" s="22">
        <f t="shared" si="5"/>
        <v>110</v>
      </c>
    </row>
    <row r="46" spans="1:42" ht="13.5">
      <c r="A46" s="40" t="s">
        <v>22</v>
      </c>
      <c r="B46" s="40" t="s">
        <v>96</v>
      </c>
      <c r="C46" s="41" t="s">
        <v>97</v>
      </c>
      <c r="D46" s="22">
        <v>4782</v>
      </c>
      <c r="E46" s="22">
        <v>4652</v>
      </c>
      <c r="F46" s="22">
        <v>535</v>
      </c>
      <c r="G46" s="22">
        <v>440</v>
      </c>
      <c r="H46" s="22">
        <v>26</v>
      </c>
      <c r="I46" s="22">
        <f t="shared" si="0"/>
        <v>1001</v>
      </c>
      <c r="J46" s="22">
        <v>573.4976481440103</v>
      </c>
      <c r="K46" s="22">
        <v>335.73388792446565</v>
      </c>
      <c r="L46" s="22">
        <v>237.76376021954476</v>
      </c>
      <c r="M46" s="22">
        <v>0</v>
      </c>
      <c r="N46" s="22">
        <v>849</v>
      </c>
      <c r="O46" s="22">
        <v>25</v>
      </c>
      <c r="P46" s="22">
        <f t="shared" si="1"/>
        <v>76</v>
      </c>
      <c r="Q46" s="22">
        <v>76</v>
      </c>
      <c r="R46" s="22">
        <v>0</v>
      </c>
      <c r="S46" s="22">
        <v>0</v>
      </c>
      <c r="T46" s="22">
        <v>0</v>
      </c>
      <c r="U46" s="22">
        <v>0</v>
      </c>
      <c r="V46" s="22">
        <f t="shared" si="2"/>
        <v>25</v>
      </c>
      <c r="W46" s="22">
        <v>25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3"/>
        <v>975</v>
      </c>
      <c r="AD46" s="23">
        <v>97.43589743589743</v>
      </c>
      <c r="AE46" s="22">
        <v>0</v>
      </c>
      <c r="AF46" s="22">
        <v>53</v>
      </c>
      <c r="AG46" s="22">
        <v>0</v>
      </c>
      <c r="AH46" s="22">
        <v>0</v>
      </c>
      <c r="AI46" s="22">
        <v>0</v>
      </c>
      <c r="AJ46" s="22" t="s">
        <v>274</v>
      </c>
      <c r="AK46" s="22">
        <f t="shared" si="4"/>
        <v>53</v>
      </c>
      <c r="AL46" s="23">
        <v>8</v>
      </c>
      <c r="AM46" s="22">
        <v>25</v>
      </c>
      <c r="AN46" s="22">
        <v>71</v>
      </c>
      <c r="AO46" s="22">
        <v>23</v>
      </c>
      <c r="AP46" s="22">
        <f t="shared" si="5"/>
        <v>119</v>
      </c>
    </row>
    <row r="47" spans="1:42" ht="13.5">
      <c r="A47" s="40" t="s">
        <v>22</v>
      </c>
      <c r="B47" s="40" t="s">
        <v>98</v>
      </c>
      <c r="C47" s="41" t="s">
        <v>99</v>
      </c>
      <c r="D47" s="22">
        <v>4862</v>
      </c>
      <c r="E47" s="22">
        <v>4622</v>
      </c>
      <c r="F47" s="22">
        <v>697</v>
      </c>
      <c r="G47" s="22">
        <v>390</v>
      </c>
      <c r="H47" s="22">
        <v>27</v>
      </c>
      <c r="I47" s="22">
        <f t="shared" si="0"/>
        <v>1114</v>
      </c>
      <c r="J47" s="22">
        <v>627.7364859153738</v>
      </c>
      <c r="K47" s="22">
        <v>407.9723660706739</v>
      </c>
      <c r="L47" s="22">
        <v>219.76411984470002</v>
      </c>
      <c r="M47" s="22">
        <v>0</v>
      </c>
      <c r="N47" s="22">
        <v>924</v>
      </c>
      <c r="O47" s="22">
        <v>0</v>
      </c>
      <c r="P47" s="22">
        <f t="shared" si="1"/>
        <v>163</v>
      </c>
      <c r="Q47" s="22">
        <v>135</v>
      </c>
      <c r="R47" s="22">
        <v>28</v>
      </c>
      <c r="S47" s="22">
        <v>0</v>
      </c>
      <c r="T47" s="22">
        <v>0</v>
      </c>
      <c r="U47" s="22">
        <v>0</v>
      </c>
      <c r="V47" s="22">
        <f t="shared" si="2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3"/>
        <v>1087</v>
      </c>
      <c r="AD47" s="23">
        <v>100</v>
      </c>
      <c r="AE47" s="22">
        <v>0</v>
      </c>
      <c r="AF47" s="22">
        <v>96</v>
      </c>
      <c r="AG47" s="22">
        <v>28</v>
      </c>
      <c r="AH47" s="22">
        <v>0</v>
      </c>
      <c r="AI47" s="22">
        <v>0</v>
      </c>
      <c r="AJ47" s="22" t="s">
        <v>274</v>
      </c>
      <c r="AK47" s="22">
        <f t="shared" si="4"/>
        <v>124</v>
      </c>
      <c r="AL47" s="23">
        <v>11.40754369825207</v>
      </c>
      <c r="AM47" s="22">
        <v>0</v>
      </c>
      <c r="AN47" s="22">
        <v>77</v>
      </c>
      <c r="AO47" s="22">
        <v>39</v>
      </c>
      <c r="AP47" s="22">
        <f t="shared" si="5"/>
        <v>116</v>
      </c>
    </row>
    <row r="48" spans="1:42" ht="13.5">
      <c r="A48" s="40" t="s">
        <v>22</v>
      </c>
      <c r="B48" s="40" t="s">
        <v>100</v>
      </c>
      <c r="C48" s="41" t="s">
        <v>101</v>
      </c>
      <c r="D48" s="22">
        <v>1551</v>
      </c>
      <c r="E48" s="22">
        <v>1551</v>
      </c>
      <c r="F48" s="22">
        <v>587</v>
      </c>
      <c r="G48" s="22">
        <v>192</v>
      </c>
      <c r="H48" s="22">
        <v>0</v>
      </c>
      <c r="I48" s="22">
        <f t="shared" si="0"/>
        <v>779</v>
      </c>
      <c r="J48" s="22">
        <v>1376.045503122157</v>
      </c>
      <c r="K48" s="22">
        <v>872.6142214920997</v>
      </c>
      <c r="L48" s="22">
        <v>503.4312816300575</v>
      </c>
      <c r="M48" s="22">
        <v>0</v>
      </c>
      <c r="N48" s="22">
        <v>656</v>
      </c>
      <c r="O48" s="22">
        <v>93</v>
      </c>
      <c r="P48" s="22">
        <f t="shared" si="1"/>
        <v>30</v>
      </c>
      <c r="Q48" s="22">
        <v>0</v>
      </c>
      <c r="R48" s="22">
        <v>14</v>
      </c>
      <c r="S48" s="22">
        <v>0</v>
      </c>
      <c r="T48" s="22">
        <v>0</v>
      </c>
      <c r="U48" s="22">
        <v>16</v>
      </c>
      <c r="V48" s="22">
        <f t="shared" si="2"/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3"/>
        <v>779</v>
      </c>
      <c r="AD48" s="23">
        <v>88.06161745827985</v>
      </c>
      <c r="AE48" s="22">
        <v>0</v>
      </c>
      <c r="AF48" s="22">
        <v>0</v>
      </c>
      <c r="AG48" s="22">
        <v>14</v>
      </c>
      <c r="AH48" s="22">
        <v>0</v>
      </c>
      <c r="AI48" s="22">
        <v>0</v>
      </c>
      <c r="AJ48" s="22" t="s">
        <v>274</v>
      </c>
      <c r="AK48" s="22">
        <f t="shared" si="4"/>
        <v>14</v>
      </c>
      <c r="AL48" s="23">
        <v>1.797175866495507</v>
      </c>
      <c r="AM48" s="22">
        <v>93</v>
      </c>
      <c r="AN48" s="22">
        <v>105</v>
      </c>
      <c r="AO48" s="22">
        <v>0</v>
      </c>
      <c r="AP48" s="22">
        <f t="shared" si="5"/>
        <v>198</v>
      </c>
    </row>
    <row r="49" spans="1:42" ht="13.5">
      <c r="A49" s="40" t="s">
        <v>22</v>
      </c>
      <c r="B49" s="40" t="s">
        <v>102</v>
      </c>
      <c r="C49" s="41" t="s">
        <v>103</v>
      </c>
      <c r="D49" s="22">
        <v>1985</v>
      </c>
      <c r="E49" s="22">
        <v>1985</v>
      </c>
      <c r="F49" s="22">
        <v>687</v>
      </c>
      <c r="G49" s="22">
        <v>314</v>
      </c>
      <c r="H49" s="22">
        <v>0</v>
      </c>
      <c r="I49" s="22">
        <f t="shared" si="0"/>
        <v>1001</v>
      </c>
      <c r="J49" s="22">
        <v>1381.5948379973086</v>
      </c>
      <c r="K49" s="22">
        <v>948.207446257893</v>
      </c>
      <c r="L49" s="22">
        <v>433.3873917394155</v>
      </c>
      <c r="M49" s="22">
        <v>0</v>
      </c>
      <c r="N49" s="22">
        <v>647</v>
      </c>
      <c r="O49" s="22">
        <v>314</v>
      </c>
      <c r="P49" s="22">
        <f t="shared" si="1"/>
        <v>40</v>
      </c>
      <c r="Q49" s="22">
        <v>0</v>
      </c>
      <c r="R49" s="22">
        <v>17</v>
      </c>
      <c r="S49" s="22">
        <v>0</v>
      </c>
      <c r="T49" s="22">
        <v>0</v>
      </c>
      <c r="U49" s="22">
        <v>23</v>
      </c>
      <c r="V49" s="22">
        <f t="shared" si="2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3"/>
        <v>1001</v>
      </c>
      <c r="AD49" s="23">
        <v>68.63136863136863</v>
      </c>
      <c r="AE49" s="22">
        <v>0</v>
      </c>
      <c r="AF49" s="22">
        <v>0</v>
      </c>
      <c r="AG49" s="22">
        <v>17</v>
      </c>
      <c r="AH49" s="22">
        <v>0</v>
      </c>
      <c r="AI49" s="22">
        <v>0</v>
      </c>
      <c r="AJ49" s="22" t="s">
        <v>274</v>
      </c>
      <c r="AK49" s="22">
        <f t="shared" si="4"/>
        <v>17</v>
      </c>
      <c r="AL49" s="23">
        <v>1.6983016983016983</v>
      </c>
      <c r="AM49" s="22">
        <v>314</v>
      </c>
      <c r="AN49" s="22">
        <v>106</v>
      </c>
      <c r="AO49" s="22">
        <v>23</v>
      </c>
      <c r="AP49" s="22">
        <f t="shared" si="5"/>
        <v>443</v>
      </c>
    </row>
    <row r="50" spans="1:42" ht="13.5">
      <c r="A50" s="40" t="s">
        <v>22</v>
      </c>
      <c r="B50" s="40" t="s">
        <v>104</v>
      </c>
      <c r="C50" s="41" t="s">
        <v>105</v>
      </c>
      <c r="D50" s="22">
        <v>2869</v>
      </c>
      <c r="E50" s="22">
        <v>2869</v>
      </c>
      <c r="F50" s="22">
        <v>944</v>
      </c>
      <c r="G50" s="22">
        <v>45</v>
      </c>
      <c r="H50" s="22">
        <v>0</v>
      </c>
      <c r="I50" s="22">
        <f t="shared" si="0"/>
        <v>989</v>
      </c>
      <c r="J50" s="22">
        <v>944.4367518633287</v>
      </c>
      <c r="K50" s="22">
        <v>727.6651212536467</v>
      </c>
      <c r="L50" s="22">
        <v>216.77163060968215</v>
      </c>
      <c r="M50" s="22">
        <v>0</v>
      </c>
      <c r="N50" s="22">
        <v>898</v>
      </c>
      <c r="O50" s="22">
        <v>91</v>
      </c>
      <c r="P50" s="22">
        <f t="shared" si="1"/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f t="shared" si="2"/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f t="shared" si="3"/>
        <v>989</v>
      </c>
      <c r="AD50" s="23">
        <v>90.79878665318503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 t="s">
        <v>274</v>
      </c>
      <c r="AK50" s="22">
        <f t="shared" si="4"/>
        <v>0</v>
      </c>
      <c r="AL50" s="23">
        <v>0</v>
      </c>
      <c r="AM50" s="22">
        <v>91</v>
      </c>
      <c r="AN50" s="22">
        <v>121</v>
      </c>
      <c r="AO50" s="22">
        <v>0</v>
      </c>
      <c r="AP50" s="22">
        <f t="shared" si="5"/>
        <v>212</v>
      </c>
    </row>
    <row r="51" spans="1:42" ht="13.5">
      <c r="A51" s="40" t="s">
        <v>22</v>
      </c>
      <c r="B51" s="40" t="s">
        <v>106</v>
      </c>
      <c r="C51" s="41" t="s">
        <v>107</v>
      </c>
      <c r="D51" s="22">
        <v>904</v>
      </c>
      <c r="E51" s="22">
        <v>904</v>
      </c>
      <c r="F51" s="22">
        <v>525</v>
      </c>
      <c r="G51" s="22">
        <v>35</v>
      </c>
      <c r="H51" s="22">
        <v>0</v>
      </c>
      <c r="I51" s="22">
        <f t="shared" si="0"/>
        <v>560</v>
      </c>
      <c r="J51" s="22">
        <v>1697.1754152018425</v>
      </c>
      <c r="K51" s="22">
        <v>1697.1754152018425</v>
      </c>
      <c r="L51" s="22">
        <v>0</v>
      </c>
      <c r="M51" s="22">
        <v>0</v>
      </c>
      <c r="N51" s="22">
        <v>405</v>
      </c>
      <c r="O51" s="22">
        <v>155</v>
      </c>
      <c r="P51" s="22">
        <f t="shared" si="1"/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f t="shared" si="2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3"/>
        <v>560</v>
      </c>
      <c r="AD51" s="23">
        <v>72.32142857142857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 t="s">
        <v>274</v>
      </c>
      <c r="AK51" s="22">
        <f t="shared" si="4"/>
        <v>0</v>
      </c>
      <c r="AL51" s="23">
        <v>0</v>
      </c>
      <c r="AM51" s="22">
        <v>155</v>
      </c>
      <c r="AN51" s="22">
        <v>21</v>
      </c>
      <c r="AO51" s="22">
        <v>0</v>
      </c>
      <c r="AP51" s="22">
        <f t="shared" si="5"/>
        <v>176</v>
      </c>
    </row>
    <row r="52" spans="1:42" ht="13.5">
      <c r="A52" s="40" t="s">
        <v>22</v>
      </c>
      <c r="B52" s="40" t="s">
        <v>108</v>
      </c>
      <c r="C52" s="41" t="s">
        <v>109</v>
      </c>
      <c r="D52" s="22">
        <v>5076</v>
      </c>
      <c r="E52" s="22">
        <v>5076</v>
      </c>
      <c r="F52" s="22">
        <v>1029</v>
      </c>
      <c r="G52" s="22">
        <v>112</v>
      </c>
      <c r="H52" s="22">
        <v>0</v>
      </c>
      <c r="I52" s="22">
        <f t="shared" si="0"/>
        <v>1141</v>
      </c>
      <c r="J52" s="22">
        <v>615.8446409102195</v>
      </c>
      <c r="K52" s="22">
        <v>508.4361540205317</v>
      </c>
      <c r="L52" s="22">
        <v>107.40848688968771</v>
      </c>
      <c r="M52" s="22">
        <v>55</v>
      </c>
      <c r="N52" s="22">
        <v>1019</v>
      </c>
      <c r="O52" s="22">
        <v>0</v>
      </c>
      <c r="P52" s="22">
        <f t="shared" si="1"/>
        <v>86</v>
      </c>
      <c r="Q52" s="22">
        <v>86</v>
      </c>
      <c r="R52" s="22">
        <v>0</v>
      </c>
      <c r="S52" s="22">
        <v>0</v>
      </c>
      <c r="T52" s="22">
        <v>0</v>
      </c>
      <c r="U52" s="22">
        <v>0</v>
      </c>
      <c r="V52" s="22">
        <f t="shared" si="2"/>
        <v>36</v>
      </c>
      <c r="W52" s="22">
        <v>0</v>
      </c>
      <c r="X52" s="22">
        <v>0</v>
      </c>
      <c r="Y52" s="22">
        <v>33</v>
      </c>
      <c r="Z52" s="22">
        <v>0</v>
      </c>
      <c r="AA52" s="22">
        <v>3</v>
      </c>
      <c r="AB52" s="22">
        <v>0</v>
      </c>
      <c r="AC52" s="22">
        <f t="shared" si="3"/>
        <v>1141</v>
      </c>
      <c r="AD52" s="23">
        <v>100</v>
      </c>
      <c r="AE52" s="22">
        <v>0</v>
      </c>
      <c r="AF52" s="22">
        <v>39</v>
      </c>
      <c r="AG52" s="22">
        <v>0</v>
      </c>
      <c r="AH52" s="22">
        <v>0</v>
      </c>
      <c r="AI52" s="22">
        <v>0</v>
      </c>
      <c r="AJ52" s="22" t="s">
        <v>274</v>
      </c>
      <c r="AK52" s="22">
        <f t="shared" si="4"/>
        <v>39</v>
      </c>
      <c r="AL52" s="23">
        <v>10.869565217391305</v>
      </c>
      <c r="AM52" s="22">
        <v>0</v>
      </c>
      <c r="AN52" s="22">
        <v>112</v>
      </c>
      <c r="AO52" s="22">
        <v>39</v>
      </c>
      <c r="AP52" s="22">
        <f t="shared" si="5"/>
        <v>151</v>
      </c>
    </row>
    <row r="53" spans="1:42" ht="13.5">
      <c r="A53" s="40" t="s">
        <v>22</v>
      </c>
      <c r="B53" s="40" t="s">
        <v>110</v>
      </c>
      <c r="C53" s="41" t="s">
        <v>111</v>
      </c>
      <c r="D53" s="22">
        <v>14046</v>
      </c>
      <c r="E53" s="22">
        <v>14046</v>
      </c>
      <c r="F53" s="22">
        <v>2751</v>
      </c>
      <c r="G53" s="22">
        <v>437</v>
      </c>
      <c r="H53" s="22">
        <v>228</v>
      </c>
      <c r="I53" s="22">
        <f t="shared" si="0"/>
        <v>3416</v>
      </c>
      <c r="J53" s="22">
        <v>666.303866551975</v>
      </c>
      <c r="K53" s="22">
        <v>416.2448627698813</v>
      </c>
      <c r="L53" s="22">
        <v>250.0590037820937</v>
      </c>
      <c r="M53" s="22">
        <v>252</v>
      </c>
      <c r="N53" s="22">
        <v>2738</v>
      </c>
      <c r="O53" s="22">
        <v>0</v>
      </c>
      <c r="P53" s="22">
        <f t="shared" si="1"/>
        <v>412</v>
      </c>
      <c r="Q53" s="22">
        <v>412</v>
      </c>
      <c r="R53" s="22">
        <v>0</v>
      </c>
      <c r="S53" s="22">
        <v>0</v>
      </c>
      <c r="T53" s="22">
        <v>0</v>
      </c>
      <c r="U53" s="22">
        <v>0</v>
      </c>
      <c r="V53" s="22">
        <f t="shared" si="2"/>
        <v>38</v>
      </c>
      <c r="W53" s="22">
        <v>0</v>
      </c>
      <c r="X53" s="22">
        <v>7</v>
      </c>
      <c r="Y53" s="22">
        <v>31</v>
      </c>
      <c r="Z53" s="22">
        <v>0</v>
      </c>
      <c r="AA53" s="22">
        <v>0</v>
      </c>
      <c r="AB53" s="22">
        <v>0</v>
      </c>
      <c r="AC53" s="22">
        <f t="shared" si="3"/>
        <v>3188</v>
      </c>
      <c r="AD53" s="23">
        <v>100</v>
      </c>
      <c r="AE53" s="22">
        <v>0</v>
      </c>
      <c r="AF53" s="22">
        <v>212</v>
      </c>
      <c r="AG53" s="22">
        <v>0</v>
      </c>
      <c r="AH53" s="22">
        <v>0</v>
      </c>
      <c r="AI53" s="22">
        <v>0</v>
      </c>
      <c r="AJ53" s="22" t="s">
        <v>274</v>
      </c>
      <c r="AK53" s="22">
        <f t="shared" si="4"/>
        <v>212</v>
      </c>
      <c r="AL53" s="23">
        <v>14.593023255813954</v>
      </c>
      <c r="AM53" s="22">
        <v>0</v>
      </c>
      <c r="AN53" s="22">
        <v>314</v>
      </c>
      <c r="AO53" s="22">
        <v>165</v>
      </c>
      <c r="AP53" s="22">
        <f t="shared" si="5"/>
        <v>479</v>
      </c>
    </row>
    <row r="54" spans="1:42" ht="13.5">
      <c r="A54" s="40" t="s">
        <v>22</v>
      </c>
      <c r="B54" s="40" t="s">
        <v>112</v>
      </c>
      <c r="C54" s="41" t="s">
        <v>300</v>
      </c>
      <c r="D54" s="22">
        <v>7724</v>
      </c>
      <c r="E54" s="22">
        <v>7724</v>
      </c>
      <c r="F54" s="22">
        <v>1176</v>
      </c>
      <c r="G54" s="22">
        <v>49</v>
      </c>
      <c r="H54" s="22">
        <v>0</v>
      </c>
      <c r="I54" s="22">
        <f t="shared" si="0"/>
        <v>1225</v>
      </c>
      <c r="J54" s="22">
        <v>434.5111837858162</v>
      </c>
      <c r="K54" s="22">
        <v>290.1470598667736</v>
      </c>
      <c r="L54" s="22">
        <v>144.36412391904258</v>
      </c>
      <c r="M54" s="22">
        <v>0</v>
      </c>
      <c r="N54" s="22">
        <v>1044</v>
      </c>
      <c r="O54" s="22">
        <v>0</v>
      </c>
      <c r="P54" s="22">
        <f t="shared" si="1"/>
        <v>181</v>
      </c>
      <c r="Q54" s="22">
        <v>181</v>
      </c>
      <c r="R54" s="22">
        <v>0</v>
      </c>
      <c r="S54" s="22">
        <v>0</v>
      </c>
      <c r="T54" s="22">
        <v>0</v>
      </c>
      <c r="U54" s="22">
        <v>0</v>
      </c>
      <c r="V54" s="22">
        <f t="shared" si="2"/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f t="shared" si="3"/>
        <v>1225</v>
      </c>
      <c r="AD54" s="23">
        <v>100</v>
      </c>
      <c r="AE54" s="22">
        <v>0</v>
      </c>
      <c r="AF54" s="22">
        <v>81</v>
      </c>
      <c r="AG54" s="22">
        <v>0</v>
      </c>
      <c r="AH54" s="22">
        <v>0</v>
      </c>
      <c r="AI54" s="22">
        <v>0</v>
      </c>
      <c r="AJ54" s="22" t="s">
        <v>274</v>
      </c>
      <c r="AK54" s="22">
        <f t="shared" si="4"/>
        <v>81</v>
      </c>
      <c r="AL54" s="23">
        <v>6.612244897959184</v>
      </c>
      <c r="AM54" s="22">
        <v>0</v>
      </c>
      <c r="AN54" s="22">
        <v>125</v>
      </c>
      <c r="AO54" s="22">
        <v>83</v>
      </c>
      <c r="AP54" s="22">
        <f t="shared" si="5"/>
        <v>208</v>
      </c>
    </row>
    <row r="55" spans="1:42" ht="13.5">
      <c r="A55" s="40" t="s">
        <v>22</v>
      </c>
      <c r="B55" s="40" t="s">
        <v>113</v>
      </c>
      <c r="C55" s="41" t="s">
        <v>14</v>
      </c>
      <c r="D55" s="22">
        <v>5387</v>
      </c>
      <c r="E55" s="22">
        <v>5387</v>
      </c>
      <c r="F55" s="22">
        <v>916</v>
      </c>
      <c r="G55" s="22">
        <v>58</v>
      </c>
      <c r="H55" s="22">
        <v>0</v>
      </c>
      <c r="I55" s="22">
        <f t="shared" si="0"/>
        <v>974</v>
      </c>
      <c r="J55" s="22">
        <v>495.3579266168427</v>
      </c>
      <c r="K55" s="22">
        <v>324.98328039852413</v>
      </c>
      <c r="L55" s="22">
        <v>170.3746462183186</v>
      </c>
      <c r="M55" s="22">
        <v>33</v>
      </c>
      <c r="N55" s="22">
        <v>827</v>
      </c>
      <c r="O55" s="22">
        <v>0</v>
      </c>
      <c r="P55" s="22">
        <f t="shared" si="1"/>
        <v>147</v>
      </c>
      <c r="Q55" s="22">
        <v>102</v>
      </c>
      <c r="R55" s="22">
        <v>45</v>
      </c>
      <c r="S55" s="22">
        <v>0</v>
      </c>
      <c r="T55" s="22">
        <v>0</v>
      </c>
      <c r="U55" s="22">
        <v>0</v>
      </c>
      <c r="V55" s="22">
        <f t="shared" si="2"/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f t="shared" si="3"/>
        <v>974</v>
      </c>
      <c r="AD55" s="23">
        <v>100</v>
      </c>
      <c r="AE55" s="22">
        <v>0</v>
      </c>
      <c r="AF55" s="22">
        <v>45</v>
      </c>
      <c r="AG55" s="22">
        <v>45</v>
      </c>
      <c r="AH55" s="22">
        <v>0</v>
      </c>
      <c r="AI55" s="22">
        <v>0</v>
      </c>
      <c r="AJ55" s="22" t="s">
        <v>274</v>
      </c>
      <c r="AK55" s="22">
        <f t="shared" si="4"/>
        <v>90</v>
      </c>
      <c r="AL55" s="23">
        <v>12.21449851042701</v>
      </c>
      <c r="AM55" s="22">
        <v>0</v>
      </c>
      <c r="AN55" s="22">
        <v>94</v>
      </c>
      <c r="AO55" s="22">
        <v>47</v>
      </c>
      <c r="AP55" s="22">
        <f t="shared" si="5"/>
        <v>141</v>
      </c>
    </row>
    <row r="56" spans="1:42" ht="13.5">
      <c r="A56" s="40" t="s">
        <v>22</v>
      </c>
      <c r="B56" s="40" t="s">
        <v>114</v>
      </c>
      <c r="C56" s="41" t="s">
        <v>115</v>
      </c>
      <c r="D56" s="22">
        <v>10306</v>
      </c>
      <c r="E56" s="22">
        <v>10306</v>
      </c>
      <c r="F56" s="22">
        <v>1945</v>
      </c>
      <c r="G56" s="22">
        <v>71</v>
      </c>
      <c r="H56" s="22">
        <v>65</v>
      </c>
      <c r="I56" s="22">
        <f t="shared" si="0"/>
        <v>2081</v>
      </c>
      <c r="J56" s="22">
        <v>553.2087971098097</v>
      </c>
      <c r="K56" s="22">
        <v>515.9914825517254</v>
      </c>
      <c r="L56" s="22">
        <v>37.21731455808426</v>
      </c>
      <c r="M56" s="22">
        <v>0</v>
      </c>
      <c r="N56" s="22">
        <v>1568</v>
      </c>
      <c r="O56" s="22">
        <v>29</v>
      </c>
      <c r="P56" s="22">
        <f t="shared" si="1"/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f t="shared" si="2"/>
        <v>419</v>
      </c>
      <c r="W56" s="22">
        <v>174</v>
      </c>
      <c r="X56" s="22">
        <v>63</v>
      </c>
      <c r="Y56" s="22">
        <v>64</v>
      </c>
      <c r="Z56" s="22">
        <v>0</v>
      </c>
      <c r="AA56" s="22">
        <v>0</v>
      </c>
      <c r="AB56" s="22">
        <v>118</v>
      </c>
      <c r="AC56" s="22">
        <f t="shared" si="3"/>
        <v>2016</v>
      </c>
      <c r="AD56" s="23">
        <v>98.56150793650794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 t="s">
        <v>274</v>
      </c>
      <c r="AK56" s="22">
        <f t="shared" si="4"/>
        <v>0</v>
      </c>
      <c r="AL56" s="23">
        <v>20.783730158730158</v>
      </c>
      <c r="AM56" s="22">
        <v>29</v>
      </c>
      <c r="AN56" s="22">
        <v>225</v>
      </c>
      <c r="AO56" s="22">
        <v>0</v>
      </c>
      <c r="AP56" s="22">
        <f t="shared" si="5"/>
        <v>254</v>
      </c>
    </row>
    <row r="57" spans="1:42" ht="13.5">
      <c r="A57" s="40" t="s">
        <v>22</v>
      </c>
      <c r="B57" s="40" t="s">
        <v>116</v>
      </c>
      <c r="C57" s="41" t="s">
        <v>117</v>
      </c>
      <c r="D57" s="22">
        <v>22993</v>
      </c>
      <c r="E57" s="22">
        <v>22993</v>
      </c>
      <c r="F57" s="22">
        <v>8075</v>
      </c>
      <c r="G57" s="22">
        <v>305</v>
      </c>
      <c r="H57" s="22">
        <v>0</v>
      </c>
      <c r="I57" s="22">
        <f t="shared" si="0"/>
        <v>8380</v>
      </c>
      <c r="J57" s="22">
        <v>998.5171186704233</v>
      </c>
      <c r="K57" s="22">
        <v>798.8136949363385</v>
      </c>
      <c r="L57" s="22">
        <v>199.70342373408462</v>
      </c>
      <c r="M57" s="22">
        <v>145</v>
      </c>
      <c r="N57" s="22">
        <v>6283</v>
      </c>
      <c r="O57" s="22">
        <v>1284</v>
      </c>
      <c r="P57" s="22">
        <f t="shared" si="1"/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f t="shared" si="2"/>
        <v>813</v>
      </c>
      <c r="W57" s="22">
        <v>336</v>
      </c>
      <c r="X57" s="22">
        <v>369</v>
      </c>
      <c r="Y57" s="22">
        <v>108</v>
      </c>
      <c r="Z57" s="22">
        <v>0</v>
      </c>
      <c r="AA57" s="22">
        <v>0</v>
      </c>
      <c r="AB57" s="22">
        <v>0</v>
      </c>
      <c r="AC57" s="22">
        <f t="shared" si="3"/>
        <v>8380</v>
      </c>
      <c r="AD57" s="23">
        <v>84.67780429594272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 t="s">
        <v>274</v>
      </c>
      <c r="AK57" s="22">
        <f t="shared" si="4"/>
        <v>0</v>
      </c>
      <c r="AL57" s="23">
        <v>11.237536656891496</v>
      </c>
      <c r="AM57" s="22">
        <v>1284</v>
      </c>
      <c r="AN57" s="22">
        <v>706</v>
      </c>
      <c r="AO57" s="22">
        <v>0</v>
      </c>
      <c r="AP57" s="22">
        <f t="shared" si="5"/>
        <v>1990</v>
      </c>
    </row>
    <row r="58" spans="1:42" ht="13.5">
      <c r="A58" s="40" t="s">
        <v>22</v>
      </c>
      <c r="B58" s="40" t="s">
        <v>118</v>
      </c>
      <c r="C58" s="41" t="s">
        <v>119</v>
      </c>
      <c r="D58" s="22">
        <v>43829</v>
      </c>
      <c r="E58" s="22">
        <v>43829</v>
      </c>
      <c r="F58" s="22">
        <v>13508</v>
      </c>
      <c r="G58" s="22">
        <v>403</v>
      </c>
      <c r="H58" s="22">
        <v>0</v>
      </c>
      <c r="I58" s="22">
        <f t="shared" si="0"/>
        <v>13911</v>
      </c>
      <c r="J58" s="22">
        <v>869.5687505332837</v>
      </c>
      <c r="K58" s="22">
        <v>785.6185793043138</v>
      </c>
      <c r="L58" s="22">
        <v>83.95017122896986</v>
      </c>
      <c r="M58" s="22">
        <v>267</v>
      </c>
      <c r="N58" s="22">
        <v>11870</v>
      </c>
      <c r="O58" s="22">
        <v>0</v>
      </c>
      <c r="P58" s="22">
        <f t="shared" si="1"/>
        <v>2041</v>
      </c>
      <c r="Q58" s="22">
        <v>1476</v>
      </c>
      <c r="R58" s="22">
        <v>565</v>
      </c>
      <c r="S58" s="22">
        <v>0</v>
      </c>
      <c r="T58" s="22">
        <v>0</v>
      </c>
      <c r="U58" s="22">
        <v>0</v>
      </c>
      <c r="V58" s="22">
        <f t="shared" si="2"/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3"/>
        <v>13911</v>
      </c>
      <c r="AD58" s="23">
        <v>100</v>
      </c>
      <c r="AE58" s="22">
        <v>0</v>
      </c>
      <c r="AF58" s="22">
        <v>0</v>
      </c>
      <c r="AG58" s="22">
        <v>457</v>
      </c>
      <c r="AH58" s="22">
        <v>0</v>
      </c>
      <c r="AI58" s="22">
        <v>0</v>
      </c>
      <c r="AJ58" s="22" t="s">
        <v>274</v>
      </c>
      <c r="AK58" s="22">
        <f t="shared" si="4"/>
        <v>457</v>
      </c>
      <c r="AL58" s="23">
        <v>5.106503032867823</v>
      </c>
      <c r="AM58" s="22">
        <v>0</v>
      </c>
      <c r="AN58" s="22">
        <v>1187</v>
      </c>
      <c r="AO58" s="22">
        <v>1584</v>
      </c>
      <c r="AP58" s="22">
        <f t="shared" si="5"/>
        <v>2771</v>
      </c>
    </row>
    <row r="59" spans="1:42" ht="13.5">
      <c r="A59" s="40" t="s">
        <v>22</v>
      </c>
      <c r="B59" s="40" t="s">
        <v>120</v>
      </c>
      <c r="C59" s="41" t="s">
        <v>17</v>
      </c>
      <c r="D59" s="22">
        <v>7525</v>
      </c>
      <c r="E59" s="22">
        <v>6569</v>
      </c>
      <c r="F59" s="22">
        <v>2175</v>
      </c>
      <c r="G59" s="22">
        <v>23</v>
      </c>
      <c r="H59" s="22">
        <v>280</v>
      </c>
      <c r="I59" s="22">
        <f t="shared" si="0"/>
        <v>2478</v>
      </c>
      <c r="J59" s="22">
        <v>902.1981522777954</v>
      </c>
      <c r="K59" s="22">
        <v>662.2673280844673</v>
      </c>
      <c r="L59" s="22">
        <v>239.9308241933282</v>
      </c>
      <c r="M59" s="22">
        <v>104</v>
      </c>
      <c r="N59" s="22">
        <v>1461</v>
      </c>
      <c r="O59" s="22">
        <v>125</v>
      </c>
      <c r="P59" s="22">
        <f t="shared" si="1"/>
        <v>612</v>
      </c>
      <c r="Q59" s="22">
        <v>0</v>
      </c>
      <c r="R59" s="22">
        <v>259</v>
      </c>
      <c r="S59" s="22">
        <v>0</v>
      </c>
      <c r="T59" s="22">
        <v>0</v>
      </c>
      <c r="U59" s="22">
        <v>353</v>
      </c>
      <c r="V59" s="22">
        <f t="shared" si="2"/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f t="shared" si="3"/>
        <v>2198</v>
      </c>
      <c r="AD59" s="23">
        <v>94.3130118289354</v>
      </c>
      <c r="AE59" s="22">
        <v>0</v>
      </c>
      <c r="AF59" s="22">
        <v>0</v>
      </c>
      <c r="AG59" s="22">
        <v>259</v>
      </c>
      <c r="AH59" s="22">
        <v>0</v>
      </c>
      <c r="AI59" s="22">
        <v>0</v>
      </c>
      <c r="AJ59" s="22" t="s">
        <v>274</v>
      </c>
      <c r="AK59" s="22">
        <f t="shared" si="4"/>
        <v>259</v>
      </c>
      <c r="AL59" s="23">
        <v>15.76889661164205</v>
      </c>
      <c r="AM59" s="22">
        <v>125</v>
      </c>
      <c r="AN59" s="22">
        <v>164</v>
      </c>
      <c r="AO59" s="22">
        <v>353</v>
      </c>
      <c r="AP59" s="22">
        <f t="shared" si="5"/>
        <v>642</v>
      </c>
    </row>
    <row r="60" spans="1:42" ht="13.5">
      <c r="A60" s="40" t="s">
        <v>22</v>
      </c>
      <c r="B60" s="40" t="s">
        <v>121</v>
      </c>
      <c r="C60" s="41" t="s">
        <v>122</v>
      </c>
      <c r="D60" s="22">
        <v>8665</v>
      </c>
      <c r="E60" s="22">
        <v>8665</v>
      </c>
      <c r="F60" s="22">
        <v>2999</v>
      </c>
      <c r="G60" s="22">
        <v>391</v>
      </c>
      <c r="H60" s="22">
        <v>0</v>
      </c>
      <c r="I60" s="22">
        <f t="shared" si="0"/>
        <v>3390</v>
      </c>
      <c r="J60" s="22">
        <v>1071.8605000434752</v>
      </c>
      <c r="K60" s="22">
        <v>677.8964342457849</v>
      </c>
      <c r="L60" s="22">
        <v>393.9640657976903</v>
      </c>
      <c r="M60" s="22">
        <v>89</v>
      </c>
      <c r="N60" s="22">
        <v>2394</v>
      </c>
      <c r="O60" s="22">
        <v>594</v>
      </c>
      <c r="P60" s="22">
        <f t="shared" si="1"/>
        <v>234</v>
      </c>
      <c r="Q60" s="22">
        <v>0</v>
      </c>
      <c r="R60" s="22">
        <v>234</v>
      </c>
      <c r="S60" s="22">
        <v>0</v>
      </c>
      <c r="T60" s="22">
        <v>0</v>
      </c>
      <c r="U60" s="22">
        <v>0</v>
      </c>
      <c r="V60" s="22">
        <f t="shared" si="2"/>
        <v>168</v>
      </c>
      <c r="W60" s="22">
        <v>0</v>
      </c>
      <c r="X60" s="22">
        <v>76</v>
      </c>
      <c r="Y60" s="22">
        <v>77</v>
      </c>
      <c r="Z60" s="22">
        <v>0</v>
      </c>
      <c r="AA60" s="22">
        <v>0</v>
      </c>
      <c r="AB60" s="22">
        <v>15</v>
      </c>
      <c r="AC60" s="22">
        <f t="shared" si="3"/>
        <v>3390</v>
      </c>
      <c r="AD60" s="23">
        <v>82.47787610619469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 t="s">
        <v>274</v>
      </c>
      <c r="AK60" s="22">
        <f t="shared" si="4"/>
        <v>0</v>
      </c>
      <c r="AL60" s="23">
        <v>7.387180224202357</v>
      </c>
      <c r="AM60" s="22">
        <v>594</v>
      </c>
      <c r="AN60" s="22">
        <v>269</v>
      </c>
      <c r="AO60" s="22">
        <v>234</v>
      </c>
      <c r="AP60" s="22">
        <f t="shared" si="5"/>
        <v>1097</v>
      </c>
    </row>
    <row r="61" spans="1:42" ht="13.5">
      <c r="A61" s="40" t="s">
        <v>22</v>
      </c>
      <c r="B61" s="40" t="s">
        <v>123</v>
      </c>
      <c r="C61" s="41" t="s">
        <v>124</v>
      </c>
      <c r="D61" s="22">
        <v>5657</v>
      </c>
      <c r="E61" s="22">
        <v>5657</v>
      </c>
      <c r="F61" s="22">
        <v>1430</v>
      </c>
      <c r="G61" s="22">
        <v>106</v>
      </c>
      <c r="H61" s="22">
        <v>687</v>
      </c>
      <c r="I61" s="22">
        <f t="shared" si="0"/>
        <v>2223</v>
      </c>
      <c r="J61" s="22">
        <v>1076.6149830129236</v>
      </c>
      <c r="K61" s="22">
        <v>927.4483546872465</v>
      </c>
      <c r="L61" s="22">
        <v>149.16662832567724</v>
      </c>
      <c r="M61" s="22">
        <v>7</v>
      </c>
      <c r="N61" s="22">
        <v>1237</v>
      </c>
      <c r="O61" s="22">
        <v>32</v>
      </c>
      <c r="P61" s="22">
        <f t="shared" si="1"/>
        <v>126</v>
      </c>
      <c r="Q61" s="22">
        <v>0</v>
      </c>
      <c r="R61" s="22">
        <v>126</v>
      </c>
      <c r="S61" s="22">
        <v>0</v>
      </c>
      <c r="T61" s="22">
        <v>0</v>
      </c>
      <c r="U61" s="22">
        <v>0</v>
      </c>
      <c r="V61" s="22">
        <f t="shared" si="2"/>
        <v>141</v>
      </c>
      <c r="W61" s="22">
        <v>76</v>
      </c>
      <c r="X61" s="22">
        <v>65</v>
      </c>
      <c r="Y61" s="22">
        <v>0</v>
      </c>
      <c r="Z61" s="22">
        <v>0</v>
      </c>
      <c r="AA61" s="22">
        <v>0</v>
      </c>
      <c r="AB61" s="22">
        <v>0</v>
      </c>
      <c r="AC61" s="22">
        <f t="shared" si="3"/>
        <v>1536</v>
      </c>
      <c r="AD61" s="23">
        <v>97.91666666666666</v>
      </c>
      <c r="AE61" s="22">
        <v>0</v>
      </c>
      <c r="AF61" s="22">
        <v>0</v>
      </c>
      <c r="AG61" s="22">
        <v>32</v>
      </c>
      <c r="AH61" s="22">
        <v>0</v>
      </c>
      <c r="AI61" s="22">
        <v>0</v>
      </c>
      <c r="AJ61" s="22" t="s">
        <v>274</v>
      </c>
      <c r="AK61" s="22">
        <f t="shared" si="4"/>
        <v>32</v>
      </c>
      <c r="AL61" s="23">
        <v>11.665586519766688</v>
      </c>
      <c r="AM61" s="22">
        <v>32</v>
      </c>
      <c r="AN61" s="22">
        <v>171</v>
      </c>
      <c r="AO61" s="22">
        <v>94</v>
      </c>
      <c r="AP61" s="22">
        <f t="shared" si="5"/>
        <v>297</v>
      </c>
    </row>
    <row r="62" spans="1:42" ht="13.5">
      <c r="A62" s="40" t="s">
        <v>22</v>
      </c>
      <c r="B62" s="40" t="s">
        <v>125</v>
      </c>
      <c r="C62" s="41" t="s">
        <v>126</v>
      </c>
      <c r="D62" s="22">
        <v>8336</v>
      </c>
      <c r="E62" s="22">
        <v>8316</v>
      </c>
      <c r="F62" s="22">
        <v>1949</v>
      </c>
      <c r="G62" s="22">
        <v>483</v>
      </c>
      <c r="H62" s="22">
        <v>243</v>
      </c>
      <c r="I62" s="22">
        <f t="shared" si="0"/>
        <v>2675</v>
      </c>
      <c r="J62" s="22">
        <v>879.170720164068</v>
      </c>
      <c r="K62" s="22">
        <v>748.0346015302499</v>
      </c>
      <c r="L62" s="22">
        <v>131.136118633818</v>
      </c>
      <c r="M62" s="22">
        <v>27</v>
      </c>
      <c r="N62" s="22">
        <v>1754</v>
      </c>
      <c r="O62" s="22">
        <v>402</v>
      </c>
      <c r="P62" s="22">
        <f t="shared" si="1"/>
        <v>207</v>
      </c>
      <c r="Q62" s="22">
        <v>0</v>
      </c>
      <c r="R62" s="22">
        <v>207</v>
      </c>
      <c r="S62" s="22">
        <v>0</v>
      </c>
      <c r="T62" s="22">
        <v>0</v>
      </c>
      <c r="U62" s="22">
        <v>0</v>
      </c>
      <c r="V62" s="22">
        <f t="shared" si="2"/>
        <v>69</v>
      </c>
      <c r="W62" s="22">
        <v>69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3"/>
        <v>2432</v>
      </c>
      <c r="AD62" s="23">
        <v>83.4703947368421</v>
      </c>
      <c r="AE62" s="22">
        <v>0</v>
      </c>
      <c r="AF62" s="22">
        <v>0</v>
      </c>
      <c r="AG62" s="22">
        <v>54</v>
      </c>
      <c r="AH62" s="22">
        <v>0</v>
      </c>
      <c r="AI62" s="22">
        <v>0</v>
      </c>
      <c r="AJ62" s="22" t="s">
        <v>274</v>
      </c>
      <c r="AK62" s="22">
        <f t="shared" si="4"/>
        <v>54</v>
      </c>
      <c r="AL62" s="23">
        <v>6.10004066693778</v>
      </c>
      <c r="AM62" s="22">
        <v>402</v>
      </c>
      <c r="AN62" s="22">
        <v>243</v>
      </c>
      <c r="AO62" s="22">
        <v>153</v>
      </c>
      <c r="AP62" s="22">
        <f t="shared" si="5"/>
        <v>798</v>
      </c>
    </row>
    <row r="63" spans="1:42" ht="13.5">
      <c r="A63" s="40" t="s">
        <v>22</v>
      </c>
      <c r="B63" s="40" t="s">
        <v>127</v>
      </c>
      <c r="C63" s="41" t="s">
        <v>128</v>
      </c>
      <c r="D63" s="22">
        <v>4589</v>
      </c>
      <c r="E63" s="22">
        <v>4561</v>
      </c>
      <c r="F63" s="22">
        <v>1611</v>
      </c>
      <c r="G63" s="22">
        <v>93</v>
      </c>
      <c r="H63" s="22">
        <v>6</v>
      </c>
      <c r="I63" s="22">
        <f t="shared" si="0"/>
        <v>1710</v>
      </c>
      <c r="J63" s="22">
        <v>1020.9046648178938</v>
      </c>
      <c r="K63" s="22">
        <v>711.0511437415857</v>
      </c>
      <c r="L63" s="22">
        <v>309.85352107630814</v>
      </c>
      <c r="M63" s="22">
        <v>0</v>
      </c>
      <c r="N63" s="22">
        <v>1283</v>
      </c>
      <c r="O63" s="22">
        <v>0</v>
      </c>
      <c r="P63" s="22">
        <f t="shared" si="1"/>
        <v>266</v>
      </c>
      <c r="Q63" s="22">
        <v>266</v>
      </c>
      <c r="R63" s="22">
        <v>0</v>
      </c>
      <c r="S63" s="22">
        <v>0</v>
      </c>
      <c r="T63" s="22">
        <v>0</v>
      </c>
      <c r="U63" s="22">
        <v>0</v>
      </c>
      <c r="V63" s="22">
        <f t="shared" si="2"/>
        <v>155</v>
      </c>
      <c r="W63" s="22">
        <v>44</v>
      </c>
      <c r="X63" s="22">
        <v>41</v>
      </c>
      <c r="Y63" s="22">
        <v>70</v>
      </c>
      <c r="Z63" s="22">
        <v>0</v>
      </c>
      <c r="AA63" s="22">
        <v>0</v>
      </c>
      <c r="AB63" s="22">
        <v>0</v>
      </c>
      <c r="AC63" s="22">
        <f t="shared" si="3"/>
        <v>1704</v>
      </c>
      <c r="AD63" s="23">
        <v>100</v>
      </c>
      <c r="AE63" s="22">
        <v>0</v>
      </c>
      <c r="AF63" s="22">
        <v>266</v>
      </c>
      <c r="AG63" s="22">
        <v>0</v>
      </c>
      <c r="AH63" s="22">
        <v>0</v>
      </c>
      <c r="AI63" s="22">
        <v>0</v>
      </c>
      <c r="AJ63" s="22" t="s">
        <v>274</v>
      </c>
      <c r="AK63" s="22">
        <f t="shared" si="4"/>
        <v>266</v>
      </c>
      <c r="AL63" s="23">
        <v>24.706572769953052</v>
      </c>
      <c r="AM63" s="22">
        <v>0</v>
      </c>
      <c r="AN63" s="22">
        <v>177</v>
      </c>
      <c r="AO63" s="22">
        <v>0</v>
      </c>
      <c r="AP63" s="22">
        <f t="shared" si="5"/>
        <v>177</v>
      </c>
    </row>
    <row r="64" spans="1:42" ht="13.5">
      <c r="A64" s="40" t="s">
        <v>22</v>
      </c>
      <c r="B64" s="40" t="s">
        <v>129</v>
      </c>
      <c r="C64" s="41" t="s">
        <v>130</v>
      </c>
      <c r="D64" s="22">
        <v>10472</v>
      </c>
      <c r="E64" s="22">
        <v>10472</v>
      </c>
      <c r="F64" s="22">
        <v>3361</v>
      </c>
      <c r="G64" s="22">
        <v>326</v>
      </c>
      <c r="H64" s="22">
        <v>0</v>
      </c>
      <c r="I64" s="22">
        <f aca="true" t="shared" si="6" ref="I64:I101">SUM(F64:H64)</f>
        <v>3687</v>
      </c>
      <c r="J64" s="22">
        <v>964.6075117469155</v>
      </c>
      <c r="K64" s="22">
        <v>639.9321870715908</v>
      </c>
      <c r="L64" s="22">
        <v>324.6753246753247</v>
      </c>
      <c r="M64" s="22">
        <v>0</v>
      </c>
      <c r="N64" s="22">
        <v>3077</v>
      </c>
      <c r="O64" s="22">
        <v>511</v>
      </c>
      <c r="P64" s="22">
        <f aca="true" t="shared" si="7" ref="P64:P101">SUM(Q64:U64)</f>
        <v>66</v>
      </c>
      <c r="Q64" s="22">
        <v>0</v>
      </c>
      <c r="R64" s="22">
        <v>66</v>
      </c>
      <c r="S64" s="22">
        <v>0</v>
      </c>
      <c r="T64" s="22">
        <v>0</v>
      </c>
      <c r="U64" s="22">
        <v>0</v>
      </c>
      <c r="V64" s="22">
        <f aca="true" t="shared" si="8" ref="V64:V101">SUM(W64:AB64)</f>
        <v>33</v>
      </c>
      <c r="W64" s="22">
        <v>33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aca="true" t="shared" si="9" ref="AC64:AC101">N64+O64+P64+V64</f>
        <v>3687</v>
      </c>
      <c r="AD64" s="23">
        <v>86.14049362625441</v>
      </c>
      <c r="AE64" s="22">
        <v>0</v>
      </c>
      <c r="AF64" s="22">
        <v>0</v>
      </c>
      <c r="AG64" s="22">
        <v>66</v>
      </c>
      <c r="AH64" s="22">
        <v>0</v>
      </c>
      <c r="AI64" s="22">
        <v>0</v>
      </c>
      <c r="AJ64" s="22" t="s">
        <v>274</v>
      </c>
      <c r="AK64" s="22">
        <f aca="true" t="shared" si="10" ref="AK64:AK101">SUM(AE64:AI64)</f>
        <v>66</v>
      </c>
      <c r="AL64" s="23">
        <v>2.6851098454027666</v>
      </c>
      <c r="AM64" s="22">
        <v>511</v>
      </c>
      <c r="AN64" s="22">
        <v>426</v>
      </c>
      <c r="AO64" s="22">
        <v>0</v>
      </c>
      <c r="AP64" s="22">
        <f aca="true" t="shared" si="11" ref="AP64:AP101">SUM(AM64:AO64)</f>
        <v>937</v>
      </c>
    </row>
    <row r="65" spans="1:42" ht="13.5">
      <c r="A65" s="40" t="s">
        <v>22</v>
      </c>
      <c r="B65" s="40" t="s">
        <v>131</v>
      </c>
      <c r="C65" s="41" t="s">
        <v>132</v>
      </c>
      <c r="D65" s="22">
        <v>5912</v>
      </c>
      <c r="E65" s="22">
        <v>5912</v>
      </c>
      <c r="F65" s="22">
        <v>1448</v>
      </c>
      <c r="G65" s="22">
        <v>14</v>
      </c>
      <c r="H65" s="22">
        <v>0</v>
      </c>
      <c r="I65" s="22">
        <f t="shared" si="6"/>
        <v>1462</v>
      </c>
      <c r="J65" s="22">
        <v>677.5168220661019</v>
      </c>
      <c r="K65" s="22">
        <v>491.68628468682226</v>
      </c>
      <c r="L65" s="22">
        <v>185.83053737927966</v>
      </c>
      <c r="M65" s="22">
        <v>0</v>
      </c>
      <c r="N65" s="22">
        <v>1122</v>
      </c>
      <c r="O65" s="22">
        <v>26</v>
      </c>
      <c r="P65" s="22">
        <f t="shared" si="7"/>
        <v>50</v>
      </c>
      <c r="Q65" s="22">
        <v>50</v>
      </c>
      <c r="R65" s="22">
        <v>0</v>
      </c>
      <c r="S65" s="22">
        <v>0</v>
      </c>
      <c r="T65" s="22">
        <v>0</v>
      </c>
      <c r="U65" s="22">
        <v>0</v>
      </c>
      <c r="V65" s="22">
        <f t="shared" si="8"/>
        <v>264</v>
      </c>
      <c r="W65" s="22">
        <v>155</v>
      </c>
      <c r="X65" s="22">
        <v>31</v>
      </c>
      <c r="Y65" s="22">
        <v>67</v>
      </c>
      <c r="Z65" s="22">
        <v>7</v>
      </c>
      <c r="AA65" s="22">
        <v>0</v>
      </c>
      <c r="AB65" s="22">
        <v>4</v>
      </c>
      <c r="AC65" s="22">
        <f t="shared" si="9"/>
        <v>1462</v>
      </c>
      <c r="AD65" s="23">
        <v>98.22161422708618</v>
      </c>
      <c r="AE65" s="22">
        <v>0</v>
      </c>
      <c r="AF65" s="22">
        <v>15</v>
      </c>
      <c r="AG65" s="22">
        <v>0</v>
      </c>
      <c r="AH65" s="22">
        <v>0</v>
      </c>
      <c r="AI65" s="22">
        <v>0</v>
      </c>
      <c r="AJ65" s="22" t="s">
        <v>274</v>
      </c>
      <c r="AK65" s="22">
        <f t="shared" si="10"/>
        <v>15</v>
      </c>
      <c r="AL65" s="23">
        <v>19.08344733242134</v>
      </c>
      <c r="AM65" s="22">
        <v>26</v>
      </c>
      <c r="AN65" s="22">
        <v>125</v>
      </c>
      <c r="AO65" s="22">
        <v>35</v>
      </c>
      <c r="AP65" s="22">
        <f t="shared" si="11"/>
        <v>186</v>
      </c>
    </row>
    <row r="66" spans="1:42" ht="13.5">
      <c r="A66" s="40" t="s">
        <v>22</v>
      </c>
      <c r="B66" s="40" t="s">
        <v>133</v>
      </c>
      <c r="C66" s="41" t="s">
        <v>134</v>
      </c>
      <c r="D66" s="22">
        <v>36700</v>
      </c>
      <c r="E66" s="22">
        <v>36700</v>
      </c>
      <c r="F66" s="22">
        <v>14572</v>
      </c>
      <c r="G66" s="22">
        <v>145</v>
      </c>
      <c r="H66" s="22">
        <v>0</v>
      </c>
      <c r="I66" s="22">
        <f t="shared" si="6"/>
        <v>14717</v>
      </c>
      <c r="J66" s="22">
        <v>1098.652532566907</v>
      </c>
      <c r="K66" s="22">
        <v>675.6746668657386</v>
      </c>
      <c r="L66" s="22">
        <v>422.9778657011683</v>
      </c>
      <c r="M66" s="22">
        <v>0</v>
      </c>
      <c r="N66" s="22">
        <v>10858</v>
      </c>
      <c r="O66" s="22">
        <v>0</v>
      </c>
      <c r="P66" s="22">
        <f t="shared" si="7"/>
        <v>1165</v>
      </c>
      <c r="Q66" s="22">
        <v>1165</v>
      </c>
      <c r="R66" s="22">
        <v>0</v>
      </c>
      <c r="S66" s="22">
        <v>0</v>
      </c>
      <c r="T66" s="22">
        <v>0</v>
      </c>
      <c r="U66" s="22">
        <v>0</v>
      </c>
      <c r="V66" s="22">
        <f t="shared" si="8"/>
        <v>2694</v>
      </c>
      <c r="W66" s="22">
        <v>1963</v>
      </c>
      <c r="X66" s="22">
        <v>308</v>
      </c>
      <c r="Y66" s="22">
        <v>370</v>
      </c>
      <c r="Z66" s="22">
        <v>43</v>
      </c>
      <c r="AA66" s="22">
        <v>0</v>
      </c>
      <c r="AB66" s="22">
        <v>10</v>
      </c>
      <c r="AC66" s="22">
        <f t="shared" si="9"/>
        <v>14717</v>
      </c>
      <c r="AD66" s="23">
        <v>100</v>
      </c>
      <c r="AE66" s="22">
        <v>0</v>
      </c>
      <c r="AF66" s="22">
        <v>240</v>
      </c>
      <c r="AG66" s="22">
        <v>0</v>
      </c>
      <c r="AH66" s="22">
        <v>0</v>
      </c>
      <c r="AI66" s="22">
        <v>0</v>
      </c>
      <c r="AJ66" s="22" t="s">
        <v>274</v>
      </c>
      <c r="AK66" s="22">
        <f t="shared" si="10"/>
        <v>240</v>
      </c>
      <c r="AL66" s="23">
        <v>19.936128287015016</v>
      </c>
      <c r="AM66" s="22">
        <v>0</v>
      </c>
      <c r="AN66" s="22">
        <v>651</v>
      </c>
      <c r="AO66" s="22">
        <v>337</v>
      </c>
      <c r="AP66" s="22">
        <f t="shared" si="11"/>
        <v>988</v>
      </c>
    </row>
    <row r="67" spans="1:42" ht="13.5">
      <c r="A67" s="40" t="s">
        <v>22</v>
      </c>
      <c r="B67" s="40" t="s">
        <v>135</v>
      </c>
      <c r="C67" s="41" t="s">
        <v>136</v>
      </c>
      <c r="D67" s="22">
        <v>7476</v>
      </c>
      <c r="E67" s="22">
        <v>7476</v>
      </c>
      <c r="F67" s="22">
        <v>1710</v>
      </c>
      <c r="G67" s="22">
        <v>804</v>
      </c>
      <c r="H67" s="22">
        <v>0</v>
      </c>
      <c r="I67" s="22">
        <f t="shared" si="6"/>
        <v>2514</v>
      </c>
      <c r="J67" s="22">
        <v>921.3043382660129</v>
      </c>
      <c r="K67" s="22">
        <v>802.9346878046277</v>
      </c>
      <c r="L67" s="22">
        <v>118.36965046138512</v>
      </c>
      <c r="M67" s="22">
        <v>0</v>
      </c>
      <c r="N67" s="22">
        <v>1172</v>
      </c>
      <c r="O67" s="22">
        <v>804</v>
      </c>
      <c r="P67" s="22">
        <f t="shared" si="7"/>
        <v>538</v>
      </c>
      <c r="Q67" s="22">
        <v>227</v>
      </c>
      <c r="R67" s="22">
        <v>311</v>
      </c>
      <c r="S67" s="22">
        <v>0</v>
      </c>
      <c r="T67" s="22">
        <v>0</v>
      </c>
      <c r="U67" s="22">
        <v>0</v>
      </c>
      <c r="V67" s="22">
        <f t="shared" si="8"/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9"/>
        <v>2514</v>
      </c>
      <c r="AD67" s="23">
        <v>68.01909307875896</v>
      </c>
      <c r="AE67" s="22">
        <v>0</v>
      </c>
      <c r="AF67" s="22">
        <v>26</v>
      </c>
      <c r="AG67" s="22">
        <v>311</v>
      </c>
      <c r="AH67" s="22">
        <v>0</v>
      </c>
      <c r="AI67" s="22">
        <v>0</v>
      </c>
      <c r="AJ67" s="22" t="s">
        <v>274</v>
      </c>
      <c r="AK67" s="22">
        <f t="shared" si="10"/>
        <v>337</v>
      </c>
      <c r="AL67" s="23">
        <v>13.404932378679396</v>
      </c>
      <c r="AM67" s="22">
        <v>804</v>
      </c>
      <c r="AN67" s="22">
        <v>176</v>
      </c>
      <c r="AO67" s="22">
        <v>201</v>
      </c>
      <c r="AP67" s="22">
        <f t="shared" si="11"/>
        <v>1181</v>
      </c>
    </row>
    <row r="68" spans="1:42" ht="13.5">
      <c r="A68" s="40" t="s">
        <v>22</v>
      </c>
      <c r="B68" s="40" t="s">
        <v>137</v>
      </c>
      <c r="C68" s="41" t="s">
        <v>138</v>
      </c>
      <c r="D68" s="22">
        <v>14042</v>
      </c>
      <c r="E68" s="22">
        <v>14042</v>
      </c>
      <c r="F68" s="22">
        <v>2051</v>
      </c>
      <c r="G68" s="22">
        <v>529</v>
      </c>
      <c r="H68" s="22">
        <v>0</v>
      </c>
      <c r="I68" s="22">
        <f t="shared" si="6"/>
        <v>2580</v>
      </c>
      <c r="J68" s="22">
        <v>503.3822212423396</v>
      </c>
      <c r="K68" s="22">
        <v>402.7057769938716</v>
      </c>
      <c r="L68" s="22">
        <v>100.6764442484679</v>
      </c>
      <c r="M68" s="22">
        <v>0</v>
      </c>
      <c r="N68" s="22">
        <v>1372</v>
      </c>
      <c r="O68" s="22">
        <v>560</v>
      </c>
      <c r="P68" s="22">
        <f t="shared" si="7"/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f t="shared" si="8"/>
        <v>648</v>
      </c>
      <c r="W68" s="22">
        <v>372</v>
      </c>
      <c r="X68" s="22">
        <v>61</v>
      </c>
      <c r="Y68" s="22">
        <v>105</v>
      </c>
      <c r="Z68" s="22">
        <v>11</v>
      </c>
      <c r="AA68" s="22">
        <v>71</v>
      </c>
      <c r="AB68" s="22">
        <v>28</v>
      </c>
      <c r="AC68" s="22">
        <f t="shared" si="9"/>
        <v>2580</v>
      </c>
      <c r="AD68" s="23">
        <v>78.29457364341084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 t="s">
        <v>274</v>
      </c>
      <c r="AK68" s="22">
        <f t="shared" si="10"/>
        <v>0</v>
      </c>
      <c r="AL68" s="23">
        <v>25.116279069767444</v>
      </c>
      <c r="AM68" s="22">
        <v>560</v>
      </c>
      <c r="AN68" s="22">
        <v>137</v>
      </c>
      <c r="AO68" s="22">
        <v>0</v>
      </c>
      <c r="AP68" s="22">
        <f t="shared" si="11"/>
        <v>697</v>
      </c>
    </row>
    <row r="69" spans="1:42" ht="13.5">
      <c r="A69" s="40" t="s">
        <v>22</v>
      </c>
      <c r="B69" s="40" t="s">
        <v>139</v>
      </c>
      <c r="C69" s="41" t="s">
        <v>140</v>
      </c>
      <c r="D69" s="22">
        <v>4567</v>
      </c>
      <c r="E69" s="22">
        <v>3724</v>
      </c>
      <c r="F69" s="22">
        <v>733</v>
      </c>
      <c r="G69" s="22">
        <v>150</v>
      </c>
      <c r="H69" s="22">
        <v>199</v>
      </c>
      <c r="I69" s="22">
        <f t="shared" si="6"/>
        <v>1082</v>
      </c>
      <c r="J69" s="22">
        <v>649.087707826546</v>
      </c>
      <c r="K69" s="22">
        <v>571.1011994924878</v>
      </c>
      <c r="L69" s="22">
        <v>77.9865083340582</v>
      </c>
      <c r="M69" s="22">
        <v>0</v>
      </c>
      <c r="N69" s="22">
        <v>264</v>
      </c>
      <c r="O69" s="22">
        <v>450</v>
      </c>
      <c r="P69" s="22">
        <f t="shared" si="7"/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f t="shared" si="8"/>
        <v>169</v>
      </c>
      <c r="W69" s="22">
        <v>88</v>
      </c>
      <c r="X69" s="22">
        <v>21</v>
      </c>
      <c r="Y69" s="22">
        <v>31</v>
      </c>
      <c r="Z69" s="22">
        <v>3</v>
      </c>
      <c r="AA69" s="22">
        <v>16</v>
      </c>
      <c r="AB69" s="22">
        <v>10</v>
      </c>
      <c r="AC69" s="22">
        <f t="shared" si="9"/>
        <v>883</v>
      </c>
      <c r="AD69" s="23">
        <v>49.037372593431485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 t="s">
        <v>274</v>
      </c>
      <c r="AK69" s="22">
        <f t="shared" si="10"/>
        <v>0</v>
      </c>
      <c r="AL69" s="23">
        <v>19.13929784824462</v>
      </c>
      <c r="AM69" s="22">
        <v>450</v>
      </c>
      <c r="AN69" s="22">
        <v>22</v>
      </c>
      <c r="AO69" s="22">
        <v>0</v>
      </c>
      <c r="AP69" s="22">
        <f t="shared" si="11"/>
        <v>472</v>
      </c>
    </row>
    <row r="70" spans="1:42" ht="13.5">
      <c r="A70" s="40" t="s">
        <v>22</v>
      </c>
      <c r="B70" s="40" t="s">
        <v>141</v>
      </c>
      <c r="C70" s="41" t="s">
        <v>142</v>
      </c>
      <c r="D70" s="22">
        <v>11270</v>
      </c>
      <c r="E70" s="22">
        <v>11270</v>
      </c>
      <c r="F70" s="22">
        <v>1376</v>
      </c>
      <c r="G70" s="22">
        <v>232</v>
      </c>
      <c r="H70" s="22">
        <v>305</v>
      </c>
      <c r="I70" s="22">
        <f t="shared" si="6"/>
        <v>1913</v>
      </c>
      <c r="J70" s="22">
        <v>465.0484374810079</v>
      </c>
      <c r="K70" s="22">
        <v>408.64946335889925</v>
      </c>
      <c r="L70" s="22">
        <v>56.39897412210864</v>
      </c>
      <c r="M70" s="22">
        <v>115</v>
      </c>
      <c r="N70" s="22">
        <v>784</v>
      </c>
      <c r="O70" s="22">
        <v>453</v>
      </c>
      <c r="P70" s="22">
        <f t="shared" si="7"/>
        <v>371</v>
      </c>
      <c r="Q70" s="22">
        <v>0</v>
      </c>
      <c r="R70" s="22">
        <v>371</v>
      </c>
      <c r="S70" s="22">
        <v>0</v>
      </c>
      <c r="T70" s="22">
        <v>0</v>
      </c>
      <c r="U70" s="22">
        <v>0</v>
      </c>
      <c r="V70" s="22">
        <f t="shared" si="8"/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1608</v>
      </c>
      <c r="AD70" s="23">
        <v>71.82835820895522</v>
      </c>
      <c r="AE70" s="22">
        <v>0</v>
      </c>
      <c r="AF70" s="22">
        <v>0</v>
      </c>
      <c r="AG70" s="22">
        <v>371</v>
      </c>
      <c r="AH70" s="22">
        <v>0</v>
      </c>
      <c r="AI70" s="22">
        <v>0</v>
      </c>
      <c r="AJ70" s="22" t="s">
        <v>274</v>
      </c>
      <c r="AK70" s="22">
        <f t="shared" si="10"/>
        <v>371</v>
      </c>
      <c r="AL70" s="23">
        <v>28.20661636680209</v>
      </c>
      <c r="AM70" s="22">
        <v>453</v>
      </c>
      <c r="AN70" s="22">
        <v>90</v>
      </c>
      <c r="AO70" s="22">
        <v>0</v>
      </c>
      <c r="AP70" s="22">
        <f t="shared" si="11"/>
        <v>543</v>
      </c>
    </row>
    <row r="71" spans="1:42" ht="13.5">
      <c r="A71" s="40" t="s">
        <v>22</v>
      </c>
      <c r="B71" s="40" t="s">
        <v>143</v>
      </c>
      <c r="C71" s="41" t="s">
        <v>144</v>
      </c>
      <c r="D71" s="22">
        <v>20968</v>
      </c>
      <c r="E71" s="22">
        <v>20968</v>
      </c>
      <c r="F71" s="22">
        <v>2013</v>
      </c>
      <c r="G71" s="22">
        <v>1556</v>
      </c>
      <c r="H71" s="22">
        <v>0</v>
      </c>
      <c r="I71" s="22">
        <f t="shared" si="6"/>
        <v>3569</v>
      </c>
      <c r="J71" s="22">
        <v>466.33356504105416</v>
      </c>
      <c r="K71" s="22">
        <v>381.5337657382678</v>
      </c>
      <c r="L71" s="22">
        <v>84.79979930278624</v>
      </c>
      <c r="M71" s="22">
        <v>336</v>
      </c>
      <c r="N71" s="22">
        <v>2350</v>
      </c>
      <c r="O71" s="22">
        <v>0</v>
      </c>
      <c r="P71" s="22">
        <f t="shared" si="7"/>
        <v>676</v>
      </c>
      <c r="Q71" s="22">
        <v>676</v>
      </c>
      <c r="R71" s="22">
        <v>0</v>
      </c>
      <c r="S71" s="22">
        <v>0</v>
      </c>
      <c r="T71" s="22">
        <v>0</v>
      </c>
      <c r="U71" s="22">
        <v>0</v>
      </c>
      <c r="V71" s="22">
        <f t="shared" si="8"/>
        <v>543</v>
      </c>
      <c r="W71" s="22">
        <v>214</v>
      </c>
      <c r="X71" s="22">
        <v>54</v>
      </c>
      <c r="Y71" s="22">
        <v>155</v>
      </c>
      <c r="Z71" s="22">
        <v>11</v>
      </c>
      <c r="AA71" s="22">
        <v>102</v>
      </c>
      <c r="AB71" s="22">
        <v>7</v>
      </c>
      <c r="AC71" s="22">
        <f t="shared" si="9"/>
        <v>3569</v>
      </c>
      <c r="AD71" s="23">
        <v>100</v>
      </c>
      <c r="AE71" s="22">
        <v>0</v>
      </c>
      <c r="AF71" s="22">
        <v>138</v>
      </c>
      <c r="AG71" s="22">
        <v>0</v>
      </c>
      <c r="AH71" s="22">
        <v>0</v>
      </c>
      <c r="AI71" s="22">
        <v>0</v>
      </c>
      <c r="AJ71" s="22" t="s">
        <v>274</v>
      </c>
      <c r="AK71" s="22">
        <f t="shared" si="10"/>
        <v>138</v>
      </c>
      <c r="AL71" s="23">
        <v>26.043533930857876</v>
      </c>
      <c r="AM71" s="22">
        <v>0</v>
      </c>
      <c r="AN71" s="22">
        <v>246</v>
      </c>
      <c r="AO71" s="22">
        <v>538</v>
      </c>
      <c r="AP71" s="22">
        <f t="shared" si="11"/>
        <v>784</v>
      </c>
    </row>
    <row r="72" spans="1:42" ht="13.5">
      <c r="A72" s="40" t="s">
        <v>22</v>
      </c>
      <c r="B72" s="40" t="s">
        <v>145</v>
      </c>
      <c r="C72" s="41" t="s">
        <v>298</v>
      </c>
      <c r="D72" s="22">
        <v>5166</v>
      </c>
      <c r="E72" s="22">
        <v>4247</v>
      </c>
      <c r="F72" s="22">
        <v>491</v>
      </c>
      <c r="G72" s="22">
        <v>393</v>
      </c>
      <c r="H72" s="22">
        <v>183</v>
      </c>
      <c r="I72" s="22">
        <f t="shared" si="6"/>
        <v>1067</v>
      </c>
      <c r="J72" s="22">
        <v>565.8706293520861</v>
      </c>
      <c r="K72" s="22">
        <v>514.9581828499303</v>
      </c>
      <c r="L72" s="22">
        <v>50.912446502155824</v>
      </c>
      <c r="M72" s="22">
        <v>0</v>
      </c>
      <c r="N72" s="22">
        <v>243</v>
      </c>
      <c r="O72" s="22">
        <v>416</v>
      </c>
      <c r="P72" s="22">
        <f t="shared" si="7"/>
        <v>225</v>
      </c>
      <c r="Q72" s="22">
        <v>0</v>
      </c>
      <c r="R72" s="22">
        <v>225</v>
      </c>
      <c r="S72" s="22">
        <v>0</v>
      </c>
      <c r="T72" s="22">
        <v>0</v>
      </c>
      <c r="U72" s="22">
        <v>0</v>
      </c>
      <c r="V72" s="22">
        <f t="shared" si="8"/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9"/>
        <v>884</v>
      </c>
      <c r="AD72" s="23">
        <v>52.94117647058824</v>
      </c>
      <c r="AE72" s="22">
        <v>0</v>
      </c>
      <c r="AF72" s="22">
        <v>0</v>
      </c>
      <c r="AG72" s="22">
        <v>225</v>
      </c>
      <c r="AH72" s="22">
        <v>0</v>
      </c>
      <c r="AI72" s="22">
        <v>0</v>
      </c>
      <c r="AJ72" s="22" t="s">
        <v>274</v>
      </c>
      <c r="AK72" s="22">
        <f t="shared" si="10"/>
        <v>225</v>
      </c>
      <c r="AL72" s="23">
        <v>25.452488687782804</v>
      </c>
      <c r="AM72" s="22">
        <v>416</v>
      </c>
      <c r="AN72" s="22">
        <v>25</v>
      </c>
      <c r="AO72" s="22">
        <v>0</v>
      </c>
      <c r="AP72" s="22">
        <f t="shared" si="11"/>
        <v>441</v>
      </c>
    </row>
    <row r="73" spans="1:42" ht="13.5">
      <c r="A73" s="40" t="s">
        <v>22</v>
      </c>
      <c r="B73" s="40" t="s">
        <v>146</v>
      </c>
      <c r="C73" s="41" t="s">
        <v>147</v>
      </c>
      <c r="D73" s="22">
        <v>19145</v>
      </c>
      <c r="E73" s="22">
        <v>19145</v>
      </c>
      <c r="F73" s="22">
        <v>5256</v>
      </c>
      <c r="G73" s="22">
        <v>3540</v>
      </c>
      <c r="H73" s="22">
        <v>2480</v>
      </c>
      <c r="I73" s="22">
        <f t="shared" si="6"/>
        <v>11276</v>
      </c>
      <c r="J73" s="22">
        <v>1613.640673018099</v>
      </c>
      <c r="K73" s="22">
        <v>1010.4573245992194</v>
      </c>
      <c r="L73" s="22">
        <v>603.1833484188797</v>
      </c>
      <c r="M73" s="22">
        <v>0</v>
      </c>
      <c r="N73" s="22">
        <v>0</v>
      </c>
      <c r="O73" s="22">
        <v>6738</v>
      </c>
      <c r="P73" s="22">
        <f t="shared" si="7"/>
        <v>2058</v>
      </c>
      <c r="Q73" s="22">
        <v>0</v>
      </c>
      <c r="R73" s="22">
        <v>2058</v>
      </c>
      <c r="S73" s="22">
        <v>0</v>
      </c>
      <c r="T73" s="22">
        <v>0</v>
      </c>
      <c r="U73" s="22">
        <v>0</v>
      </c>
      <c r="V73" s="22">
        <f t="shared" si="8"/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f t="shared" si="9"/>
        <v>8796</v>
      </c>
      <c r="AD73" s="23">
        <v>23.396998635743522</v>
      </c>
      <c r="AE73" s="22">
        <v>0</v>
      </c>
      <c r="AF73" s="22">
        <v>0</v>
      </c>
      <c r="AG73" s="22">
        <v>2058</v>
      </c>
      <c r="AH73" s="22">
        <v>0</v>
      </c>
      <c r="AI73" s="22">
        <v>0</v>
      </c>
      <c r="AJ73" s="22" t="s">
        <v>274</v>
      </c>
      <c r="AK73" s="22">
        <f t="shared" si="10"/>
        <v>2058</v>
      </c>
      <c r="AL73" s="23">
        <v>23.396998635743522</v>
      </c>
      <c r="AM73" s="22">
        <v>6738</v>
      </c>
      <c r="AN73" s="22">
        <v>0</v>
      </c>
      <c r="AO73" s="22">
        <v>0</v>
      </c>
      <c r="AP73" s="22">
        <f t="shared" si="11"/>
        <v>6738</v>
      </c>
    </row>
    <row r="74" spans="1:42" ht="13.5">
      <c r="A74" s="40" t="s">
        <v>22</v>
      </c>
      <c r="B74" s="40" t="s">
        <v>148</v>
      </c>
      <c r="C74" s="41" t="s">
        <v>21</v>
      </c>
      <c r="D74" s="22">
        <v>12561</v>
      </c>
      <c r="E74" s="22">
        <v>12561</v>
      </c>
      <c r="F74" s="22">
        <v>1915</v>
      </c>
      <c r="G74" s="22">
        <v>564</v>
      </c>
      <c r="H74" s="22">
        <v>0</v>
      </c>
      <c r="I74" s="22">
        <f t="shared" si="6"/>
        <v>2479</v>
      </c>
      <c r="J74" s="22">
        <v>540.7038310578623</v>
      </c>
      <c r="K74" s="22">
        <v>540.7038310578623</v>
      </c>
      <c r="L74" s="22">
        <v>0</v>
      </c>
      <c r="M74" s="22">
        <v>0</v>
      </c>
      <c r="N74" s="22">
        <v>0</v>
      </c>
      <c r="O74" s="22">
        <v>1970</v>
      </c>
      <c r="P74" s="22">
        <f t="shared" si="7"/>
        <v>509</v>
      </c>
      <c r="Q74" s="22">
        <v>0</v>
      </c>
      <c r="R74" s="22">
        <v>509</v>
      </c>
      <c r="S74" s="22">
        <v>0</v>
      </c>
      <c r="T74" s="22">
        <v>0</v>
      </c>
      <c r="U74" s="22">
        <v>0</v>
      </c>
      <c r="V74" s="22">
        <f t="shared" si="8"/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f t="shared" si="9"/>
        <v>2479</v>
      </c>
      <c r="AD74" s="23">
        <v>20.53247277127874</v>
      </c>
      <c r="AE74" s="22">
        <v>0</v>
      </c>
      <c r="AF74" s="22">
        <v>0</v>
      </c>
      <c r="AG74" s="22">
        <v>509</v>
      </c>
      <c r="AH74" s="22">
        <v>0</v>
      </c>
      <c r="AI74" s="22">
        <v>0</v>
      </c>
      <c r="AJ74" s="22" t="s">
        <v>274</v>
      </c>
      <c r="AK74" s="22">
        <f t="shared" si="10"/>
        <v>509</v>
      </c>
      <c r="AL74" s="23">
        <v>20.53247277127874</v>
      </c>
      <c r="AM74" s="22">
        <v>1970</v>
      </c>
      <c r="AN74" s="22">
        <v>0</v>
      </c>
      <c r="AO74" s="22">
        <v>0</v>
      </c>
      <c r="AP74" s="22">
        <f t="shared" si="11"/>
        <v>1970</v>
      </c>
    </row>
    <row r="75" spans="1:42" ht="13.5">
      <c r="A75" s="40" t="s">
        <v>22</v>
      </c>
      <c r="B75" s="40" t="s">
        <v>149</v>
      </c>
      <c r="C75" s="41" t="s">
        <v>19</v>
      </c>
      <c r="D75" s="22">
        <v>16689</v>
      </c>
      <c r="E75" s="22">
        <v>16188</v>
      </c>
      <c r="F75" s="22">
        <v>2376</v>
      </c>
      <c r="G75" s="22">
        <v>601</v>
      </c>
      <c r="H75" s="22">
        <v>92</v>
      </c>
      <c r="I75" s="22">
        <f t="shared" si="6"/>
        <v>3069</v>
      </c>
      <c r="J75" s="22">
        <v>503.81803451867637</v>
      </c>
      <c r="K75" s="22">
        <v>405.1557214702162</v>
      </c>
      <c r="L75" s="22">
        <v>98.66231304846025</v>
      </c>
      <c r="M75" s="22">
        <v>0</v>
      </c>
      <c r="N75" s="22">
        <v>0</v>
      </c>
      <c r="O75" s="22">
        <v>2394</v>
      </c>
      <c r="P75" s="22">
        <f t="shared" si="7"/>
        <v>583</v>
      </c>
      <c r="Q75" s="22">
        <v>0</v>
      </c>
      <c r="R75" s="22">
        <v>583</v>
      </c>
      <c r="S75" s="22">
        <v>0</v>
      </c>
      <c r="T75" s="22">
        <v>0</v>
      </c>
      <c r="U75" s="22">
        <v>0</v>
      </c>
      <c r="V75" s="22">
        <f t="shared" si="8"/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f t="shared" si="9"/>
        <v>2977</v>
      </c>
      <c r="AD75" s="23">
        <v>19.583473295263687</v>
      </c>
      <c r="AE75" s="22">
        <v>0</v>
      </c>
      <c r="AF75" s="22">
        <v>0</v>
      </c>
      <c r="AG75" s="22">
        <v>583</v>
      </c>
      <c r="AH75" s="22">
        <v>0</v>
      </c>
      <c r="AI75" s="22">
        <v>0</v>
      </c>
      <c r="AJ75" s="22" t="s">
        <v>274</v>
      </c>
      <c r="AK75" s="22">
        <f t="shared" si="10"/>
        <v>583</v>
      </c>
      <c r="AL75" s="23">
        <v>19.583473295263687</v>
      </c>
      <c r="AM75" s="22">
        <v>2394</v>
      </c>
      <c r="AN75" s="22">
        <v>0</v>
      </c>
      <c r="AO75" s="22">
        <v>0</v>
      </c>
      <c r="AP75" s="22">
        <f t="shared" si="11"/>
        <v>2394</v>
      </c>
    </row>
    <row r="76" spans="1:42" ht="13.5">
      <c r="A76" s="40" t="s">
        <v>22</v>
      </c>
      <c r="B76" s="40" t="s">
        <v>150</v>
      </c>
      <c r="C76" s="41" t="s">
        <v>151</v>
      </c>
      <c r="D76" s="22">
        <v>14135</v>
      </c>
      <c r="E76" s="22">
        <v>14135</v>
      </c>
      <c r="F76" s="22">
        <v>2245</v>
      </c>
      <c r="G76" s="22">
        <v>1215</v>
      </c>
      <c r="H76" s="22">
        <v>0</v>
      </c>
      <c r="I76" s="22">
        <f t="shared" si="6"/>
        <v>3460</v>
      </c>
      <c r="J76" s="22">
        <v>670.636862737497</v>
      </c>
      <c r="K76" s="22">
        <v>356.83308216755256</v>
      </c>
      <c r="L76" s="22">
        <v>313.8037805699444</v>
      </c>
      <c r="M76" s="22">
        <v>0</v>
      </c>
      <c r="N76" s="22">
        <v>1524</v>
      </c>
      <c r="O76" s="22">
        <v>1740</v>
      </c>
      <c r="P76" s="22">
        <f t="shared" si="7"/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f t="shared" si="8"/>
        <v>196</v>
      </c>
      <c r="W76" s="22">
        <v>123</v>
      </c>
      <c r="X76" s="22">
        <v>27</v>
      </c>
      <c r="Y76" s="22">
        <v>29</v>
      </c>
      <c r="Z76" s="22">
        <v>5</v>
      </c>
      <c r="AA76" s="22">
        <v>0</v>
      </c>
      <c r="AB76" s="22">
        <v>12</v>
      </c>
      <c r="AC76" s="22">
        <f t="shared" si="9"/>
        <v>3460</v>
      </c>
      <c r="AD76" s="23">
        <v>49.71098265895954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 t="s">
        <v>274</v>
      </c>
      <c r="AK76" s="22">
        <f t="shared" si="10"/>
        <v>0</v>
      </c>
      <c r="AL76" s="23">
        <v>5.664739884393064</v>
      </c>
      <c r="AM76" s="22">
        <v>1740</v>
      </c>
      <c r="AN76" s="22">
        <v>96</v>
      </c>
      <c r="AO76" s="22">
        <v>0</v>
      </c>
      <c r="AP76" s="22">
        <f t="shared" si="11"/>
        <v>1836</v>
      </c>
    </row>
    <row r="77" spans="1:42" ht="13.5">
      <c r="A77" s="40" t="s">
        <v>22</v>
      </c>
      <c r="B77" s="40" t="s">
        <v>152</v>
      </c>
      <c r="C77" s="41" t="s">
        <v>153</v>
      </c>
      <c r="D77" s="22">
        <v>7886</v>
      </c>
      <c r="E77" s="22">
        <v>7886</v>
      </c>
      <c r="F77" s="22">
        <v>1574</v>
      </c>
      <c r="G77" s="22">
        <v>170</v>
      </c>
      <c r="H77" s="22">
        <v>0</v>
      </c>
      <c r="I77" s="22">
        <f t="shared" si="6"/>
        <v>1744</v>
      </c>
      <c r="J77" s="22">
        <v>605.8942672813621</v>
      </c>
      <c r="K77" s="22">
        <v>605.8942672813621</v>
      </c>
      <c r="L77" s="22">
        <v>0</v>
      </c>
      <c r="M77" s="22">
        <v>0</v>
      </c>
      <c r="N77" s="22">
        <v>1492</v>
      </c>
      <c r="O77" s="22">
        <v>0</v>
      </c>
      <c r="P77" s="22">
        <f t="shared" si="7"/>
        <v>252</v>
      </c>
      <c r="Q77" s="22">
        <v>252</v>
      </c>
      <c r="R77" s="22">
        <v>0</v>
      </c>
      <c r="S77" s="22">
        <v>0</v>
      </c>
      <c r="T77" s="22">
        <v>0</v>
      </c>
      <c r="U77" s="22">
        <v>0</v>
      </c>
      <c r="V77" s="22">
        <f t="shared" si="8"/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f t="shared" si="9"/>
        <v>1744</v>
      </c>
      <c r="AD77" s="23">
        <v>100</v>
      </c>
      <c r="AE77" s="22">
        <v>0</v>
      </c>
      <c r="AF77" s="22">
        <v>85</v>
      </c>
      <c r="AG77" s="22">
        <v>0</v>
      </c>
      <c r="AH77" s="22">
        <v>0</v>
      </c>
      <c r="AI77" s="22">
        <v>0</v>
      </c>
      <c r="AJ77" s="22" t="s">
        <v>274</v>
      </c>
      <c r="AK77" s="22">
        <f t="shared" si="10"/>
        <v>85</v>
      </c>
      <c r="AL77" s="23">
        <v>4.873853211009174</v>
      </c>
      <c r="AM77" s="22">
        <v>0</v>
      </c>
      <c r="AN77" s="22">
        <v>189</v>
      </c>
      <c r="AO77" s="22">
        <v>141</v>
      </c>
      <c r="AP77" s="22">
        <f t="shared" si="11"/>
        <v>330</v>
      </c>
    </row>
    <row r="78" spans="1:42" ht="13.5">
      <c r="A78" s="40" t="s">
        <v>22</v>
      </c>
      <c r="B78" s="40" t="s">
        <v>154</v>
      </c>
      <c r="C78" s="41" t="s">
        <v>155</v>
      </c>
      <c r="D78" s="22">
        <v>5080</v>
      </c>
      <c r="E78" s="22">
        <v>5080</v>
      </c>
      <c r="F78" s="22">
        <v>1523</v>
      </c>
      <c r="G78" s="22">
        <v>110</v>
      </c>
      <c r="H78" s="22">
        <v>0</v>
      </c>
      <c r="I78" s="22">
        <f t="shared" si="6"/>
        <v>1633</v>
      </c>
      <c r="J78" s="22">
        <v>880.7032682558515</v>
      </c>
      <c r="K78" s="22">
        <v>832.1648150145616</v>
      </c>
      <c r="L78" s="22">
        <v>48.53845324129004</v>
      </c>
      <c r="M78" s="22">
        <v>0</v>
      </c>
      <c r="N78" s="22">
        <v>1233</v>
      </c>
      <c r="O78" s="22">
        <v>51</v>
      </c>
      <c r="P78" s="22">
        <f t="shared" si="7"/>
        <v>233</v>
      </c>
      <c r="Q78" s="22">
        <v>0</v>
      </c>
      <c r="R78" s="22">
        <v>233</v>
      </c>
      <c r="S78" s="22">
        <v>0</v>
      </c>
      <c r="T78" s="22">
        <v>0</v>
      </c>
      <c r="U78" s="22">
        <v>0</v>
      </c>
      <c r="V78" s="22">
        <f t="shared" si="8"/>
        <v>116</v>
      </c>
      <c r="W78" s="22">
        <v>111</v>
      </c>
      <c r="X78" s="22">
        <v>0</v>
      </c>
      <c r="Y78" s="22">
        <v>0</v>
      </c>
      <c r="Z78" s="22">
        <v>0</v>
      </c>
      <c r="AA78" s="22">
        <v>0</v>
      </c>
      <c r="AB78" s="22">
        <v>5</v>
      </c>
      <c r="AC78" s="22">
        <f t="shared" si="9"/>
        <v>1633</v>
      </c>
      <c r="AD78" s="23">
        <v>96.87691365584813</v>
      </c>
      <c r="AE78" s="22">
        <v>0</v>
      </c>
      <c r="AF78" s="22">
        <v>0</v>
      </c>
      <c r="AG78" s="22">
        <v>81</v>
      </c>
      <c r="AH78" s="22">
        <v>0</v>
      </c>
      <c r="AI78" s="22">
        <v>0</v>
      </c>
      <c r="AJ78" s="22" t="s">
        <v>274</v>
      </c>
      <c r="AK78" s="22">
        <f t="shared" si="10"/>
        <v>81</v>
      </c>
      <c r="AL78" s="23">
        <v>12.063686466625843</v>
      </c>
      <c r="AM78" s="22">
        <v>51</v>
      </c>
      <c r="AN78" s="22">
        <v>157</v>
      </c>
      <c r="AO78" s="22">
        <v>133</v>
      </c>
      <c r="AP78" s="22">
        <f t="shared" si="11"/>
        <v>341</v>
      </c>
    </row>
    <row r="79" spans="1:42" ht="13.5">
      <c r="A79" s="40" t="s">
        <v>22</v>
      </c>
      <c r="B79" s="40" t="s">
        <v>156</v>
      </c>
      <c r="C79" s="41" t="s">
        <v>157</v>
      </c>
      <c r="D79" s="22">
        <v>15173</v>
      </c>
      <c r="E79" s="22">
        <v>15173</v>
      </c>
      <c r="F79" s="22">
        <v>3634</v>
      </c>
      <c r="G79" s="22">
        <v>1883</v>
      </c>
      <c r="H79" s="22">
        <v>0</v>
      </c>
      <c r="I79" s="22">
        <f t="shared" si="6"/>
        <v>5517</v>
      </c>
      <c r="J79" s="22">
        <v>996.1819345647323</v>
      </c>
      <c r="K79" s="22">
        <v>822.6581283083053</v>
      </c>
      <c r="L79" s="22">
        <v>173.52380625642698</v>
      </c>
      <c r="M79" s="22">
        <v>0</v>
      </c>
      <c r="N79" s="22">
        <v>3948</v>
      </c>
      <c r="O79" s="22">
        <v>858</v>
      </c>
      <c r="P79" s="22">
        <f t="shared" si="7"/>
        <v>703</v>
      </c>
      <c r="Q79" s="22">
        <v>703</v>
      </c>
      <c r="R79" s="22">
        <v>0</v>
      </c>
      <c r="S79" s="22">
        <v>0</v>
      </c>
      <c r="T79" s="22">
        <v>0</v>
      </c>
      <c r="U79" s="22">
        <v>0</v>
      </c>
      <c r="V79" s="22">
        <f t="shared" si="8"/>
        <v>8</v>
      </c>
      <c r="W79" s="22">
        <v>7</v>
      </c>
      <c r="X79" s="22">
        <v>0</v>
      </c>
      <c r="Y79" s="22">
        <v>0</v>
      </c>
      <c r="Z79" s="22">
        <v>1</v>
      </c>
      <c r="AA79" s="22">
        <v>0</v>
      </c>
      <c r="AB79" s="22">
        <v>0</v>
      </c>
      <c r="AC79" s="22">
        <f t="shared" si="9"/>
        <v>5517</v>
      </c>
      <c r="AD79" s="23">
        <v>84.44806960304513</v>
      </c>
      <c r="AE79" s="22">
        <v>0</v>
      </c>
      <c r="AF79" s="22">
        <v>228</v>
      </c>
      <c r="AG79" s="22">
        <v>0</v>
      </c>
      <c r="AH79" s="22">
        <v>0</v>
      </c>
      <c r="AI79" s="22">
        <v>0</v>
      </c>
      <c r="AJ79" s="22" t="s">
        <v>274</v>
      </c>
      <c r="AK79" s="22">
        <f t="shared" si="10"/>
        <v>228</v>
      </c>
      <c r="AL79" s="23">
        <v>4.277687148812761</v>
      </c>
      <c r="AM79" s="22">
        <v>858</v>
      </c>
      <c r="AN79" s="22">
        <v>881</v>
      </c>
      <c r="AO79" s="22">
        <v>463</v>
      </c>
      <c r="AP79" s="22">
        <f t="shared" si="11"/>
        <v>2202</v>
      </c>
    </row>
    <row r="80" spans="1:42" ht="13.5">
      <c r="A80" s="40" t="s">
        <v>22</v>
      </c>
      <c r="B80" s="40" t="s">
        <v>158</v>
      </c>
      <c r="C80" s="41" t="s">
        <v>159</v>
      </c>
      <c r="D80" s="22">
        <v>7537</v>
      </c>
      <c r="E80" s="22">
        <v>7537</v>
      </c>
      <c r="F80" s="22">
        <v>1249</v>
      </c>
      <c r="G80" s="22">
        <v>1120</v>
      </c>
      <c r="H80" s="22">
        <v>0</v>
      </c>
      <c r="I80" s="22">
        <f t="shared" si="6"/>
        <v>2369</v>
      </c>
      <c r="J80" s="22">
        <v>861.1398379864812</v>
      </c>
      <c r="K80" s="22">
        <v>797.1632185328635</v>
      </c>
      <c r="L80" s="22">
        <v>63.976619453617865</v>
      </c>
      <c r="M80" s="22">
        <v>0</v>
      </c>
      <c r="N80" s="22">
        <v>2096</v>
      </c>
      <c r="O80" s="22">
        <v>0</v>
      </c>
      <c r="P80" s="22">
        <f t="shared" si="7"/>
        <v>273</v>
      </c>
      <c r="Q80" s="22">
        <v>273</v>
      </c>
      <c r="R80" s="22">
        <v>0</v>
      </c>
      <c r="S80" s="22">
        <v>0</v>
      </c>
      <c r="T80" s="22">
        <v>0</v>
      </c>
      <c r="U80" s="22">
        <v>0</v>
      </c>
      <c r="V80" s="22">
        <f t="shared" si="8"/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f t="shared" si="9"/>
        <v>2369</v>
      </c>
      <c r="AD80" s="23">
        <v>100</v>
      </c>
      <c r="AE80" s="22">
        <v>0</v>
      </c>
      <c r="AF80" s="22">
        <v>89</v>
      </c>
      <c r="AG80" s="22">
        <v>0</v>
      </c>
      <c r="AH80" s="22">
        <v>0</v>
      </c>
      <c r="AI80" s="22">
        <v>0</v>
      </c>
      <c r="AJ80" s="22" t="s">
        <v>274</v>
      </c>
      <c r="AK80" s="22">
        <f t="shared" si="10"/>
        <v>89</v>
      </c>
      <c r="AL80" s="23">
        <v>3.7568594343604897</v>
      </c>
      <c r="AM80" s="22">
        <v>0</v>
      </c>
      <c r="AN80" s="22">
        <v>265</v>
      </c>
      <c r="AO80" s="22">
        <v>145</v>
      </c>
      <c r="AP80" s="22">
        <f t="shared" si="11"/>
        <v>410</v>
      </c>
    </row>
    <row r="81" spans="1:42" ht="13.5">
      <c r="A81" s="40" t="s">
        <v>22</v>
      </c>
      <c r="B81" s="40" t="s">
        <v>160</v>
      </c>
      <c r="C81" s="41" t="s">
        <v>161</v>
      </c>
      <c r="D81" s="22">
        <v>7655</v>
      </c>
      <c r="E81" s="22">
        <v>7655</v>
      </c>
      <c r="F81" s="22">
        <v>2282</v>
      </c>
      <c r="G81" s="22">
        <v>1289</v>
      </c>
      <c r="H81" s="22">
        <v>0</v>
      </c>
      <c r="I81" s="22">
        <f t="shared" si="6"/>
        <v>3571</v>
      </c>
      <c r="J81" s="22">
        <v>1278.0616125193492</v>
      </c>
      <c r="K81" s="22">
        <v>816.7282553260023</v>
      </c>
      <c r="L81" s="22">
        <v>461.33335719334667</v>
      </c>
      <c r="M81" s="22">
        <v>0</v>
      </c>
      <c r="N81" s="22">
        <v>1915</v>
      </c>
      <c r="O81" s="22">
        <v>1503</v>
      </c>
      <c r="P81" s="22">
        <f t="shared" si="7"/>
        <v>153</v>
      </c>
      <c r="Q81" s="22">
        <v>0</v>
      </c>
      <c r="R81" s="22">
        <v>153</v>
      </c>
      <c r="S81" s="22">
        <v>0</v>
      </c>
      <c r="T81" s="22">
        <v>0</v>
      </c>
      <c r="U81" s="22">
        <v>0</v>
      </c>
      <c r="V81" s="22">
        <f t="shared" si="8"/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3571</v>
      </c>
      <c r="AD81" s="23">
        <v>57.91094931391767</v>
      </c>
      <c r="AE81" s="22">
        <v>0</v>
      </c>
      <c r="AF81" s="22">
        <v>0</v>
      </c>
      <c r="AG81" s="22">
        <v>153</v>
      </c>
      <c r="AH81" s="22">
        <v>0</v>
      </c>
      <c r="AI81" s="22">
        <v>0</v>
      </c>
      <c r="AJ81" s="22" t="s">
        <v>274</v>
      </c>
      <c r="AK81" s="22">
        <f t="shared" si="10"/>
        <v>153</v>
      </c>
      <c r="AL81" s="23">
        <v>4.284514141697004</v>
      </c>
      <c r="AM81" s="22">
        <v>1503</v>
      </c>
      <c r="AN81" s="22">
        <v>264</v>
      </c>
      <c r="AO81" s="22">
        <v>0</v>
      </c>
      <c r="AP81" s="22">
        <f t="shared" si="11"/>
        <v>1767</v>
      </c>
    </row>
    <row r="82" spans="1:42" ht="13.5">
      <c r="A82" s="40" t="s">
        <v>22</v>
      </c>
      <c r="B82" s="40" t="s">
        <v>162</v>
      </c>
      <c r="C82" s="41" t="s">
        <v>163</v>
      </c>
      <c r="D82" s="22">
        <v>7214</v>
      </c>
      <c r="E82" s="22">
        <v>7214</v>
      </c>
      <c r="F82" s="22">
        <v>1406</v>
      </c>
      <c r="G82" s="22">
        <v>1114</v>
      </c>
      <c r="H82" s="22">
        <v>0</v>
      </c>
      <c r="I82" s="22">
        <f t="shared" si="6"/>
        <v>2520</v>
      </c>
      <c r="J82" s="22">
        <v>957.0431922707369</v>
      </c>
      <c r="K82" s="22">
        <v>472.44513142253834</v>
      </c>
      <c r="L82" s="22">
        <v>484.5980608481985</v>
      </c>
      <c r="M82" s="22">
        <v>0</v>
      </c>
      <c r="N82" s="22">
        <v>1174</v>
      </c>
      <c r="O82" s="22">
        <v>872</v>
      </c>
      <c r="P82" s="22">
        <f t="shared" si="7"/>
        <v>474</v>
      </c>
      <c r="Q82" s="22">
        <v>53</v>
      </c>
      <c r="R82" s="22">
        <v>325</v>
      </c>
      <c r="S82" s="22">
        <v>96</v>
      </c>
      <c r="T82" s="22">
        <v>0</v>
      </c>
      <c r="U82" s="22">
        <v>0</v>
      </c>
      <c r="V82" s="22">
        <f t="shared" si="8"/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f t="shared" si="9"/>
        <v>2520</v>
      </c>
      <c r="AD82" s="23">
        <v>65.39682539682539</v>
      </c>
      <c r="AE82" s="22">
        <v>0</v>
      </c>
      <c r="AF82" s="22">
        <v>53</v>
      </c>
      <c r="AG82" s="22">
        <v>325</v>
      </c>
      <c r="AH82" s="22">
        <v>96</v>
      </c>
      <c r="AI82" s="22">
        <v>0</v>
      </c>
      <c r="AJ82" s="22" t="s">
        <v>274</v>
      </c>
      <c r="AK82" s="22">
        <f t="shared" si="10"/>
        <v>474</v>
      </c>
      <c r="AL82" s="23">
        <v>18.80952380952381</v>
      </c>
      <c r="AM82" s="22">
        <v>872</v>
      </c>
      <c r="AN82" s="22">
        <v>162</v>
      </c>
      <c r="AO82" s="22">
        <v>0</v>
      </c>
      <c r="AP82" s="22">
        <f t="shared" si="11"/>
        <v>1034</v>
      </c>
    </row>
    <row r="83" spans="1:42" ht="13.5">
      <c r="A83" s="40" t="s">
        <v>22</v>
      </c>
      <c r="B83" s="40" t="s">
        <v>164</v>
      </c>
      <c r="C83" s="41" t="s">
        <v>299</v>
      </c>
      <c r="D83" s="22">
        <v>3549</v>
      </c>
      <c r="E83" s="22">
        <v>3549</v>
      </c>
      <c r="F83" s="22">
        <v>570</v>
      </c>
      <c r="G83" s="22">
        <v>160</v>
      </c>
      <c r="H83" s="22">
        <v>0</v>
      </c>
      <c r="I83" s="22">
        <f t="shared" si="6"/>
        <v>730</v>
      </c>
      <c r="J83" s="22">
        <v>563.5390250774866</v>
      </c>
      <c r="K83" s="22">
        <v>440.02362232077724</v>
      </c>
      <c r="L83" s="22">
        <v>123.51540275670939</v>
      </c>
      <c r="M83" s="22">
        <v>5</v>
      </c>
      <c r="N83" s="22">
        <v>425</v>
      </c>
      <c r="O83" s="22">
        <v>214</v>
      </c>
      <c r="P83" s="22">
        <f t="shared" si="7"/>
        <v>91</v>
      </c>
      <c r="Q83" s="22">
        <v>0</v>
      </c>
      <c r="R83" s="22">
        <v>91</v>
      </c>
      <c r="S83" s="22">
        <v>0</v>
      </c>
      <c r="T83" s="22">
        <v>0</v>
      </c>
      <c r="U83" s="22">
        <v>0</v>
      </c>
      <c r="V83" s="22">
        <f t="shared" si="8"/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f t="shared" si="9"/>
        <v>730</v>
      </c>
      <c r="AD83" s="23">
        <v>70.68493150684931</v>
      </c>
      <c r="AE83" s="22">
        <v>0</v>
      </c>
      <c r="AF83" s="22">
        <v>0</v>
      </c>
      <c r="AG83" s="22">
        <v>91</v>
      </c>
      <c r="AH83" s="22">
        <v>0</v>
      </c>
      <c r="AI83" s="22">
        <v>0</v>
      </c>
      <c r="AJ83" s="22" t="s">
        <v>274</v>
      </c>
      <c r="AK83" s="22">
        <f t="shared" si="10"/>
        <v>91</v>
      </c>
      <c r="AL83" s="23">
        <v>13.061224489795919</v>
      </c>
      <c r="AM83" s="22">
        <v>214</v>
      </c>
      <c r="AN83" s="22">
        <v>84</v>
      </c>
      <c r="AO83" s="22">
        <v>0</v>
      </c>
      <c r="AP83" s="22">
        <f t="shared" si="11"/>
        <v>298</v>
      </c>
    </row>
    <row r="84" spans="1:42" ht="13.5">
      <c r="A84" s="40" t="s">
        <v>22</v>
      </c>
      <c r="B84" s="40" t="s">
        <v>165</v>
      </c>
      <c r="C84" s="41" t="s">
        <v>166</v>
      </c>
      <c r="D84" s="22">
        <v>4069</v>
      </c>
      <c r="E84" s="22">
        <v>4069</v>
      </c>
      <c r="F84" s="22">
        <v>934</v>
      </c>
      <c r="G84" s="22">
        <v>0</v>
      </c>
      <c r="H84" s="22">
        <v>0</v>
      </c>
      <c r="I84" s="22">
        <f t="shared" si="6"/>
        <v>934</v>
      </c>
      <c r="J84" s="22">
        <v>628.8778838999856</v>
      </c>
      <c r="K84" s="22">
        <v>554.8130367597303</v>
      </c>
      <c r="L84" s="22">
        <v>74.06484714025525</v>
      </c>
      <c r="M84" s="22">
        <v>0</v>
      </c>
      <c r="N84" s="22">
        <v>196</v>
      </c>
      <c r="O84" s="22">
        <v>208</v>
      </c>
      <c r="P84" s="22">
        <f t="shared" si="7"/>
        <v>382</v>
      </c>
      <c r="Q84" s="22">
        <v>0</v>
      </c>
      <c r="R84" s="22">
        <v>0</v>
      </c>
      <c r="S84" s="22">
        <v>382</v>
      </c>
      <c r="T84" s="22">
        <v>0</v>
      </c>
      <c r="U84" s="22">
        <v>0</v>
      </c>
      <c r="V84" s="22">
        <f t="shared" si="8"/>
        <v>148</v>
      </c>
      <c r="W84" s="22">
        <v>8</v>
      </c>
      <c r="X84" s="22">
        <v>17</v>
      </c>
      <c r="Y84" s="22">
        <v>33</v>
      </c>
      <c r="Z84" s="22">
        <v>4</v>
      </c>
      <c r="AA84" s="22">
        <v>4</v>
      </c>
      <c r="AB84" s="22">
        <v>82</v>
      </c>
      <c r="AC84" s="22">
        <f t="shared" si="9"/>
        <v>934</v>
      </c>
      <c r="AD84" s="23">
        <v>77.73019271948608</v>
      </c>
      <c r="AE84" s="22">
        <v>0</v>
      </c>
      <c r="AF84" s="22">
        <v>0</v>
      </c>
      <c r="AG84" s="22">
        <v>0</v>
      </c>
      <c r="AH84" s="22">
        <v>382</v>
      </c>
      <c r="AI84" s="22">
        <v>0</v>
      </c>
      <c r="AJ84" s="22" t="s">
        <v>274</v>
      </c>
      <c r="AK84" s="22">
        <f t="shared" si="10"/>
        <v>382</v>
      </c>
      <c r="AL84" s="23">
        <v>56.74518201284796</v>
      </c>
      <c r="AM84" s="22">
        <v>208</v>
      </c>
      <c r="AN84" s="22">
        <v>24</v>
      </c>
      <c r="AO84" s="22">
        <v>0</v>
      </c>
      <c r="AP84" s="22">
        <f t="shared" si="11"/>
        <v>232</v>
      </c>
    </row>
    <row r="85" spans="1:42" ht="13.5">
      <c r="A85" s="40" t="s">
        <v>22</v>
      </c>
      <c r="B85" s="40" t="s">
        <v>167</v>
      </c>
      <c r="C85" s="41" t="s">
        <v>168</v>
      </c>
      <c r="D85" s="22">
        <v>9999</v>
      </c>
      <c r="E85" s="22">
        <v>8027</v>
      </c>
      <c r="F85" s="22">
        <v>1221</v>
      </c>
      <c r="G85" s="22">
        <v>1056</v>
      </c>
      <c r="H85" s="22">
        <v>1089</v>
      </c>
      <c r="I85" s="22">
        <f t="shared" si="6"/>
        <v>3366</v>
      </c>
      <c r="J85" s="22">
        <v>922.2840092228402</v>
      </c>
      <c r="K85" s="22">
        <v>632.9400063294</v>
      </c>
      <c r="L85" s="22">
        <v>289.34400289344</v>
      </c>
      <c r="M85" s="22">
        <v>0</v>
      </c>
      <c r="N85" s="22">
        <v>2108</v>
      </c>
      <c r="O85" s="22">
        <v>102</v>
      </c>
      <c r="P85" s="22">
        <f t="shared" si="7"/>
        <v>67</v>
      </c>
      <c r="Q85" s="22">
        <v>0</v>
      </c>
      <c r="R85" s="22">
        <v>67</v>
      </c>
      <c r="S85" s="22">
        <v>0</v>
      </c>
      <c r="T85" s="22">
        <v>0</v>
      </c>
      <c r="U85" s="22">
        <v>0</v>
      </c>
      <c r="V85" s="22">
        <f t="shared" si="8"/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f t="shared" si="9"/>
        <v>2277</v>
      </c>
      <c r="AD85" s="23">
        <v>95.52042160737813</v>
      </c>
      <c r="AE85" s="22">
        <v>0</v>
      </c>
      <c r="AF85" s="22">
        <v>0</v>
      </c>
      <c r="AG85" s="22">
        <v>67</v>
      </c>
      <c r="AH85" s="22">
        <v>0</v>
      </c>
      <c r="AI85" s="22">
        <v>0</v>
      </c>
      <c r="AJ85" s="22" t="s">
        <v>274</v>
      </c>
      <c r="AK85" s="22">
        <f t="shared" si="10"/>
        <v>67</v>
      </c>
      <c r="AL85" s="23">
        <v>2.942468159859464</v>
      </c>
      <c r="AM85" s="22">
        <v>102</v>
      </c>
      <c r="AN85" s="22">
        <v>193</v>
      </c>
      <c r="AO85" s="22">
        <v>0</v>
      </c>
      <c r="AP85" s="22">
        <f t="shared" si="11"/>
        <v>295</v>
      </c>
    </row>
    <row r="86" spans="1:42" ht="13.5">
      <c r="A86" s="40" t="s">
        <v>22</v>
      </c>
      <c r="B86" s="40" t="s">
        <v>169</v>
      </c>
      <c r="C86" s="41" t="s">
        <v>170</v>
      </c>
      <c r="D86" s="22">
        <v>7298</v>
      </c>
      <c r="E86" s="22">
        <v>7298</v>
      </c>
      <c r="F86" s="22">
        <v>1343</v>
      </c>
      <c r="G86" s="22">
        <v>985</v>
      </c>
      <c r="H86" s="22">
        <v>0</v>
      </c>
      <c r="I86" s="22">
        <f t="shared" si="6"/>
        <v>2328</v>
      </c>
      <c r="J86" s="22">
        <v>873.9493274569502</v>
      </c>
      <c r="K86" s="22">
        <v>544.3412907270523</v>
      </c>
      <c r="L86" s="22">
        <v>329.60803672989783</v>
      </c>
      <c r="M86" s="22">
        <v>0</v>
      </c>
      <c r="N86" s="22">
        <v>2031</v>
      </c>
      <c r="O86" s="22">
        <v>111</v>
      </c>
      <c r="P86" s="22">
        <f t="shared" si="7"/>
        <v>186</v>
      </c>
      <c r="Q86" s="22">
        <v>0</v>
      </c>
      <c r="R86" s="22">
        <v>186</v>
      </c>
      <c r="S86" s="22">
        <v>0</v>
      </c>
      <c r="T86" s="22">
        <v>0</v>
      </c>
      <c r="U86" s="22">
        <v>0</v>
      </c>
      <c r="V86" s="22">
        <f t="shared" si="8"/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f t="shared" si="9"/>
        <v>2328</v>
      </c>
      <c r="AD86" s="23">
        <v>95.23195876288659</v>
      </c>
      <c r="AE86" s="22">
        <v>0</v>
      </c>
      <c r="AF86" s="22">
        <v>0</v>
      </c>
      <c r="AG86" s="22">
        <v>86</v>
      </c>
      <c r="AH86" s="22">
        <v>0</v>
      </c>
      <c r="AI86" s="22">
        <v>0</v>
      </c>
      <c r="AJ86" s="22" t="s">
        <v>274</v>
      </c>
      <c r="AK86" s="22">
        <f t="shared" si="10"/>
        <v>86</v>
      </c>
      <c r="AL86" s="23">
        <v>3.6941580756013748</v>
      </c>
      <c r="AM86" s="22">
        <v>111</v>
      </c>
      <c r="AN86" s="22">
        <v>243</v>
      </c>
      <c r="AO86" s="22">
        <v>100</v>
      </c>
      <c r="AP86" s="22">
        <f t="shared" si="11"/>
        <v>454</v>
      </c>
    </row>
    <row r="87" spans="1:42" ht="13.5">
      <c r="A87" s="40" t="s">
        <v>22</v>
      </c>
      <c r="B87" s="40" t="s">
        <v>171</v>
      </c>
      <c r="C87" s="41" t="s">
        <v>172</v>
      </c>
      <c r="D87" s="22">
        <v>7139</v>
      </c>
      <c r="E87" s="22">
        <v>7126</v>
      </c>
      <c r="F87" s="22">
        <v>1487</v>
      </c>
      <c r="G87" s="22">
        <v>788</v>
      </c>
      <c r="H87" s="22">
        <v>4</v>
      </c>
      <c r="I87" s="22">
        <f t="shared" si="6"/>
        <v>2279</v>
      </c>
      <c r="J87" s="22">
        <v>874.6092753100373</v>
      </c>
      <c r="K87" s="22">
        <v>572.1993986341666</v>
      </c>
      <c r="L87" s="22">
        <v>302.40987667587075</v>
      </c>
      <c r="M87" s="22">
        <v>14</v>
      </c>
      <c r="N87" s="22">
        <v>1548</v>
      </c>
      <c r="O87" s="22">
        <v>0</v>
      </c>
      <c r="P87" s="22">
        <f t="shared" si="7"/>
        <v>727</v>
      </c>
      <c r="Q87" s="22">
        <v>0</v>
      </c>
      <c r="R87" s="22">
        <v>303</v>
      </c>
      <c r="S87" s="22">
        <v>0</v>
      </c>
      <c r="T87" s="22">
        <v>0</v>
      </c>
      <c r="U87" s="22">
        <v>424</v>
      </c>
      <c r="V87" s="22">
        <f t="shared" si="8"/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f t="shared" si="9"/>
        <v>2275</v>
      </c>
      <c r="AD87" s="23">
        <v>100</v>
      </c>
      <c r="AE87" s="22">
        <v>0</v>
      </c>
      <c r="AF87" s="22">
        <v>0</v>
      </c>
      <c r="AG87" s="22">
        <v>303</v>
      </c>
      <c r="AH87" s="22">
        <v>0</v>
      </c>
      <c r="AI87" s="22">
        <v>0</v>
      </c>
      <c r="AJ87" s="22" t="s">
        <v>274</v>
      </c>
      <c r="AK87" s="22">
        <f t="shared" si="10"/>
        <v>303</v>
      </c>
      <c r="AL87" s="23">
        <v>13.848842289209262</v>
      </c>
      <c r="AM87" s="22">
        <v>0</v>
      </c>
      <c r="AN87" s="22">
        <v>163</v>
      </c>
      <c r="AO87" s="22">
        <v>249</v>
      </c>
      <c r="AP87" s="22">
        <f t="shared" si="11"/>
        <v>412</v>
      </c>
    </row>
    <row r="88" spans="1:42" ht="13.5">
      <c r="A88" s="40" t="s">
        <v>22</v>
      </c>
      <c r="B88" s="40" t="s">
        <v>173</v>
      </c>
      <c r="C88" s="41" t="s">
        <v>174</v>
      </c>
      <c r="D88" s="22">
        <v>6991</v>
      </c>
      <c r="E88" s="22">
        <v>6991</v>
      </c>
      <c r="F88" s="22">
        <v>1146</v>
      </c>
      <c r="G88" s="22">
        <v>407</v>
      </c>
      <c r="H88" s="22">
        <v>0</v>
      </c>
      <c r="I88" s="22">
        <f t="shared" si="6"/>
        <v>1553</v>
      </c>
      <c r="J88" s="22">
        <v>608.6102875908948</v>
      </c>
      <c r="K88" s="22">
        <v>462.4340884463978</v>
      </c>
      <c r="L88" s="22">
        <v>146.17619914449693</v>
      </c>
      <c r="M88" s="22">
        <v>0</v>
      </c>
      <c r="N88" s="22">
        <v>689</v>
      </c>
      <c r="O88" s="22">
        <v>864</v>
      </c>
      <c r="P88" s="22">
        <f t="shared" si="7"/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f t="shared" si="8"/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f t="shared" si="9"/>
        <v>1553</v>
      </c>
      <c r="AD88" s="23">
        <v>44.36574372182872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 t="s">
        <v>274</v>
      </c>
      <c r="AK88" s="22">
        <f t="shared" si="10"/>
        <v>0</v>
      </c>
      <c r="AL88" s="23">
        <v>0</v>
      </c>
      <c r="AM88" s="22">
        <v>864</v>
      </c>
      <c r="AN88" s="22">
        <v>69</v>
      </c>
      <c r="AO88" s="22">
        <v>0</v>
      </c>
      <c r="AP88" s="22">
        <f t="shared" si="11"/>
        <v>933</v>
      </c>
    </row>
    <row r="89" spans="1:42" ht="13.5">
      <c r="A89" s="40" t="s">
        <v>22</v>
      </c>
      <c r="B89" s="40" t="s">
        <v>175</v>
      </c>
      <c r="C89" s="41" t="s">
        <v>301</v>
      </c>
      <c r="D89" s="22">
        <v>2113</v>
      </c>
      <c r="E89" s="22">
        <v>2113</v>
      </c>
      <c r="F89" s="22">
        <v>612</v>
      </c>
      <c r="G89" s="22">
        <v>19</v>
      </c>
      <c r="H89" s="22">
        <v>0</v>
      </c>
      <c r="I89" s="22">
        <f t="shared" si="6"/>
        <v>631</v>
      </c>
      <c r="J89" s="22">
        <v>818.1576541825231</v>
      </c>
      <c r="K89" s="22">
        <v>812.9712348216196</v>
      </c>
      <c r="L89" s="22">
        <v>5.186419360903474</v>
      </c>
      <c r="M89" s="22">
        <v>0</v>
      </c>
      <c r="N89" s="22">
        <v>514</v>
      </c>
      <c r="O89" s="22">
        <v>0</v>
      </c>
      <c r="P89" s="22">
        <f t="shared" si="7"/>
        <v>117</v>
      </c>
      <c r="Q89" s="22">
        <v>111</v>
      </c>
      <c r="R89" s="22">
        <v>6</v>
      </c>
      <c r="S89" s="22">
        <v>0</v>
      </c>
      <c r="T89" s="22">
        <v>0</v>
      </c>
      <c r="U89" s="22">
        <v>0</v>
      </c>
      <c r="V89" s="22">
        <f t="shared" si="8"/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f t="shared" si="9"/>
        <v>631</v>
      </c>
      <c r="AD89" s="23">
        <v>100</v>
      </c>
      <c r="AE89" s="22">
        <v>0</v>
      </c>
      <c r="AF89" s="22">
        <v>26</v>
      </c>
      <c r="AG89" s="22">
        <v>6</v>
      </c>
      <c r="AH89" s="22">
        <v>0</v>
      </c>
      <c r="AI89" s="22">
        <v>0</v>
      </c>
      <c r="AJ89" s="22" t="s">
        <v>274</v>
      </c>
      <c r="AK89" s="22">
        <f t="shared" si="10"/>
        <v>32</v>
      </c>
      <c r="AL89" s="23">
        <v>5.071315372424722</v>
      </c>
      <c r="AM89" s="22">
        <v>0</v>
      </c>
      <c r="AN89" s="22">
        <v>84</v>
      </c>
      <c r="AO89" s="22">
        <v>18</v>
      </c>
      <c r="AP89" s="22">
        <f t="shared" si="11"/>
        <v>102</v>
      </c>
    </row>
    <row r="90" spans="1:42" ht="13.5">
      <c r="A90" s="40" t="s">
        <v>22</v>
      </c>
      <c r="B90" s="40" t="s">
        <v>176</v>
      </c>
      <c r="C90" s="41" t="s">
        <v>177</v>
      </c>
      <c r="D90" s="22">
        <v>2313</v>
      </c>
      <c r="E90" s="22">
        <v>2313</v>
      </c>
      <c r="F90" s="22">
        <v>594</v>
      </c>
      <c r="G90" s="22">
        <v>41</v>
      </c>
      <c r="H90" s="22">
        <v>0</v>
      </c>
      <c r="I90" s="22">
        <f t="shared" si="6"/>
        <v>635</v>
      </c>
      <c r="J90" s="22">
        <v>752.1513304787119</v>
      </c>
      <c r="K90" s="22">
        <v>720.1700928048137</v>
      </c>
      <c r="L90" s="22">
        <v>31.981237673897983</v>
      </c>
      <c r="M90" s="22">
        <v>0</v>
      </c>
      <c r="N90" s="22">
        <v>522</v>
      </c>
      <c r="O90" s="22">
        <v>0</v>
      </c>
      <c r="P90" s="22">
        <f t="shared" si="7"/>
        <v>113</v>
      </c>
      <c r="Q90" s="22">
        <v>106</v>
      </c>
      <c r="R90" s="22">
        <v>7</v>
      </c>
      <c r="S90" s="22">
        <v>0</v>
      </c>
      <c r="T90" s="22">
        <v>0</v>
      </c>
      <c r="U90" s="22">
        <v>0</v>
      </c>
      <c r="V90" s="22">
        <f t="shared" si="8"/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f t="shared" si="9"/>
        <v>635</v>
      </c>
      <c r="AD90" s="23">
        <v>100</v>
      </c>
      <c r="AE90" s="22">
        <v>0</v>
      </c>
      <c r="AF90" s="22">
        <v>9</v>
      </c>
      <c r="AG90" s="22">
        <v>7</v>
      </c>
      <c r="AH90" s="22">
        <v>0</v>
      </c>
      <c r="AI90" s="22">
        <v>0</v>
      </c>
      <c r="AJ90" s="22" t="s">
        <v>274</v>
      </c>
      <c r="AK90" s="22">
        <f t="shared" si="10"/>
        <v>16</v>
      </c>
      <c r="AL90" s="23">
        <v>2.5196850393700787</v>
      </c>
      <c r="AM90" s="22">
        <v>0</v>
      </c>
      <c r="AN90" s="22">
        <v>85</v>
      </c>
      <c r="AO90" s="22">
        <v>17</v>
      </c>
      <c r="AP90" s="22">
        <f t="shared" si="11"/>
        <v>102</v>
      </c>
    </row>
    <row r="91" spans="1:42" ht="13.5">
      <c r="A91" s="40" t="s">
        <v>22</v>
      </c>
      <c r="B91" s="40" t="s">
        <v>178</v>
      </c>
      <c r="C91" s="41" t="s">
        <v>179</v>
      </c>
      <c r="D91" s="22">
        <v>11885</v>
      </c>
      <c r="E91" s="22">
        <v>11885</v>
      </c>
      <c r="F91" s="22">
        <v>4558</v>
      </c>
      <c r="G91" s="22">
        <v>1470</v>
      </c>
      <c r="H91" s="22">
        <v>0</v>
      </c>
      <c r="I91" s="22">
        <f t="shared" si="6"/>
        <v>6028</v>
      </c>
      <c r="J91" s="22">
        <v>1389.5724436811684</v>
      </c>
      <c r="K91" s="22">
        <v>1111.5657470853673</v>
      </c>
      <c r="L91" s="22">
        <v>278.0066965958011</v>
      </c>
      <c r="M91" s="22">
        <v>0</v>
      </c>
      <c r="N91" s="22">
        <v>3718</v>
      </c>
      <c r="O91" s="22">
        <v>2231</v>
      </c>
      <c r="P91" s="22">
        <f t="shared" si="7"/>
        <v>79</v>
      </c>
      <c r="Q91" s="22">
        <v>0</v>
      </c>
      <c r="R91" s="22">
        <v>79</v>
      </c>
      <c r="S91" s="22">
        <v>0</v>
      </c>
      <c r="T91" s="22">
        <v>0</v>
      </c>
      <c r="U91" s="22">
        <v>0</v>
      </c>
      <c r="V91" s="22">
        <f t="shared" si="8"/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f t="shared" si="9"/>
        <v>6028</v>
      </c>
      <c r="AD91" s="23">
        <v>62.98938287989383</v>
      </c>
      <c r="AE91" s="22">
        <v>0</v>
      </c>
      <c r="AF91" s="22">
        <v>0</v>
      </c>
      <c r="AG91" s="22">
        <v>79</v>
      </c>
      <c r="AH91" s="22">
        <v>0</v>
      </c>
      <c r="AI91" s="22">
        <v>0</v>
      </c>
      <c r="AJ91" s="22" t="s">
        <v>274</v>
      </c>
      <c r="AK91" s="22">
        <f t="shared" si="10"/>
        <v>79</v>
      </c>
      <c r="AL91" s="23">
        <v>1.3105507631055078</v>
      </c>
      <c r="AM91" s="22">
        <v>2231</v>
      </c>
      <c r="AN91" s="22">
        <v>347</v>
      </c>
      <c r="AO91" s="22">
        <v>0</v>
      </c>
      <c r="AP91" s="22">
        <f t="shared" si="11"/>
        <v>2578</v>
      </c>
    </row>
    <row r="92" spans="1:42" ht="13.5">
      <c r="A92" s="40" t="s">
        <v>22</v>
      </c>
      <c r="B92" s="40" t="s">
        <v>180</v>
      </c>
      <c r="C92" s="41" t="s">
        <v>181</v>
      </c>
      <c r="D92" s="22">
        <v>1880</v>
      </c>
      <c r="E92" s="22">
        <v>1880</v>
      </c>
      <c r="F92" s="22">
        <v>395</v>
      </c>
      <c r="G92" s="22">
        <v>45</v>
      </c>
      <c r="H92" s="22">
        <v>0</v>
      </c>
      <c r="I92" s="22">
        <f t="shared" si="6"/>
        <v>440</v>
      </c>
      <c r="J92" s="22">
        <v>641.2124744972311</v>
      </c>
      <c r="K92" s="22">
        <v>597.4934421451472</v>
      </c>
      <c r="L92" s="22">
        <v>43.719032352083936</v>
      </c>
      <c r="M92" s="22">
        <v>0</v>
      </c>
      <c r="N92" s="22">
        <v>363</v>
      </c>
      <c r="O92" s="22">
        <v>0</v>
      </c>
      <c r="P92" s="22">
        <f t="shared" si="7"/>
        <v>77</v>
      </c>
      <c r="Q92" s="22">
        <v>72</v>
      </c>
      <c r="R92" s="22">
        <v>5</v>
      </c>
      <c r="S92" s="22">
        <v>0</v>
      </c>
      <c r="T92" s="22">
        <v>0</v>
      </c>
      <c r="U92" s="22">
        <v>0</v>
      </c>
      <c r="V92" s="22">
        <f t="shared" si="8"/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f t="shared" si="9"/>
        <v>440</v>
      </c>
      <c r="AD92" s="23">
        <v>100</v>
      </c>
      <c r="AE92" s="22">
        <v>0</v>
      </c>
      <c r="AF92" s="22">
        <v>20</v>
      </c>
      <c r="AG92" s="22">
        <v>5</v>
      </c>
      <c r="AH92" s="22">
        <v>0</v>
      </c>
      <c r="AI92" s="22">
        <v>0</v>
      </c>
      <c r="AJ92" s="22" t="s">
        <v>274</v>
      </c>
      <c r="AK92" s="22">
        <f t="shared" si="10"/>
        <v>25</v>
      </c>
      <c r="AL92" s="23">
        <v>5.681818181818182</v>
      </c>
      <c r="AM92" s="22">
        <v>0</v>
      </c>
      <c r="AN92" s="22">
        <v>59</v>
      </c>
      <c r="AO92" s="22">
        <v>16</v>
      </c>
      <c r="AP92" s="22">
        <f t="shared" si="11"/>
        <v>75</v>
      </c>
    </row>
    <row r="93" spans="1:42" ht="13.5">
      <c r="A93" s="40" t="s">
        <v>22</v>
      </c>
      <c r="B93" s="40" t="s">
        <v>182</v>
      </c>
      <c r="C93" s="41" t="s">
        <v>183</v>
      </c>
      <c r="D93" s="22">
        <v>6072</v>
      </c>
      <c r="E93" s="22">
        <v>6072</v>
      </c>
      <c r="F93" s="22">
        <v>1746</v>
      </c>
      <c r="G93" s="22">
        <v>66</v>
      </c>
      <c r="H93" s="22">
        <v>0</v>
      </c>
      <c r="I93" s="22">
        <f t="shared" si="6"/>
        <v>1812</v>
      </c>
      <c r="J93" s="22">
        <v>817.5862255671666</v>
      </c>
      <c r="K93" s="22">
        <v>794.1234862021045</v>
      </c>
      <c r="L93" s="22">
        <v>23.462739365062177</v>
      </c>
      <c r="M93" s="22">
        <v>0</v>
      </c>
      <c r="N93" s="22">
        <v>1450</v>
      </c>
      <c r="O93" s="22">
        <v>0</v>
      </c>
      <c r="P93" s="22">
        <f t="shared" si="7"/>
        <v>361</v>
      </c>
      <c r="Q93" s="22">
        <v>348</v>
      </c>
      <c r="R93" s="22">
        <v>13</v>
      </c>
      <c r="S93" s="22">
        <v>0</v>
      </c>
      <c r="T93" s="22">
        <v>0</v>
      </c>
      <c r="U93" s="22">
        <v>0</v>
      </c>
      <c r="V93" s="22">
        <f t="shared" si="8"/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f t="shared" si="9"/>
        <v>1811</v>
      </c>
      <c r="AD93" s="23">
        <v>100</v>
      </c>
      <c r="AE93" s="22">
        <v>0</v>
      </c>
      <c r="AF93" s="22">
        <v>70</v>
      </c>
      <c r="AG93" s="22">
        <v>13</v>
      </c>
      <c r="AH93" s="22">
        <v>0</v>
      </c>
      <c r="AI93" s="22">
        <v>0</v>
      </c>
      <c r="AJ93" s="22" t="s">
        <v>274</v>
      </c>
      <c r="AK93" s="22">
        <f t="shared" si="10"/>
        <v>83</v>
      </c>
      <c r="AL93" s="23">
        <v>4.583103257868581</v>
      </c>
      <c r="AM93" s="22">
        <v>0</v>
      </c>
      <c r="AN93" s="22">
        <v>237</v>
      </c>
      <c r="AO93" s="22">
        <v>55</v>
      </c>
      <c r="AP93" s="22">
        <f t="shared" si="11"/>
        <v>292</v>
      </c>
    </row>
    <row r="94" spans="1:42" ht="13.5">
      <c r="A94" s="40" t="s">
        <v>22</v>
      </c>
      <c r="B94" s="40" t="s">
        <v>184</v>
      </c>
      <c r="C94" s="41" t="s">
        <v>185</v>
      </c>
      <c r="D94" s="22">
        <v>7199</v>
      </c>
      <c r="E94" s="22">
        <v>7199</v>
      </c>
      <c r="F94" s="22">
        <v>2148</v>
      </c>
      <c r="G94" s="22">
        <v>122</v>
      </c>
      <c r="H94" s="22">
        <v>0</v>
      </c>
      <c r="I94" s="22">
        <f t="shared" si="6"/>
        <v>2270</v>
      </c>
      <c r="J94" s="22">
        <v>863.8947190153884</v>
      </c>
      <c r="K94" s="22">
        <v>694.5409084595084</v>
      </c>
      <c r="L94" s="22">
        <v>169.3538105558801</v>
      </c>
      <c r="M94" s="22">
        <v>0</v>
      </c>
      <c r="N94" s="22">
        <v>1823</v>
      </c>
      <c r="O94" s="22">
        <v>0</v>
      </c>
      <c r="P94" s="22">
        <f t="shared" si="7"/>
        <v>447</v>
      </c>
      <c r="Q94" s="22">
        <v>428</v>
      </c>
      <c r="R94" s="22">
        <v>19</v>
      </c>
      <c r="S94" s="22">
        <v>0</v>
      </c>
      <c r="T94" s="22">
        <v>0</v>
      </c>
      <c r="U94" s="22">
        <v>0</v>
      </c>
      <c r="V94" s="22">
        <f t="shared" si="8"/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f t="shared" si="9"/>
        <v>2270</v>
      </c>
      <c r="AD94" s="23">
        <v>100</v>
      </c>
      <c r="AE94" s="22">
        <v>0</v>
      </c>
      <c r="AF94" s="22">
        <v>90</v>
      </c>
      <c r="AG94" s="22">
        <v>19</v>
      </c>
      <c r="AH94" s="22">
        <v>0</v>
      </c>
      <c r="AI94" s="22">
        <v>0</v>
      </c>
      <c r="AJ94" s="22" t="s">
        <v>274</v>
      </c>
      <c r="AK94" s="22">
        <f t="shared" si="10"/>
        <v>109</v>
      </c>
      <c r="AL94" s="23">
        <v>4.801762114537445</v>
      </c>
      <c r="AM94" s="22">
        <v>0</v>
      </c>
      <c r="AN94" s="22">
        <v>298</v>
      </c>
      <c r="AO94" s="22">
        <v>68</v>
      </c>
      <c r="AP94" s="22">
        <f t="shared" si="11"/>
        <v>366</v>
      </c>
    </row>
    <row r="95" spans="1:42" ht="13.5">
      <c r="A95" s="40" t="s">
        <v>22</v>
      </c>
      <c r="B95" s="40" t="s">
        <v>186</v>
      </c>
      <c r="C95" s="41" t="s">
        <v>187</v>
      </c>
      <c r="D95" s="22">
        <v>9289</v>
      </c>
      <c r="E95" s="22">
        <v>9289</v>
      </c>
      <c r="F95" s="22">
        <v>1922</v>
      </c>
      <c r="G95" s="22">
        <v>948</v>
      </c>
      <c r="H95" s="22">
        <v>0</v>
      </c>
      <c r="I95" s="22">
        <f t="shared" si="6"/>
        <v>2870</v>
      </c>
      <c r="J95" s="22">
        <v>846.4865646065385</v>
      </c>
      <c r="K95" s="22">
        <v>661.5572698301276</v>
      </c>
      <c r="L95" s="22">
        <v>184.92929477641104</v>
      </c>
      <c r="M95" s="22">
        <v>0</v>
      </c>
      <c r="N95" s="22">
        <v>2438</v>
      </c>
      <c r="O95" s="22">
        <v>331</v>
      </c>
      <c r="P95" s="22">
        <f t="shared" si="7"/>
        <v>101</v>
      </c>
      <c r="Q95" s="22">
        <v>0</v>
      </c>
      <c r="R95" s="22">
        <v>101</v>
      </c>
      <c r="S95" s="22">
        <v>0</v>
      </c>
      <c r="T95" s="22">
        <v>0</v>
      </c>
      <c r="U95" s="22">
        <v>0</v>
      </c>
      <c r="V95" s="22">
        <f t="shared" si="8"/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f t="shared" si="9"/>
        <v>2870</v>
      </c>
      <c r="AD95" s="23">
        <v>88.46689895470384</v>
      </c>
      <c r="AE95" s="22">
        <v>0</v>
      </c>
      <c r="AF95" s="22">
        <v>0</v>
      </c>
      <c r="AG95" s="22">
        <v>101</v>
      </c>
      <c r="AH95" s="22">
        <v>0</v>
      </c>
      <c r="AI95" s="22">
        <v>0</v>
      </c>
      <c r="AJ95" s="22" t="s">
        <v>274</v>
      </c>
      <c r="AK95" s="22">
        <f t="shared" si="10"/>
        <v>101</v>
      </c>
      <c r="AL95" s="23">
        <v>3.519163763066202</v>
      </c>
      <c r="AM95" s="22">
        <v>331</v>
      </c>
      <c r="AN95" s="22">
        <v>0</v>
      </c>
      <c r="AO95" s="22">
        <v>0</v>
      </c>
      <c r="AP95" s="22">
        <f t="shared" si="11"/>
        <v>331</v>
      </c>
    </row>
    <row r="96" spans="1:42" ht="13.5">
      <c r="A96" s="40" t="s">
        <v>22</v>
      </c>
      <c r="B96" s="40" t="s">
        <v>188</v>
      </c>
      <c r="C96" s="41" t="s">
        <v>189</v>
      </c>
      <c r="D96" s="22">
        <v>13222</v>
      </c>
      <c r="E96" s="22">
        <v>13222</v>
      </c>
      <c r="F96" s="22">
        <v>7400</v>
      </c>
      <c r="G96" s="22">
        <v>0</v>
      </c>
      <c r="H96" s="22">
        <v>0</v>
      </c>
      <c r="I96" s="22">
        <f t="shared" si="6"/>
        <v>7400</v>
      </c>
      <c r="J96" s="22">
        <v>1533.3514296429983</v>
      </c>
      <c r="K96" s="22">
        <v>1059.6701636749046</v>
      </c>
      <c r="L96" s="22">
        <v>473.6812659680939</v>
      </c>
      <c r="M96" s="22">
        <v>0</v>
      </c>
      <c r="N96" s="22">
        <v>2380</v>
      </c>
      <c r="O96" s="22">
        <v>5014</v>
      </c>
      <c r="P96" s="22">
        <f t="shared" si="7"/>
        <v>6</v>
      </c>
      <c r="Q96" s="22">
        <v>0</v>
      </c>
      <c r="R96" s="22">
        <v>6</v>
      </c>
      <c r="S96" s="22">
        <v>0</v>
      </c>
      <c r="T96" s="22">
        <v>0</v>
      </c>
      <c r="U96" s="22">
        <v>0</v>
      </c>
      <c r="V96" s="22">
        <f t="shared" si="8"/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f t="shared" si="9"/>
        <v>7400</v>
      </c>
      <c r="AD96" s="23">
        <v>32.24324324324324</v>
      </c>
      <c r="AE96" s="22">
        <v>0</v>
      </c>
      <c r="AF96" s="22">
        <v>0</v>
      </c>
      <c r="AG96" s="22">
        <v>6</v>
      </c>
      <c r="AH96" s="22">
        <v>0</v>
      </c>
      <c r="AI96" s="22">
        <v>0</v>
      </c>
      <c r="AJ96" s="22" t="s">
        <v>274</v>
      </c>
      <c r="AK96" s="22">
        <f t="shared" si="10"/>
        <v>6</v>
      </c>
      <c r="AL96" s="23">
        <v>0.08108108108108107</v>
      </c>
      <c r="AM96" s="22">
        <v>5014</v>
      </c>
      <c r="AN96" s="22">
        <v>545</v>
      </c>
      <c r="AO96" s="22">
        <v>0</v>
      </c>
      <c r="AP96" s="22">
        <f t="shared" si="11"/>
        <v>5559</v>
      </c>
    </row>
    <row r="97" spans="1:42" ht="13.5">
      <c r="A97" s="40" t="s">
        <v>22</v>
      </c>
      <c r="B97" s="40" t="s">
        <v>190</v>
      </c>
      <c r="C97" s="41" t="s">
        <v>191</v>
      </c>
      <c r="D97" s="22">
        <v>7399</v>
      </c>
      <c r="E97" s="22">
        <v>7399</v>
      </c>
      <c r="F97" s="22">
        <v>1023</v>
      </c>
      <c r="G97" s="22">
        <v>700</v>
      </c>
      <c r="H97" s="22">
        <v>0</v>
      </c>
      <c r="I97" s="22">
        <f t="shared" si="6"/>
        <v>1723</v>
      </c>
      <c r="J97" s="22">
        <v>637.9981004467468</v>
      </c>
      <c r="K97" s="22">
        <v>378.7998007875925</v>
      </c>
      <c r="L97" s="22">
        <v>259.19829965915426</v>
      </c>
      <c r="M97" s="22">
        <v>0</v>
      </c>
      <c r="N97" s="22">
        <v>889</v>
      </c>
      <c r="O97" s="22">
        <v>832</v>
      </c>
      <c r="P97" s="22">
        <f t="shared" si="7"/>
        <v>2</v>
      </c>
      <c r="Q97" s="22">
        <v>0</v>
      </c>
      <c r="R97" s="22">
        <v>2</v>
      </c>
      <c r="S97" s="22">
        <v>0</v>
      </c>
      <c r="T97" s="22">
        <v>0</v>
      </c>
      <c r="U97" s="22">
        <v>0</v>
      </c>
      <c r="V97" s="22">
        <f t="shared" si="8"/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f t="shared" si="9"/>
        <v>1723</v>
      </c>
      <c r="AD97" s="23">
        <v>51.712130005803836</v>
      </c>
      <c r="AE97" s="22">
        <v>0</v>
      </c>
      <c r="AF97" s="22">
        <v>0</v>
      </c>
      <c r="AG97" s="22">
        <v>2</v>
      </c>
      <c r="AH97" s="22">
        <v>0</v>
      </c>
      <c r="AI97" s="22">
        <v>0</v>
      </c>
      <c r="AJ97" s="22" t="s">
        <v>274</v>
      </c>
      <c r="AK97" s="22">
        <f t="shared" si="10"/>
        <v>2</v>
      </c>
      <c r="AL97" s="23">
        <v>0.11607661056297155</v>
      </c>
      <c r="AM97" s="22">
        <v>832</v>
      </c>
      <c r="AN97" s="22">
        <v>85</v>
      </c>
      <c r="AO97" s="22">
        <v>0</v>
      </c>
      <c r="AP97" s="22">
        <f t="shared" si="11"/>
        <v>917</v>
      </c>
    </row>
    <row r="98" spans="1:42" ht="13.5">
      <c r="A98" s="40" t="s">
        <v>22</v>
      </c>
      <c r="B98" s="40" t="s">
        <v>192</v>
      </c>
      <c r="C98" s="41" t="s">
        <v>193</v>
      </c>
      <c r="D98" s="22">
        <v>8262</v>
      </c>
      <c r="E98" s="22">
        <v>8262</v>
      </c>
      <c r="F98" s="22">
        <v>3063</v>
      </c>
      <c r="G98" s="22">
        <v>304</v>
      </c>
      <c r="H98" s="22">
        <v>0</v>
      </c>
      <c r="I98" s="22">
        <f t="shared" si="6"/>
        <v>3367</v>
      </c>
      <c r="J98" s="22">
        <v>1116.5162834963176</v>
      </c>
      <c r="K98" s="22">
        <v>983.8740163746879</v>
      </c>
      <c r="L98" s="22">
        <v>132.64226712162966</v>
      </c>
      <c r="M98" s="22">
        <v>0</v>
      </c>
      <c r="N98" s="22">
        <v>0</v>
      </c>
      <c r="O98" s="22">
        <v>3367</v>
      </c>
      <c r="P98" s="22">
        <f t="shared" si="7"/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f t="shared" si="8"/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f t="shared" si="9"/>
        <v>3367</v>
      </c>
      <c r="AD98" s="23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 t="s">
        <v>274</v>
      </c>
      <c r="AK98" s="22">
        <f t="shared" si="10"/>
        <v>0</v>
      </c>
      <c r="AL98" s="23">
        <v>0</v>
      </c>
      <c r="AM98" s="22">
        <v>3367</v>
      </c>
      <c r="AN98" s="22">
        <v>0</v>
      </c>
      <c r="AO98" s="22">
        <v>0</v>
      </c>
      <c r="AP98" s="22">
        <f t="shared" si="11"/>
        <v>3367</v>
      </c>
    </row>
    <row r="99" spans="1:42" ht="13.5">
      <c r="A99" s="40" t="s">
        <v>22</v>
      </c>
      <c r="B99" s="40" t="s">
        <v>194</v>
      </c>
      <c r="C99" s="41" t="s">
        <v>195</v>
      </c>
      <c r="D99" s="22">
        <v>7792</v>
      </c>
      <c r="E99" s="22">
        <v>7792</v>
      </c>
      <c r="F99" s="22">
        <v>1449</v>
      </c>
      <c r="G99" s="22">
        <v>1182</v>
      </c>
      <c r="H99" s="22">
        <v>0</v>
      </c>
      <c r="I99" s="22">
        <f t="shared" si="6"/>
        <v>2631</v>
      </c>
      <c r="J99" s="22">
        <v>925.0794633062361</v>
      </c>
      <c r="K99" s="22">
        <v>838.232398526061</v>
      </c>
      <c r="L99" s="22">
        <v>86.84706478017496</v>
      </c>
      <c r="M99" s="22">
        <v>0</v>
      </c>
      <c r="N99" s="22">
        <v>1791</v>
      </c>
      <c r="O99" s="22">
        <v>0</v>
      </c>
      <c r="P99" s="22">
        <f t="shared" si="7"/>
        <v>685</v>
      </c>
      <c r="Q99" s="22">
        <v>685</v>
      </c>
      <c r="R99" s="22">
        <v>0</v>
      </c>
      <c r="S99" s="22">
        <v>0</v>
      </c>
      <c r="T99" s="22">
        <v>0</v>
      </c>
      <c r="U99" s="22">
        <v>0</v>
      </c>
      <c r="V99" s="22">
        <f t="shared" si="8"/>
        <v>155</v>
      </c>
      <c r="W99" s="22">
        <v>0</v>
      </c>
      <c r="X99" s="22">
        <v>127</v>
      </c>
      <c r="Y99" s="22">
        <v>0</v>
      </c>
      <c r="Z99" s="22">
        <v>25</v>
      </c>
      <c r="AA99" s="22">
        <v>0</v>
      </c>
      <c r="AB99" s="22">
        <v>3</v>
      </c>
      <c r="AC99" s="22">
        <f t="shared" si="9"/>
        <v>2631</v>
      </c>
      <c r="AD99" s="23">
        <v>100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 t="s">
        <v>274</v>
      </c>
      <c r="AK99" s="22">
        <f t="shared" si="10"/>
        <v>0</v>
      </c>
      <c r="AL99" s="23">
        <v>5.89129608513873</v>
      </c>
      <c r="AM99" s="22">
        <v>0</v>
      </c>
      <c r="AN99" s="22">
        <v>432</v>
      </c>
      <c r="AO99" s="22">
        <v>165</v>
      </c>
      <c r="AP99" s="22">
        <f t="shared" si="11"/>
        <v>597</v>
      </c>
    </row>
    <row r="100" spans="1:42" ht="13.5">
      <c r="A100" s="40" t="s">
        <v>22</v>
      </c>
      <c r="B100" s="40" t="s">
        <v>196</v>
      </c>
      <c r="C100" s="41" t="s">
        <v>197</v>
      </c>
      <c r="D100" s="22">
        <v>7528</v>
      </c>
      <c r="E100" s="22">
        <v>7528</v>
      </c>
      <c r="F100" s="22">
        <v>1522</v>
      </c>
      <c r="G100" s="22">
        <v>582</v>
      </c>
      <c r="H100" s="22">
        <v>0</v>
      </c>
      <c r="I100" s="22">
        <f t="shared" si="6"/>
        <v>2104</v>
      </c>
      <c r="J100" s="22">
        <v>765.7257653618273</v>
      </c>
      <c r="K100" s="22">
        <v>553.9137903425385</v>
      </c>
      <c r="L100" s="22">
        <v>211.81197501928872</v>
      </c>
      <c r="M100" s="22">
        <v>0</v>
      </c>
      <c r="N100" s="22">
        <v>1530</v>
      </c>
      <c r="O100" s="22">
        <v>156</v>
      </c>
      <c r="P100" s="22">
        <f t="shared" si="7"/>
        <v>194</v>
      </c>
      <c r="Q100" s="22">
        <v>194</v>
      </c>
      <c r="R100" s="22">
        <v>0</v>
      </c>
      <c r="S100" s="22">
        <v>0</v>
      </c>
      <c r="T100" s="22">
        <v>0</v>
      </c>
      <c r="U100" s="22">
        <v>0</v>
      </c>
      <c r="V100" s="22">
        <f t="shared" si="8"/>
        <v>224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224</v>
      </c>
      <c r="AC100" s="22">
        <f t="shared" si="9"/>
        <v>2104</v>
      </c>
      <c r="AD100" s="23">
        <v>92.58555133079848</v>
      </c>
      <c r="AE100" s="22">
        <v>0</v>
      </c>
      <c r="AF100" s="22">
        <v>80</v>
      </c>
      <c r="AG100" s="22">
        <v>0</v>
      </c>
      <c r="AH100" s="22">
        <v>0</v>
      </c>
      <c r="AI100" s="22">
        <v>0</v>
      </c>
      <c r="AJ100" s="22" t="s">
        <v>274</v>
      </c>
      <c r="AK100" s="22">
        <f t="shared" si="10"/>
        <v>80</v>
      </c>
      <c r="AL100" s="23">
        <v>14.44866920152091</v>
      </c>
      <c r="AM100" s="22">
        <v>156</v>
      </c>
      <c r="AN100" s="22">
        <v>386</v>
      </c>
      <c r="AO100" s="22">
        <v>97</v>
      </c>
      <c r="AP100" s="22">
        <f t="shared" si="11"/>
        <v>639</v>
      </c>
    </row>
    <row r="101" spans="1:42" ht="13.5">
      <c r="A101" s="40" t="s">
        <v>22</v>
      </c>
      <c r="B101" s="40" t="s">
        <v>198</v>
      </c>
      <c r="C101" s="41" t="s">
        <v>199</v>
      </c>
      <c r="D101" s="22">
        <v>6261</v>
      </c>
      <c r="E101" s="22">
        <v>6261</v>
      </c>
      <c r="F101" s="22">
        <v>1681</v>
      </c>
      <c r="G101" s="22">
        <v>769</v>
      </c>
      <c r="H101" s="22">
        <v>0</v>
      </c>
      <c r="I101" s="22">
        <f t="shared" si="6"/>
        <v>2450</v>
      </c>
      <c r="J101" s="22">
        <v>1072.085731851667</v>
      </c>
      <c r="K101" s="22">
        <v>752.6479423611704</v>
      </c>
      <c r="L101" s="22">
        <v>319.43778949049675</v>
      </c>
      <c r="M101" s="22">
        <v>0</v>
      </c>
      <c r="N101" s="22">
        <v>2101</v>
      </c>
      <c r="O101" s="22">
        <v>253</v>
      </c>
      <c r="P101" s="22">
        <f t="shared" si="7"/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f t="shared" si="8"/>
        <v>96</v>
      </c>
      <c r="W101" s="22">
        <v>0</v>
      </c>
      <c r="X101" s="22">
        <v>96</v>
      </c>
      <c r="Y101" s="22">
        <v>0</v>
      </c>
      <c r="Z101" s="22">
        <v>0</v>
      </c>
      <c r="AA101" s="22">
        <v>0</v>
      </c>
      <c r="AB101" s="22">
        <v>0</v>
      </c>
      <c r="AC101" s="22">
        <f t="shared" si="9"/>
        <v>2450</v>
      </c>
      <c r="AD101" s="23">
        <v>89.6734693877551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 t="s">
        <v>274</v>
      </c>
      <c r="AK101" s="22">
        <f t="shared" si="10"/>
        <v>0</v>
      </c>
      <c r="AL101" s="23">
        <v>3.9183673469387754</v>
      </c>
      <c r="AM101" s="22">
        <v>253</v>
      </c>
      <c r="AN101" s="22">
        <v>242</v>
      </c>
      <c r="AO101" s="22">
        <v>0</v>
      </c>
      <c r="AP101" s="22">
        <f t="shared" si="11"/>
        <v>495</v>
      </c>
    </row>
    <row r="102" spans="1:42" ht="13.5">
      <c r="A102" s="74" t="s">
        <v>200</v>
      </c>
      <c r="B102" s="75"/>
      <c r="C102" s="76"/>
      <c r="D102" s="22">
        <f aca="true" t="shared" si="12" ref="D102:I102">SUM(D6:D101)</f>
        <v>1801804</v>
      </c>
      <c r="E102" s="22">
        <f t="shared" si="12"/>
        <v>1793318</v>
      </c>
      <c r="F102" s="22">
        <f t="shared" si="12"/>
        <v>595349</v>
      </c>
      <c r="G102" s="22">
        <f t="shared" si="12"/>
        <v>104269</v>
      </c>
      <c r="H102" s="22">
        <f t="shared" si="12"/>
        <v>9871</v>
      </c>
      <c r="I102" s="22">
        <f t="shared" si="12"/>
        <v>709489</v>
      </c>
      <c r="J102" s="22">
        <f>I102/D102/365*1000000</f>
        <v>1078.810724946806</v>
      </c>
      <c r="K102" s="22">
        <f>('ごみ搬入量内訳'!E103+'ごみ処理概要'!H102)/'ごみ処理概要'!D102/365*1000000</f>
        <v>723.8498840264292</v>
      </c>
      <c r="L102" s="22">
        <f>'ごみ搬入量内訳'!F103/D102/365*1000000</f>
        <v>354.9608409203768</v>
      </c>
      <c r="M102" s="22">
        <f aca="true" t="shared" si="13" ref="M102:AC102">SUM(M6:M101)</f>
        <v>11145</v>
      </c>
      <c r="N102" s="22">
        <f t="shared" si="13"/>
        <v>494270</v>
      </c>
      <c r="O102" s="22">
        <f t="shared" si="13"/>
        <v>124338</v>
      </c>
      <c r="P102" s="22">
        <f t="shared" si="13"/>
        <v>55558</v>
      </c>
      <c r="Q102" s="22">
        <f t="shared" si="13"/>
        <v>32788</v>
      </c>
      <c r="R102" s="22">
        <f t="shared" si="13"/>
        <v>21021</v>
      </c>
      <c r="S102" s="22">
        <f t="shared" si="13"/>
        <v>537</v>
      </c>
      <c r="T102" s="22">
        <f t="shared" si="13"/>
        <v>0</v>
      </c>
      <c r="U102" s="22">
        <f t="shared" si="13"/>
        <v>1212</v>
      </c>
      <c r="V102" s="22">
        <f t="shared" si="13"/>
        <v>25274</v>
      </c>
      <c r="W102" s="22">
        <f t="shared" si="13"/>
        <v>15326</v>
      </c>
      <c r="X102" s="22">
        <f t="shared" si="13"/>
        <v>4208</v>
      </c>
      <c r="Y102" s="22">
        <f t="shared" si="13"/>
        <v>3840</v>
      </c>
      <c r="Z102" s="22">
        <f t="shared" si="13"/>
        <v>463</v>
      </c>
      <c r="AA102" s="22">
        <f t="shared" si="13"/>
        <v>233</v>
      </c>
      <c r="AB102" s="22">
        <f t="shared" si="13"/>
        <v>1204</v>
      </c>
      <c r="AC102" s="22">
        <f t="shared" si="13"/>
        <v>699440</v>
      </c>
      <c r="AD102" s="23">
        <f>(N102+P102+V102)/AC102*100</f>
        <v>82.22320713713827</v>
      </c>
      <c r="AE102" s="22">
        <f aca="true" t="shared" si="14" ref="AE102:AK102">SUM(AE6:AE101)</f>
        <v>97</v>
      </c>
      <c r="AF102" s="22">
        <f t="shared" si="14"/>
        <v>9508</v>
      </c>
      <c r="AG102" s="22">
        <f t="shared" si="14"/>
        <v>16558</v>
      </c>
      <c r="AH102" s="22">
        <f t="shared" si="14"/>
        <v>512</v>
      </c>
      <c r="AI102" s="22">
        <f t="shared" si="14"/>
        <v>0</v>
      </c>
      <c r="AJ102" s="22">
        <f t="shared" si="14"/>
        <v>0</v>
      </c>
      <c r="AK102" s="22">
        <f t="shared" si="14"/>
        <v>26675</v>
      </c>
      <c r="AL102" s="23">
        <f>(M102+V102+AK102)/(M102+AC102)*100</f>
        <v>8.879162943208764</v>
      </c>
      <c r="AM102" s="22">
        <f>SUM(AM6:AM101)</f>
        <v>124338</v>
      </c>
      <c r="AN102" s="22">
        <f>SUM(AN6:AN101)</f>
        <v>59642</v>
      </c>
      <c r="AO102" s="22">
        <f>SUM(AO6:AO101)</f>
        <v>17455</v>
      </c>
      <c r="AP102" s="22">
        <f>SUM(AP6:AP101)</f>
        <v>201435</v>
      </c>
    </row>
  </sheetData>
  <mergeCells count="31">
    <mergeCell ref="AO3:AO4"/>
    <mergeCell ref="A102:C102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276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201</v>
      </c>
      <c r="B2" s="49" t="s">
        <v>202</v>
      </c>
      <c r="C2" s="54" t="s">
        <v>203</v>
      </c>
      <c r="D2" s="57" t="s">
        <v>204</v>
      </c>
      <c r="E2" s="68"/>
      <c r="F2" s="80"/>
      <c r="G2" s="26" t="s">
        <v>205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206</v>
      </c>
    </row>
    <row r="3" spans="1:34" s="42" customFormat="1" ht="13.5">
      <c r="A3" s="50"/>
      <c r="B3" s="50"/>
      <c r="C3" s="78"/>
      <c r="D3" s="30"/>
      <c r="E3" s="44"/>
      <c r="F3" s="45" t="s">
        <v>207</v>
      </c>
      <c r="G3" s="39" t="s">
        <v>255</v>
      </c>
      <c r="H3" s="14" t="s">
        <v>208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209</v>
      </c>
      <c r="AH3" s="78"/>
    </row>
    <row r="4" spans="1:34" s="42" customFormat="1" ht="13.5">
      <c r="A4" s="50"/>
      <c r="B4" s="50"/>
      <c r="C4" s="78"/>
      <c r="D4" s="39" t="s">
        <v>255</v>
      </c>
      <c r="E4" s="54" t="s">
        <v>210</v>
      </c>
      <c r="F4" s="54" t="s">
        <v>211</v>
      </c>
      <c r="G4" s="13"/>
      <c r="H4" s="39" t="s">
        <v>255</v>
      </c>
      <c r="I4" s="65" t="s">
        <v>212</v>
      </c>
      <c r="J4" s="82"/>
      <c r="K4" s="82"/>
      <c r="L4" s="83"/>
      <c r="M4" s="65" t="s">
        <v>213</v>
      </c>
      <c r="N4" s="82"/>
      <c r="O4" s="82"/>
      <c r="P4" s="83"/>
      <c r="Q4" s="65" t="s">
        <v>214</v>
      </c>
      <c r="R4" s="82"/>
      <c r="S4" s="82"/>
      <c r="T4" s="83"/>
      <c r="U4" s="65" t="s">
        <v>215</v>
      </c>
      <c r="V4" s="82"/>
      <c r="W4" s="82"/>
      <c r="X4" s="83"/>
      <c r="Y4" s="65" t="s">
        <v>216</v>
      </c>
      <c r="Z4" s="82"/>
      <c r="AA4" s="82"/>
      <c r="AB4" s="83"/>
      <c r="AC4" s="65" t="s">
        <v>217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255</v>
      </c>
      <c r="J5" s="7" t="s">
        <v>218</v>
      </c>
      <c r="K5" s="7" t="s">
        <v>219</v>
      </c>
      <c r="L5" s="7" t="s">
        <v>220</v>
      </c>
      <c r="M5" s="39" t="s">
        <v>255</v>
      </c>
      <c r="N5" s="7" t="s">
        <v>218</v>
      </c>
      <c r="O5" s="7" t="s">
        <v>219</v>
      </c>
      <c r="P5" s="7" t="s">
        <v>220</v>
      </c>
      <c r="Q5" s="39" t="s">
        <v>255</v>
      </c>
      <c r="R5" s="7" t="s">
        <v>218</v>
      </c>
      <c r="S5" s="7" t="s">
        <v>219</v>
      </c>
      <c r="T5" s="7" t="s">
        <v>220</v>
      </c>
      <c r="U5" s="39" t="s">
        <v>255</v>
      </c>
      <c r="V5" s="7" t="s">
        <v>218</v>
      </c>
      <c r="W5" s="7" t="s">
        <v>219</v>
      </c>
      <c r="X5" s="7" t="s">
        <v>220</v>
      </c>
      <c r="Y5" s="39" t="s">
        <v>255</v>
      </c>
      <c r="Z5" s="7" t="s">
        <v>218</v>
      </c>
      <c r="AA5" s="7" t="s">
        <v>219</v>
      </c>
      <c r="AB5" s="7" t="s">
        <v>220</v>
      </c>
      <c r="AC5" s="39" t="s">
        <v>255</v>
      </c>
      <c r="AD5" s="7" t="s">
        <v>218</v>
      </c>
      <c r="AE5" s="7" t="s">
        <v>219</v>
      </c>
      <c r="AF5" s="7" t="s">
        <v>220</v>
      </c>
      <c r="AG5" s="13"/>
      <c r="AH5" s="61"/>
    </row>
    <row r="6" spans="1:34" s="42" customFormat="1" ht="13.5">
      <c r="A6" s="51"/>
      <c r="B6" s="77"/>
      <c r="C6" s="79"/>
      <c r="D6" s="19" t="s">
        <v>221</v>
      </c>
      <c r="E6" s="20" t="s">
        <v>222</v>
      </c>
      <c r="F6" s="20" t="s">
        <v>222</v>
      </c>
      <c r="G6" s="20" t="s">
        <v>222</v>
      </c>
      <c r="H6" s="19" t="s">
        <v>222</v>
      </c>
      <c r="I6" s="19" t="s">
        <v>222</v>
      </c>
      <c r="J6" s="21" t="s">
        <v>222</v>
      </c>
      <c r="K6" s="21" t="s">
        <v>222</v>
      </c>
      <c r="L6" s="21" t="s">
        <v>222</v>
      </c>
      <c r="M6" s="19" t="s">
        <v>222</v>
      </c>
      <c r="N6" s="21" t="s">
        <v>222</v>
      </c>
      <c r="O6" s="21" t="s">
        <v>222</v>
      </c>
      <c r="P6" s="21" t="s">
        <v>222</v>
      </c>
      <c r="Q6" s="19" t="s">
        <v>222</v>
      </c>
      <c r="R6" s="21" t="s">
        <v>222</v>
      </c>
      <c r="S6" s="21" t="s">
        <v>222</v>
      </c>
      <c r="T6" s="21" t="s">
        <v>222</v>
      </c>
      <c r="U6" s="19" t="s">
        <v>222</v>
      </c>
      <c r="V6" s="21" t="s">
        <v>222</v>
      </c>
      <c r="W6" s="21" t="s">
        <v>222</v>
      </c>
      <c r="X6" s="21" t="s">
        <v>222</v>
      </c>
      <c r="Y6" s="19" t="s">
        <v>222</v>
      </c>
      <c r="Z6" s="21" t="s">
        <v>222</v>
      </c>
      <c r="AA6" s="21" t="s">
        <v>222</v>
      </c>
      <c r="AB6" s="21" t="s">
        <v>222</v>
      </c>
      <c r="AC6" s="19" t="s">
        <v>222</v>
      </c>
      <c r="AD6" s="21" t="s">
        <v>222</v>
      </c>
      <c r="AE6" s="21" t="s">
        <v>222</v>
      </c>
      <c r="AF6" s="21" t="s">
        <v>222</v>
      </c>
      <c r="AG6" s="20" t="s">
        <v>222</v>
      </c>
      <c r="AH6" s="20" t="s">
        <v>222</v>
      </c>
    </row>
    <row r="7" spans="1:34" ht="13.5">
      <c r="A7" s="40" t="s">
        <v>22</v>
      </c>
      <c r="B7" s="40" t="s">
        <v>23</v>
      </c>
      <c r="C7" s="41" t="s">
        <v>24</v>
      </c>
      <c r="D7" s="31">
        <f aca="true" t="shared" si="0" ref="D7:D64">SUM(E7:F7)</f>
        <v>262263</v>
      </c>
      <c r="E7" s="22">
        <v>169108</v>
      </c>
      <c r="F7" s="22">
        <v>93155</v>
      </c>
      <c r="G7" s="32">
        <f aca="true" t="shared" si="1" ref="G7:G64">H7+AG7</f>
        <v>262263</v>
      </c>
      <c r="H7" s="31">
        <f aca="true" t="shared" si="2" ref="H7:H64">I7+M7+Q7+U7+Y7+AC7</f>
        <v>254564</v>
      </c>
      <c r="I7" s="32">
        <f aca="true" t="shared" si="3" ref="I7:I64">SUM(J7:L7)</f>
        <v>0</v>
      </c>
      <c r="J7" s="22">
        <v>0</v>
      </c>
      <c r="K7" s="22">
        <v>0</v>
      </c>
      <c r="L7" s="22">
        <v>0</v>
      </c>
      <c r="M7" s="32">
        <f aca="true" t="shared" si="4" ref="M7:M64">SUM(N7:P7)</f>
        <v>197507</v>
      </c>
      <c r="N7" s="22">
        <v>80471</v>
      </c>
      <c r="O7" s="22">
        <v>55522</v>
      </c>
      <c r="P7" s="22">
        <v>61514</v>
      </c>
      <c r="Q7" s="32">
        <f aca="true" t="shared" si="5" ref="Q7:Q64">SUM(R7:T7)</f>
        <v>48405</v>
      </c>
      <c r="R7" s="22">
        <v>14734</v>
      </c>
      <c r="S7" s="22">
        <v>9808</v>
      </c>
      <c r="T7" s="22">
        <v>23863</v>
      </c>
      <c r="U7" s="32">
        <f aca="true" t="shared" si="6" ref="U7:U64">SUM(V7:X7)</f>
        <v>6788</v>
      </c>
      <c r="V7" s="22">
        <v>3875</v>
      </c>
      <c r="W7" s="22">
        <v>2834</v>
      </c>
      <c r="X7" s="22">
        <v>79</v>
      </c>
      <c r="Y7" s="32">
        <f aca="true" t="shared" si="7" ref="Y7:Y64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64">SUM(AD7:AF7)</f>
        <v>1864</v>
      </c>
      <c r="AD7" s="22">
        <v>1864</v>
      </c>
      <c r="AE7" s="22">
        <v>0</v>
      </c>
      <c r="AF7" s="22">
        <v>0</v>
      </c>
      <c r="AG7" s="22">
        <v>7699</v>
      </c>
      <c r="AH7" s="22">
        <v>13</v>
      </c>
    </row>
    <row r="8" spans="1:34" ht="13.5">
      <c r="A8" s="40" t="s">
        <v>22</v>
      </c>
      <c r="B8" s="40" t="s">
        <v>25</v>
      </c>
      <c r="C8" s="41" t="s">
        <v>26</v>
      </c>
      <c r="D8" s="31">
        <f t="shared" si="0"/>
        <v>26820</v>
      </c>
      <c r="E8" s="22">
        <v>19012</v>
      </c>
      <c r="F8" s="22">
        <v>7808</v>
      </c>
      <c r="G8" s="32">
        <f t="shared" si="1"/>
        <v>26820</v>
      </c>
      <c r="H8" s="31">
        <f t="shared" si="2"/>
        <v>21228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17120</v>
      </c>
      <c r="N8" s="22">
        <v>0</v>
      </c>
      <c r="O8" s="22">
        <v>14619</v>
      </c>
      <c r="P8" s="22">
        <v>2501</v>
      </c>
      <c r="Q8" s="32">
        <f t="shared" si="5"/>
        <v>1310</v>
      </c>
      <c r="R8" s="22">
        <v>0</v>
      </c>
      <c r="S8" s="22">
        <v>782</v>
      </c>
      <c r="T8" s="22">
        <v>528</v>
      </c>
      <c r="U8" s="32">
        <f t="shared" si="6"/>
        <v>2757</v>
      </c>
      <c r="V8" s="22">
        <v>0</v>
      </c>
      <c r="W8" s="22">
        <v>2757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41</v>
      </c>
      <c r="AD8" s="22">
        <v>0</v>
      </c>
      <c r="AE8" s="22">
        <v>41</v>
      </c>
      <c r="AF8" s="22">
        <v>0</v>
      </c>
      <c r="AG8" s="22">
        <v>5592</v>
      </c>
      <c r="AH8" s="22">
        <v>0</v>
      </c>
    </row>
    <row r="9" spans="1:34" ht="13.5">
      <c r="A9" s="40" t="s">
        <v>22</v>
      </c>
      <c r="B9" s="40" t="s">
        <v>27</v>
      </c>
      <c r="C9" s="41" t="s">
        <v>28</v>
      </c>
      <c r="D9" s="31">
        <f t="shared" si="0"/>
        <v>40159</v>
      </c>
      <c r="E9" s="22">
        <v>19810</v>
      </c>
      <c r="F9" s="22">
        <v>20349</v>
      </c>
      <c r="G9" s="32">
        <f t="shared" si="1"/>
        <v>40159</v>
      </c>
      <c r="H9" s="31">
        <f t="shared" si="2"/>
        <v>29348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20190</v>
      </c>
      <c r="N9" s="22">
        <v>3487</v>
      </c>
      <c r="O9" s="22">
        <v>10562</v>
      </c>
      <c r="P9" s="22">
        <v>6141</v>
      </c>
      <c r="Q9" s="32">
        <f t="shared" si="5"/>
        <v>7164</v>
      </c>
      <c r="R9" s="22">
        <v>319</v>
      </c>
      <c r="S9" s="22">
        <v>3448</v>
      </c>
      <c r="T9" s="22">
        <v>3397</v>
      </c>
      <c r="U9" s="32">
        <f t="shared" si="6"/>
        <v>1994</v>
      </c>
      <c r="V9" s="22">
        <v>0</v>
      </c>
      <c r="W9" s="22">
        <v>1994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10811</v>
      </c>
      <c r="AH9" s="22">
        <v>0</v>
      </c>
    </row>
    <row r="10" spans="1:34" ht="13.5">
      <c r="A10" s="40" t="s">
        <v>22</v>
      </c>
      <c r="B10" s="40" t="s">
        <v>29</v>
      </c>
      <c r="C10" s="41" t="s">
        <v>30</v>
      </c>
      <c r="D10" s="31">
        <f t="shared" si="0"/>
        <v>15425</v>
      </c>
      <c r="E10" s="22">
        <v>8859</v>
      </c>
      <c r="F10" s="22">
        <v>6566</v>
      </c>
      <c r="G10" s="32">
        <f t="shared" si="1"/>
        <v>15425</v>
      </c>
      <c r="H10" s="31">
        <f t="shared" si="2"/>
        <v>9270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7619</v>
      </c>
      <c r="N10" s="22">
        <v>0</v>
      </c>
      <c r="O10" s="22">
        <v>5669</v>
      </c>
      <c r="P10" s="22">
        <v>1950</v>
      </c>
      <c r="Q10" s="32">
        <f t="shared" si="5"/>
        <v>761</v>
      </c>
      <c r="R10" s="22">
        <v>0</v>
      </c>
      <c r="S10" s="22">
        <v>658</v>
      </c>
      <c r="T10" s="22">
        <v>103</v>
      </c>
      <c r="U10" s="32">
        <f t="shared" si="6"/>
        <v>890</v>
      </c>
      <c r="V10" s="22">
        <v>0</v>
      </c>
      <c r="W10" s="22">
        <v>890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0</v>
      </c>
      <c r="AD10" s="22">
        <v>0</v>
      </c>
      <c r="AE10" s="22">
        <v>0</v>
      </c>
      <c r="AF10" s="22">
        <v>0</v>
      </c>
      <c r="AG10" s="22">
        <v>6155</v>
      </c>
      <c r="AH10" s="22">
        <v>0</v>
      </c>
    </row>
    <row r="11" spans="1:34" ht="13.5">
      <c r="A11" s="40" t="s">
        <v>22</v>
      </c>
      <c r="B11" s="40" t="s">
        <v>31</v>
      </c>
      <c r="C11" s="41" t="s">
        <v>32</v>
      </c>
      <c r="D11" s="31">
        <f t="shared" si="0"/>
        <v>10182</v>
      </c>
      <c r="E11" s="22">
        <v>7066</v>
      </c>
      <c r="F11" s="22">
        <v>3116</v>
      </c>
      <c r="G11" s="32">
        <f t="shared" si="1"/>
        <v>10182</v>
      </c>
      <c r="H11" s="31">
        <f t="shared" si="2"/>
        <v>8258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6650</v>
      </c>
      <c r="N11" s="22">
        <v>5506</v>
      </c>
      <c r="O11" s="22">
        <v>0</v>
      </c>
      <c r="P11" s="22">
        <v>1144</v>
      </c>
      <c r="Q11" s="32">
        <f t="shared" si="5"/>
        <v>493</v>
      </c>
      <c r="R11" s="22">
        <v>0</v>
      </c>
      <c r="S11" s="22">
        <v>461</v>
      </c>
      <c r="T11" s="22">
        <v>32</v>
      </c>
      <c r="U11" s="32">
        <f t="shared" si="6"/>
        <v>975</v>
      </c>
      <c r="V11" s="22">
        <v>0</v>
      </c>
      <c r="W11" s="22">
        <v>975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140</v>
      </c>
      <c r="AD11" s="22">
        <v>0</v>
      </c>
      <c r="AE11" s="22">
        <v>124</v>
      </c>
      <c r="AF11" s="22">
        <v>16</v>
      </c>
      <c r="AG11" s="22">
        <v>1924</v>
      </c>
      <c r="AH11" s="22">
        <v>0</v>
      </c>
    </row>
    <row r="12" spans="1:34" ht="13.5">
      <c r="A12" s="40" t="s">
        <v>22</v>
      </c>
      <c r="B12" s="40" t="s">
        <v>33</v>
      </c>
      <c r="C12" s="41" t="s">
        <v>34</v>
      </c>
      <c r="D12" s="31">
        <f t="shared" si="0"/>
        <v>9210</v>
      </c>
      <c r="E12" s="22">
        <v>6194</v>
      </c>
      <c r="F12" s="22">
        <v>3016</v>
      </c>
      <c r="G12" s="32">
        <f t="shared" si="1"/>
        <v>9210</v>
      </c>
      <c r="H12" s="31">
        <f t="shared" si="2"/>
        <v>8466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6963</v>
      </c>
      <c r="N12" s="22">
        <v>0</v>
      </c>
      <c r="O12" s="22">
        <v>4588</v>
      </c>
      <c r="P12" s="22">
        <v>2375</v>
      </c>
      <c r="Q12" s="32">
        <f t="shared" si="5"/>
        <v>321</v>
      </c>
      <c r="R12" s="22">
        <v>0</v>
      </c>
      <c r="S12" s="22">
        <v>202</v>
      </c>
      <c r="T12" s="22">
        <v>119</v>
      </c>
      <c r="U12" s="32">
        <f t="shared" si="6"/>
        <v>922</v>
      </c>
      <c r="V12" s="22">
        <v>0</v>
      </c>
      <c r="W12" s="22">
        <v>922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260</v>
      </c>
      <c r="AD12" s="22">
        <v>0</v>
      </c>
      <c r="AE12" s="22">
        <v>260</v>
      </c>
      <c r="AF12" s="22">
        <v>0</v>
      </c>
      <c r="AG12" s="22">
        <v>744</v>
      </c>
      <c r="AH12" s="22">
        <v>0</v>
      </c>
    </row>
    <row r="13" spans="1:34" ht="13.5">
      <c r="A13" s="40" t="s">
        <v>22</v>
      </c>
      <c r="B13" s="40" t="s">
        <v>35</v>
      </c>
      <c r="C13" s="41" t="s">
        <v>36</v>
      </c>
      <c r="D13" s="31">
        <f t="shared" si="0"/>
        <v>21100</v>
      </c>
      <c r="E13" s="22">
        <v>12844</v>
      </c>
      <c r="F13" s="22">
        <v>8256</v>
      </c>
      <c r="G13" s="32">
        <f t="shared" si="1"/>
        <v>21100</v>
      </c>
      <c r="H13" s="31">
        <f t="shared" si="2"/>
        <v>19238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15019</v>
      </c>
      <c r="N13" s="22">
        <v>28</v>
      </c>
      <c r="O13" s="22">
        <v>9921</v>
      </c>
      <c r="P13" s="22">
        <v>5070</v>
      </c>
      <c r="Q13" s="32">
        <f t="shared" si="5"/>
        <v>1293</v>
      </c>
      <c r="R13" s="22">
        <v>3</v>
      </c>
      <c r="S13" s="22">
        <v>870</v>
      </c>
      <c r="T13" s="22">
        <v>420</v>
      </c>
      <c r="U13" s="32">
        <f t="shared" si="6"/>
        <v>158</v>
      </c>
      <c r="V13" s="22">
        <v>0</v>
      </c>
      <c r="W13" s="22">
        <v>158</v>
      </c>
      <c r="X13" s="22">
        <v>0</v>
      </c>
      <c r="Y13" s="32">
        <f t="shared" si="7"/>
        <v>740</v>
      </c>
      <c r="Z13" s="22">
        <v>0</v>
      </c>
      <c r="AA13" s="22">
        <v>740</v>
      </c>
      <c r="AB13" s="22">
        <v>0</v>
      </c>
      <c r="AC13" s="32">
        <f t="shared" si="8"/>
        <v>2028</v>
      </c>
      <c r="AD13" s="22">
        <v>327</v>
      </c>
      <c r="AE13" s="22">
        <v>147</v>
      </c>
      <c r="AF13" s="22">
        <v>1554</v>
      </c>
      <c r="AG13" s="22">
        <v>1862</v>
      </c>
      <c r="AH13" s="22">
        <v>0</v>
      </c>
    </row>
    <row r="14" spans="1:34" ht="13.5">
      <c r="A14" s="40" t="s">
        <v>22</v>
      </c>
      <c r="B14" s="40" t="s">
        <v>37</v>
      </c>
      <c r="C14" s="41" t="s">
        <v>38</v>
      </c>
      <c r="D14" s="31">
        <f t="shared" si="0"/>
        <v>14323</v>
      </c>
      <c r="E14" s="22">
        <v>9209</v>
      </c>
      <c r="F14" s="22">
        <v>5114</v>
      </c>
      <c r="G14" s="32">
        <f t="shared" si="1"/>
        <v>14323</v>
      </c>
      <c r="H14" s="31">
        <f t="shared" si="2"/>
        <v>13736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11203</v>
      </c>
      <c r="N14" s="22">
        <v>0</v>
      </c>
      <c r="O14" s="22">
        <v>6966</v>
      </c>
      <c r="P14" s="22">
        <v>4237</v>
      </c>
      <c r="Q14" s="32">
        <f t="shared" si="5"/>
        <v>1147</v>
      </c>
      <c r="R14" s="22">
        <v>0</v>
      </c>
      <c r="S14" s="22">
        <v>599</v>
      </c>
      <c r="T14" s="22">
        <v>548</v>
      </c>
      <c r="U14" s="32">
        <f t="shared" si="6"/>
        <v>1044</v>
      </c>
      <c r="V14" s="22">
        <v>0</v>
      </c>
      <c r="W14" s="22">
        <v>1044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342</v>
      </c>
      <c r="AD14" s="22">
        <v>0</v>
      </c>
      <c r="AE14" s="22">
        <v>342</v>
      </c>
      <c r="AF14" s="22">
        <v>0</v>
      </c>
      <c r="AG14" s="22">
        <v>587</v>
      </c>
      <c r="AH14" s="22">
        <v>0</v>
      </c>
    </row>
    <row r="15" spans="1:34" ht="13.5">
      <c r="A15" s="40" t="s">
        <v>22</v>
      </c>
      <c r="B15" s="40" t="s">
        <v>39</v>
      </c>
      <c r="C15" s="41" t="s">
        <v>40</v>
      </c>
      <c r="D15" s="31">
        <f t="shared" si="0"/>
        <v>7311</v>
      </c>
      <c r="E15" s="22">
        <v>5280</v>
      </c>
      <c r="F15" s="22">
        <v>2031</v>
      </c>
      <c r="G15" s="32">
        <f t="shared" si="1"/>
        <v>7311</v>
      </c>
      <c r="H15" s="31">
        <f t="shared" si="2"/>
        <v>6251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4811</v>
      </c>
      <c r="N15" s="22">
        <v>178</v>
      </c>
      <c r="O15" s="22">
        <v>3910</v>
      </c>
      <c r="P15" s="22">
        <v>723</v>
      </c>
      <c r="Q15" s="32">
        <f t="shared" si="5"/>
        <v>382</v>
      </c>
      <c r="R15" s="22">
        <v>0</v>
      </c>
      <c r="S15" s="22">
        <v>299</v>
      </c>
      <c r="T15" s="22">
        <v>83</v>
      </c>
      <c r="U15" s="32">
        <f t="shared" si="6"/>
        <v>1054</v>
      </c>
      <c r="V15" s="22">
        <v>0</v>
      </c>
      <c r="W15" s="22">
        <v>1005</v>
      </c>
      <c r="X15" s="22">
        <v>49</v>
      </c>
      <c r="Y15" s="32">
        <f t="shared" si="7"/>
        <v>4</v>
      </c>
      <c r="Z15" s="22">
        <v>0</v>
      </c>
      <c r="AA15" s="22">
        <v>4</v>
      </c>
      <c r="AB15" s="22">
        <v>0</v>
      </c>
      <c r="AC15" s="32">
        <f t="shared" si="8"/>
        <v>0</v>
      </c>
      <c r="AD15" s="22">
        <v>0</v>
      </c>
      <c r="AE15" s="22">
        <v>0</v>
      </c>
      <c r="AF15" s="22">
        <v>0</v>
      </c>
      <c r="AG15" s="22">
        <v>1060</v>
      </c>
      <c r="AH15" s="22">
        <v>9</v>
      </c>
    </row>
    <row r="16" spans="1:34" ht="13.5">
      <c r="A16" s="40" t="s">
        <v>22</v>
      </c>
      <c r="B16" s="40" t="s">
        <v>41</v>
      </c>
      <c r="C16" s="41" t="s">
        <v>42</v>
      </c>
      <c r="D16" s="31">
        <f t="shared" si="0"/>
        <v>18151</v>
      </c>
      <c r="E16" s="22">
        <v>9306</v>
      </c>
      <c r="F16" s="22">
        <v>8845</v>
      </c>
      <c r="G16" s="32">
        <f t="shared" si="1"/>
        <v>18151</v>
      </c>
      <c r="H16" s="31">
        <f t="shared" si="2"/>
        <v>12218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10460</v>
      </c>
      <c r="N16" s="22">
        <v>0</v>
      </c>
      <c r="O16" s="22">
        <v>6350</v>
      </c>
      <c r="P16" s="22">
        <v>4110</v>
      </c>
      <c r="Q16" s="32">
        <f t="shared" si="5"/>
        <v>848</v>
      </c>
      <c r="R16" s="22">
        <v>0</v>
      </c>
      <c r="S16" s="22">
        <v>502</v>
      </c>
      <c r="T16" s="22">
        <v>346</v>
      </c>
      <c r="U16" s="32">
        <f t="shared" si="6"/>
        <v>690</v>
      </c>
      <c r="V16" s="22">
        <v>0</v>
      </c>
      <c r="W16" s="22">
        <v>500</v>
      </c>
      <c r="X16" s="22">
        <v>190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220</v>
      </c>
      <c r="AD16" s="22">
        <v>0</v>
      </c>
      <c r="AE16" s="22">
        <v>220</v>
      </c>
      <c r="AF16" s="22">
        <v>0</v>
      </c>
      <c r="AG16" s="22">
        <v>5933</v>
      </c>
      <c r="AH16" s="22">
        <v>48</v>
      </c>
    </row>
    <row r="17" spans="1:34" ht="13.5">
      <c r="A17" s="40" t="s">
        <v>22</v>
      </c>
      <c r="B17" s="40" t="s">
        <v>43</v>
      </c>
      <c r="C17" s="41" t="s">
        <v>44</v>
      </c>
      <c r="D17" s="31">
        <f t="shared" si="0"/>
        <v>10534</v>
      </c>
      <c r="E17" s="22">
        <v>6595</v>
      </c>
      <c r="F17" s="22">
        <v>3939</v>
      </c>
      <c r="G17" s="32">
        <f t="shared" si="1"/>
        <v>10534</v>
      </c>
      <c r="H17" s="31">
        <f t="shared" si="2"/>
        <v>5107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4463</v>
      </c>
      <c r="N17" s="22">
        <v>0</v>
      </c>
      <c r="O17" s="22">
        <v>4463</v>
      </c>
      <c r="P17" s="22">
        <v>0</v>
      </c>
      <c r="Q17" s="32">
        <f t="shared" si="5"/>
        <v>135</v>
      </c>
      <c r="R17" s="22">
        <v>0</v>
      </c>
      <c r="S17" s="22">
        <v>135</v>
      </c>
      <c r="T17" s="22">
        <v>0</v>
      </c>
      <c r="U17" s="32">
        <f t="shared" si="6"/>
        <v>509</v>
      </c>
      <c r="V17" s="22">
        <v>0</v>
      </c>
      <c r="W17" s="22">
        <v>509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0</v>
      </c>
      <c r="AD17" s="22">
        <v>0</v>
      </c>
      <c r="AE17" s="22">
        <v>0</v>
      </c>
      <c r="AF17" s="22">
        <v>0</v>
      </c>
      <c r="AG17" s="22">
        <v>5427</v>
      </c>
      <c r="AH17" s="22">
        <v>0</v>
      </c>
    </row>
    <row r="18" spans="1:34" ht="13.5">
      <c r="A18" s="40" t="s">
        <v>22</v>
      </c>
      <c r="B18" s="40" t="s">
        <v>45</v>
      </c>
      <c r="C18" s="41" t="s">
        <v>46</v>
      </c>
      <c r="D18" s="31">
        <f t="shared" si="0"/>
        <v>20401</v>
      </c>
      <c r="E18" s="22">
        <v>14199</v>
      </c>
      <c r="F18" s="22">
        <v>6202</v>
      </c>
      <c r="G18" s="32">
        <f t="shared" si="1"/>
        <v>20401</v>
      </c>
      <c r="H18" s="31">
        <f t="shared" si="2"/>
        <v>17225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15008</v>
      </c>
      <c r="N18" s="22">
        <v>0</v>
      </c>
      <c r="O18" s="22">
        <v>9620</v>
      </c>
      <c r="P18" s="22">
        <v>5388</v>
      </c>
      <c r="Q18" s="32">
        <f t="shared" si="5"/>
        <v>1875</v>
      </c>
      <c r="R18" s="22">
        <v>0</v>
      </c>
      <c r="S18" s="22">
        <v>1186</v>
      </c>
      <c r="T18" s="22">
        <v>689</v>
      </c>
      <c r="U18" s="32">
        <f t="shared" si="6"/>
        <v>0</v>
      </c>
      <c r="V18" s="22">
        <v>0</v>
      </c>
      <c r="W18" s="22">
        <v>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342</v>
      </c>
      <c r="AD18" s="22">
        <v>0</v>
      </c>
      <c r="AE18" s="22">
        <v>217</v>
      </c>
      <c r="AF18" s="22">
        <v>125</v>
      </c>
      <c r="AG18" s="22">
        <v>3176</v>
      </c>
      <c r="AH18" s="22">
        <v>0</v>
      </c>
    </row>
    <row r="19" spans="1:34" ht="13.5">
      <c r="A19" s="40" t="s">
        <v>22</v>
      </c>
      <c r="B19" s="40" t="s">
        <v>47</v>
      </c>
      <c r="C19" s="41" t="s">
        <v>48</v>
      </c>
      <c r="D19" s="31">
        <f t="shared" si="0"/>
        <v>7964</v>
      </c>
      <c r="E19" s="22">
        <v>3842</v>
      </c>
      <c r="F19" s="22">
        <v>4122</v>
      </c>
      <c r="G19" s="32">
        <f t="shared" si="1"/>
        <v>7964</v>
      </c>
      <c r="H19" s="31">
        <f t="shared" si="2"/>
        <v>3842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3298</v>
      </c>
      <c r="N19" s="22">
        <v>0</v>
      </c>
      <c r="O19" s="22">
        <v>3298</v>
      </c>
      <c r="P19" s="22">
        <v>0</v>
      </c>
      <c r="Q19" s="32">
        <f t="shared" si="5"/>
        <v>460</v>
      </c>
      <c r="R19" s="22">
        <v>0</v>
      </c>
      <c r="S19" s="22">
        <v>460</v>
      </c>
      <c r="T19" s="22">
        <v>0</v>
      </c>
      <c r="U19" s="32">
        <f t="shared" si="6"/>
        <v>84</v>
      </c>
      <c r="V19" s="22">
        <v>0</v>
      </c>
      <c r="W19" s="22">
        <v>84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0</v>
      </c>
      <c r="AD19" s="22">
        <v>0</v>
      </c>
      <c r="AE19" s="22">
        <v>0</v>
      </c>
      <c r="AF19" s="22">
        <v>0</v>
      </c>
      <c r="AG19" s="22">
        <v>4122</v>
      </c>
      <c r="AH19" s="22">
        <v>0</v>
      </c>
    </row>
    <row r="20" spans="1:34" ht="13.5">
      <c r="A20" s="40" t="s">
        <v>22</v>
      </c>
      <c r="B20" s="40" t="s">
        <v>49</v>
      </c>
      <c r="C20" s="41" t="s">
        <v>50</v>
      </c>
      <c r="D20" s="31">
        <f t="shared" si="0"/>
        <v>7898</v>
      </c>
      <c r="E20" s="22">
        <v>5550</v>
      </c>
      <c r="F20" s="22">
        <v>2348</v>
      </c>
      <c r="G20" s="32">
        <f t="shared" si="1"/>
        <v>7898</v>
      </c>
      <c r="H20" s="31">
        <f t="shared" si="2"/>
        <v>6746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4991</v>
      </c>
      <c r="N20" s="22">
        <v>4125</v>
      </c>
      <c r="O20" s="22">
        <v>0</v>
      </c>
      <c r="P20" s="22">
        <v>866</v>
      </c>
      <c r="Q20" s="32">
        <f t="shared" si="5"/>
        <v>949</v>
      </c>
      <c r="R20" s="22">
        <v>0</v>
      </c>
      <c r="S20" s="22">
        <v>753</v>
      </c>
      <c r="T20" s="22">
        <v>196</v>
      </c>
      <c r="U20" s="32">
        <f t="shared" si="6"/>
        <v>560</v>
      </c>
      <c r="V20" s="22">
        <v>0</v>
      </c>
      <c r="W20" s="22">
        <v>426</v>
      </c>
      <c r="X20" s="22">
        <v>134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246</v>
      </c>
      <c r="AD20" s="22">
        <v>246</v>
      </c>
      <c r="AE20" s="22">
        <v>0</v>
      </c>
      <c r="AF20" s="22">
        <v>0</v>
      </c>
      <c r="AG20" s="22">
        <v>1152</v>
      </c>
      <c r="AH20" s="22">
        <v>82</v>
      </c>
    </row>
    <row r="21" spans="1:34" ht="13.5">
      <c r="A21" s="40" t="s">
        <v>22</v>
      </c>
      <c r="B21" s="40" t="s">
        <v>51</v>
      </c>
      <c r="C21" s="41" t="s">
        <v>1</v>
      </c>
      <c r="D21" s="31">
        <f t="shared" si="0"/>
        <v>4492</v>
      </c>
      <c r="E21" s="22">
        <v>3630</v>
      </c>
      <c r="F21" s="22">
        <v>862</v>
      </c>
      <c r="G21" s="32">
        <f t="shared" si="1"/>
        <v>4492</v>
      </c>
      <c r="H21" s="31">
        <f t="shared" si="2"/>
        <v>4211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2628</v>
      </c>
      <c r="N21" s="22">
        <v>2628</v>
      </c>
      <c r="O21" s="22">
        <v>0</v>
      </c>
      <c r="P21" s="22">
        <v>0</v>
      </c>
      <c r="Q21" s="32">
        <f t="shared" si="5"/>
        <v>639</v>
      </c>
      <c r="R21" s="22">
        <v>639</v>
      </c>
      <c r="S21" s="22">
        <v>0</v>
      </c>
      <c r="T21" s="22">
        <v>0</v>
      </c>
      <c r="U21" s="32">
        <f t="shared" si="6"/>
        <v>430</v>
      </c>
      <c r="V21" s="22">
        <v>0</v>
      </c>
      <c r="W21" s="22">
        <v>430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514</v>
      </c>
      <c r="AD21" s="22">
        <v>514</v>
      </c>
      <c r="AE21" s="22">
        <v>0</v>
      </c>
      <c r="AF21" s="22">
        <v>0</v>
      </c>
      <c r="AG21" s="22">
        <v>281</v>
      </c>
      <c r="AH21" s="22">
        <v>0</v>
      </c>
    </row>
    <row r="22" spans="1:34" ht="13.5">
      <c r="A22" s="40" t="s">
        <v>22</v>
      </c>
      <c r="B22" s="40" t="s">
        <v>52</v>
      </c>
      <c r="C22" s="41" t="s">
        <v>53</v>
      </c>
      <c r="D22" s="31">
        <f t="shared" si="0"/>
        <v>1365</v>
      </c>
      <c r="E22" s="22">
        <v>1365</v>
      </c>
      <c r="F22" s="22">
        <v>0</v>
      </c>
      <c r="G22" s="32">
        <f t="shared" si="1"/>
        <v>1365</v>
      </c>
      <c r="H22" s="31">
        <f t="shared" si="2"/>
        <v>1191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908</v>
      </c>
      <c r="N22" s="22">
        <v>0</v>
      </c>
      <c r="O22" s="22">
        <v>908</v>
      </c>
      <c r="P22" s="22">
        <v>0</v>
      </c>
      <c r="Q22" s="32">
        <f t="shared" si="5"/>
        <v>115</v>
      </c>
      <c r="R22" s="22">
        <v>0</v>
      </c>
      <c r="S22" s="22">
        <v>115</v>
      </c>
      <c r="T22" s="22">
        <v>0</v>
      </c>
      <c r="U22" s="32">
        <f t="shared" si="6"/>
        <v>168</v>
      </c>
      <c r="V22" s="22">
        <v>0</v>
      </c>
      <c r="W22" s="22">
        <v>168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0</v>
      </c>
      <c r="AD22" s="22">
        <v>0</v>
      </c>
      <c r="AE22" s="22">
        <v>0</v>
      </c>
      <c r="AF22" s="22">
        <v>0</v>
      </c>
      <c r="AG22" s="22">
        <v>174</v>
      </c>
      <c r="AH22" s="22">
        <v>0</v>
      </c>
    </row>
    <row r="23" spans="1:34" ht="13.5">
      <c r="A23" s="40" t="s">
        <v>22</v>
      </c>
      <c r="B23" s="40" t="s">
        <v>54</v>
      </c>
      <c r="C23" s="41" t="s">
        <v>55</v>
      </c>
      <c r="D23" s="31">
        <f t="shared" si="0"/>
        <v>167</v>
      </c>
      <c r="E23" s="22">
        <v>166</v>
      </c>
      <c r="F23" s="22">
        <v>1</v>
      </c>
      <c r="G23" s="32">
        <f t="shared" si="1"/>
        <v>167</v>
      </c>
      <c r="H23" s="31">
        <f t="shared" si="2"/>
        <v>167</v>
      </c>
      <c r="I23" s="32">
        <f t="shared" si="3"/>
        <v>65</v>
      </c>
      <c r="J23" s="22">
        <v>65</v>
      </c>
      <c r="K23" s="22">
        <v>0</v>
      </c>
      <c r="L23" s="22">
        <v>0</v>
      </c>
      <c r="M23" s="32">
        <f t="shared" si="4"/>
        <v>68</v>
      </c>
      <c r="N23" s="22">
        <v>68</v>
      </c>
      <c r="O23" s="22">
        <v>0</v>
      </c>
      <c r="P23" s="22">
        <v>0</v>
      </c>
      <c r="Q23" s="32">
        <f t="shared" si="5"/>
        <v>17</v>
      </c>
      <c r="R23" s="22">
        <v>17</v>
      </c>
      <c r="S23" s="22">
        <v>0</v>
      </c>
      <c r="T23" s="22">
        <v>0</v>
      </c>
      <c r="U23" s="32">
        <f t="shared" si="6"/>
        <v>1</v>
      </c>
      <c r="V23" s="22">
        <v>1</v>
      </c>
      <c r="W23" s="22">
        <v>0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16</v>
      </c>
      <c r="AD23" s="22">
        <v>16</v>
      </c>
      <c r="AE23" s="22">
        <v>0</v>
      </c>
      <c r="AF23" s="22">
        <v>0</v>
      </c>
      <c r="AG23" s="22">
        <v>0</v>
      </c>
      <c r="AH23" s="22">
        <v>0</v>
      </c>
    </row>
    <row r="24" spans="1:34" ht="13.5">
      <c r="A24" s="40" t="s">
        <v>22</v>
      </c>
      <c r="B24" s="40" t="s">
        <v>56</v>
      </c>
      <c r="C24" s="41" t="s">
        <v>57</v>
      </c>
      <c r="D24" s="31">
        <f t="shared" si="0"/>
        <v>734</v>
      </c>
      <c r="E24" s="22">
        <v>725</v>
      </c>
      <c r="F24" s="22">
        <v>9</v>
      </c>
      <c r="G24" s="32">
        <f t="shared" si="1"/>
        <v>734</v>
      </c>
      <c r="H24" s="31">
        <f t="shared" si="2"/>
        <v>734</v>
      </c>
      <c r="I24" s="32">
        <f t="shared" si="3"/>
        <v>512</v>
      </c>
      <c r="J24" s="22">
        <v>512</v>
      </c>
      <c r="K24" s="22">
        <v>0</v>
      </c>
      <c r="L24" s="22">
        <v>0</v>
      </c>
      <c r="M24" s="32">
        <f t="shared" si="4"/>
        <v>31</v>
      </c>
      <c r="N24" s="22">
        <v>31</v>
      </c>
      <c r="O24" s="22">
        <v>0</v>
      </c>
      <c r="P24" s="22">
        <v>0</v>
      </c>
      <c r="Q24" s="32">
        <f t="shared" si="5"/>
        <v>171</v>
      </c>
      <c r="R24" s="22">
        <v>171</v>
      </c>
      <c r="S24" s="22">
        <v>0</v>
      </c>
      <c r="T24" s="22">
        <v>0</v>
      </c>
      <c r="U24" s="32">
        <f t="shared" si="6"/>
        <v>0</v>
      </c>
      <c r="V24" s="22">
        <v>0</v>
      </c>
      <c r="W24" s="22">
        <v>0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20</v>
      </c>
      <c r="AD24" s="22">
        <v>20</v>
      </c>
      <c r="AE24" s="22">
        <v>0</v>
      </c>
      <c r="AF24" s="22">
        <v>0</v>
      </c>
      <c r="AG24" s="22">
        <v>0</v>
      </c>
      <c r="AH24" s="22">
        <v>0</v>
      </c>
    </row>
    <row r="25" spans="1:34" ht="13.5">
      <c r="A25" s="40" t="s">
        <v>22</v>
      </c>
      <c r="B25" s="40" t="s">
        <v>58</v>
      </c>
      <c r="C25" s="41" t="s">
        <v>59</v>
      </c>
      <c r="D25" s="31">
        <f t="shared" si="0"/>
        <v>5110</v>
      </c>
      <c r="E25" s="22">
        <v>4501</v>
      </c>
      <c r="F25" s="22">
        <v>609</v>
      </c>
      <c r="G25" s="32">
        <f t="shared" si="1"/>
        <v>5110</v>
      </c>
      <c r="H25" s="31">
        <f t="shared" si="2"/>
        <v>4404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3773</v>
      </c>
      <c r="N25" s="22">
        <v>0</v>
      </c>
      <c r="O25" s="22">
        <v>3478</v>
      </c>
      <c r="P25" s="22">
        <v>295</v>
      </c>
      <c r="Q25" s="32">
        <f t="shared" si="5"/>
        <v>262</v>
      </c>
      <c r="R25" s="22">
        <v>0</v>
      </c>
      <c r="S25" s="22">
        <v>230</v>
      </c>
      <c r="T25" s="22">
        <v>32</v>
      </c>
      <c r="U25" s="32">
        <f t="shared" si="6"/>
        <v>163</v>
      </c>
      <c r="V25" s="22">
        <v>0</v>
      </c>
      <c r="W25" s="22">
        <v>163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206</v>
      </c>
      <c r="AD25" s="22">
        <v>0</v>
      </c>
      <c r="AE25" s="22">
        <v>206</v>
      </c>
      <c r="AF25" s="22">
        <v>0</v>
      </c>
      <c r="AG25" s="22">
        <v>706</v>
      </c>
      <c r="AH25" s="22">
        <v>0</v>
      </c>
    </row>
    <row r="26" spans="1:34" ht="13.5">
      <c r="A26" s="40" t="s">
        <v>22</v>
      </c>
      <c r="B26" s="40" t="s">
        <v>60</v>
      </c>
      <c r="C26" s="41" t="s">
        <v>20</v>
      </c>
      <c r="D26" s="31">
        <f t="shared" si="0"/>
        <v>4088</v>
      </c>
      <c r="E26" s="22">
        <v>2958</v>
      </c>
      <c r="F26" s="22">
        <v>1130</v>
      </c>
      <c r="G26" s="32">
        <f t="shared" si="1"/>
        <v>4088</v>
      </c>
      <c r="H26" s="31">
        <f t="shared" si="2"/>
        <v>2969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2561</v>
      </c>
      <c r="N26" s="22">
        <v>0</v>
      </c>
      <c r="O26" s="22">
        <v>2561</v>
      </c>
      <c r="P26" s="22">
        <v>0</v>
      </c>
      <c r="Q26" s="32">
        <f t="shared" si="5"/>
        <v>223</v>
      </c>
      <c r="R26" s="22">
        <v>0</v>
      </c>
      <c r="S26" s="22">
        <v>223</v>
      </c>
      <c r="T26" s="22">
        <v>0</v>
      </c>
      <c r="U26" s="32">
        <f t="shared" si="6"/>
        <v>119</v>
      </c>
      <c r="V26" s="22">
        <v>0</v>
      </c>
      <c r="W26" s="22">
        <v>119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66</v>
      </c>
      <c r="AD26" s="22">
        <v>11</v>
      </c>
      <c r="AE26" s="22">
        <v>55</v>
      </c>
      <c r="AF26" s="22">
        <v>0</v>
      </c>
      <c r="AG26" s="22">
        <v>1119</v>
      </c>
      <c r="AH26" s="22">
        <v>0</v>
      </c>
    </row>
    <row r="27" spans="1:34" ht="13.5">
      <c r="A27" s="40" t="s">
        <v>22</v>
      </c>
      <c r="B27" s="40" t="s">
        <v>61</v>
      </c>
      <c r="C27" s="41" t="s">
        <v>62</v>
      </c>
      <c r="D27" s="31">
        <f t="shared" si="0"/>
        <v>4416</v>
      </c>
      <c r="E27" s="22">
        <v>2023</v>
      </c>
      <c r="F27" s="22">
        <v>2393</v>
      </c>
      <c r="G27" s="32">
        <f t="shared" si="1"/>
        <v>4416</v>
      </c>
      <c r="H27" s="31">
        <f t="shared" si="2"/>
        <v>2738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1875</v>
      </c>
      <c r="N27" s="22">
        <v>0</v>
      </c>
      <c r="O27" s="22">
        <v>1230</v>
      </c>
      <c r="P27" s="22">
        <v>645</v>
      </c>
      <c r="Q27" s="32">
        <f t="shared" si="5"/>
        <v>219</v>
      </c>
      <c r="R27" s="22">
        <v>0</v>
      </c>
      <c r="S27" s="22">
        <v>165</v>
      </c>
      <c r="T27" s="22">
        <v>54</v>
      </c>
      <c r="U27" s="32">
        <f t="shared" si="6"/>
        <v>547</v>
      </c>
      <c r="V27" s="22">
        <v>0</v>
      </c>
      <c r="W27" s="22">
        <v>547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97</v>
      </c>
      <c r="AD27" s="22">
        <v>16</v>
      </c>
      <c r="AE27" s="22">
        <v>81</v>
      </c>
      <c r="AF27" s="22">
        <v>0</v>
      </c>
      <c r="AG27" s="22">
        <v>1678</v>
      </c>
      <c r="AH27" s="22">
        <v>207</v>
      </c>
    </row>
    <row r="28" spans="1:34" ht="13.5">
      <c r="A28" s="40" t="s">
        <v>22</v>
      </c>
      <c r="B28" s="40" t="s">
        <v>63</v>
      </c>
      <c r="C28" s="41" t="s">
        <v>64</v>
      </c>
      <c r="D28" s="31">
        <f t="shared" si="0"/>
        <v>2803</v>
      </c>
      <c r="E28" s="22">
        <v>1642</v>
      </c>
      <c r="F28" s="22">
        <v>1161</v>
      </c>
      <c r="G28" s="32">
        <f t="shared" si="1"/>
        <v>2803</v>
      </c>
      <c r="H28" s="31">
        <f t="shared" si="2"/>
        <v>1642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1437</v>
      </c>
      <c r="N28" s="22">
        <v>0</v>
      </c>
      <c r="O28" s="22">
        <v>1437</v>
      </c>
      <c r="P28" s="22">
        <v>0</v>
      </c>
      <c r="Q28" s="32">
        <f t="shared" si="5"/>
        <v>83</v>
      </c>
      <c r="R28" s="22">
        <v>0</v>
      </c>
      <c r="S28" s="22">
        <v>83</v>
      </c>
      <c r="T28" s="22">
        <v>0</v>
      </c>
      <c r="U28" s="32">
        <f t="shared" si="6"/>
        <v>85</v>
      </c>
      <c r="V28" s="22">
        <v>0</v>
      </c>
      <c r="W28" s="22">
        <v>85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37</v>
      </c>
      <c r="AD28" s="22">
        <v>0</v>
      </c>
      <c r="AE28" s="22">
        <v>37</v>
      </c>
      <c r="AF28" s="22">
        <v>0</v>
      </c>
      <c r="AG28" s="22">
        <v>1161</v>
      </c>
      <c r="AH28" s="22">
        <v>0</v>
      </c>
    </row>
    <row r="29" spans="1:34" ht="13.5">
      <c r="A29" s="40" t="s">
        <v>22</v>
      </c>
      <c r="B29" s="40" t="s">
        <v>65</v>
      </c>
      <c r="C29" s="41" t="s">
        <v>66</v>
      </c>
      <c r="D29" s="31">
        <f t="shared" si="0"/>
        <v>1059</v>
      </c>
      <c r="E29" s="22">
        <v>951</v>
      </c>
      <c r="F29" s="22">
        <v>108</v>
      </c>
      <c r="G29" s="32">
        <f t="shared" si="1"/>
        <v>1059</v>
      </c>
      <c r="H29" s="31">
        <f t="shared" si="2"/>
        <v>1050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827</v>
      </c>
      <c r="N29" s="22">
        <v>0</v>
      </c>
      <c r="O29" s="22">
        <v>827</v>
      </c>
      <c r="P29" s="22">
        <v>0</v>
      </c>
      <c r="Q29" s="32">
        <f t="shared" si="5"/>
        <v>88</v>
      </c>
      <c r="R29" s="22">
        <v>0</v>
      </c>
      <c r="S29" s="22">
        <v>88</v>
      </c>
      <c r="T29" s="22">
        <v>0</v>
      </c>
      <c r="U29" s="32">
        <f t="shared" si="6"/>
        <v>115</v>
      </c>
      <c r="V29" s="22">
        <v>0</v>
      </c>
      <c r="W29" s="22">
        <v>115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20</v>
      </c>
      <c r="AD29" s="22">
        <v>0</v>
      </c>
      <c r="AE29" s="22">
        <v>20</v>
      </c>
      <c r="AF29" s="22">
        <v>0</v>
      </c>
      <c r="AG29" s="22">
        <v>9</v>
      </c>
      <c r="AH29" s="22">
        <v>0</v>
      </c>
    </row>
    <row r="30" spans="1:34" ht="13.5">
      <c r="A30" s="40" t="s">
        <v>22</v>
      </c>
      <c r="B30" s="40" t="s">
        <v>67</v>
      </c>
      <c r="C30" s="41" t="s">
        <v>68</v>
      </c>
      <c r="D30" s="31">
        <f t="shared" si="0"/>
        <v>979</v>
      </c>
      <c r="E30" s="22">
        <v>805</v>
      </c>
      <c r="F30" s="22">
        <v>174</v>
      </c>
      <c r="G30" s="32">
        <f t="shared" si="1"/>
        <v>979</v>
      </c>
      <c r="H30" s="31">
        <f t="shared" si="2"/>
        <v>695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447</v>
      </c>
      <c r="N30" s="22">
        <v>0</v>
      </c>
      <c r="O30" s="22">
        <v>447</v>
      </c>
      <c r="P30" s="22">
        <v>0</v>
      </c>
      <c r="Q30" s="32">
        <f t="shared" si="5"/>
        <v>140</v>
      </c>
      <c r="R30" s="22">
        <v>0</v>
      </c>
      <c r="S30" s="22">
        <v>140</v>
      </c>
      <c r="T30" s="22">
        <v>0</v>
      </c>
      <c r="U30" s="32">
        <f t="shared" si="6"/>
        <v>108</v>
      </c>
      <c r="V30" s="22">
        <v>0</v>
      </c>
      <c r="W30" s="22">
        <v>108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0</v>
      </c>
      <c r="AD30" s="22">
        <v>0</v>
      </c>
      <c r="AE30" s="22">
        <v>0</v>
      </c>
      <c r="AF30" s="22">
        <v>0</v>
      </c>
      <c r="AG30" s="22">
        <v>284</v>
      </c>
      <c r="AH30" s="22">
        <v>0</v>
      </c>
    </row>
    <row r="31" spans="1:34" ht="13.5">
      <c r="A31" s="40" t="s">
        <v>22</v>
      </c>
      <c r="B31" s="40" t="s">
        <v>69</v>
      </c>
      <c r="C31" s="41" t="s">
        <v>70</v>
      </c>
      <c r="D31" s="31">
        <f t="shared" si="0"/>
        <v>1650</v>
      </c>
      <c r="E31" s="22">
        <v>1264</v>
      </c>
      <c r="F31" s="22">
        <v>386</v>
      </c>
      <c r="G31" s="32">
        <f t="shared" si="1"/>
        <v>1650</v>
      </c>
      <c r="H31" s="31">
        <f t="shared" si="2"/>
        <v>1168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974</v>
      </c>
      <c r="N31" s="22">
        <v>0</v>
      </c>
      <c r="O31" s="22">
        <v>974</v>
      </c>
      <c r="P31" s="22">
        <v>0</v>
      </c>
      <c r="Q31" s="32">
        <f t="shared" si="5"/>
        <v>47</v>
      </c>
      <c r="R31" s="22">
        <v>0</v>
      </c>
      <c r="S31" s="22">
        <v>47</v>
      </c>
      <c r="T31" s="22">
        <v>0</v>
      </c>
      <c r="U31" s="32">
        <f t="shared" si="6"/>
        <v>147</v>
      </c>
      <c r="V31" s="22">
        <v>0</v>
      </c>
      <c r="W31" s="22">
        <v>147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0</v>
      </c>
      <c r="AD31" s="22">
        <v>0</v>
      </c>
      <c r="AE31" s="22">
        <v>0</v>
      </c>
      <c r="AF31" s="22">
        <v>0</v>
      </c>
      <c r="AG31" s="22">
        <v>482</v>
      </c>
      <c r="AH31" s="22">
        <v>0</v>
      </c>
    </row>
    <row r="32" spans="1:34" ht="13.5">
      <c r="A32" s="40" t="s">
        <v>22</v>
      </c>
      <c r="B32" s="40" t="s">
        <v>71</v>
      </c>
      <c r="C32" s="41" t="s">
        <v>72</v>
      </c>
      <c r="D32" s="31">
        <f t="shared" si="0"/>
        <v>5260</v>
      </c>
      <c r="E32" s="22">
        <v>2474</v>
      </c>
      <c r="F32" s="22">
        <v>2786</v>
      </c>
      <c r="G32" s="32">
        <f t="shared" si="1"/>
        <v>5260</v>
      </c>
      <c r="H32" s="31">
        <f t="shared" si="2"/>
        <v>1777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1331</v>
      </c>
      <c r="N32" s="22">
        <v>0</v>
      </c>
      <c r="O32" s="22">
        <v>1331</v>
      </c>
      <c r="P32" s="22">
        <v>0</v>
      </c>
      <c r="Q32" s="32">
        <f t="shared" si="5"/>
        <v>152</v>
      </c>
      <c r="R32" s="22">
        <v>0</v>
      </c>
      <c r="S32" s="22">
        <v>152</v>
      </c>
      <c r="T32" s="22">
        <v>0</v>
      </c>
      <c r="U32" s="32">
        <f t="shared" si="6"/>
        <v>294</v>
      </c>
      <c r="V32" s="22">
        <v>0</v>
      </c>
      <c r="W32" s="22">
        <v>294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0</v>
      </c>
      <c r="AD32" s="22">
        <v>0</v>
      </c>
      <c r="AE32" s="22">
        <v>0</v>
      </c>
      <c r="AF32" s="22">
        <v>0</v>
      </c>
      <c r="AG32" s="22">
        <v>3483</v>
      </c>
      <c r="AH32" s="22">
        <v>0</v>
      </c>
    </row>
    <row r="33" spans="1:34" ht="13.5">
      <c r="A33" s="40" t="s">
        <v>22</v>
      </c>
      <c r="B33" s="40" t="s">
        <v>73</v>
      </c>
      <c r="C33" s="41" t="s">
        <v>2</v>
      </c>
      <c r="D33" s="31">
        <f t="shared" si="0"/>
        <v>4127</v>
      </c>
      <c r="E33" s="22">
        <v>2799</v>
      </c>
      <c r="F33" s="22">
        <v>1328</v>
      </c>
      <c r="G33" s="32">
        <f t="shared" si="1"/>
        <v>4127</v>
      </c>
      <c r="H33" s="31">
        <f t="shared" si="2"/>
        <v>2467</v>
      </c>
      <c r="I33" s="32">
        <f t="shared" si="3"/>
        <v>5</v>
      </c>
      <c r="J33" s="22">
        <v>0</v>
      </c>
      <c r="K33" s="22">
        <v>5</v>
      </c>
      <c r="L33" s="22">
        <v>0</v>
      </c>
      <c r="M33" s="32">
        <f t="shared" si="4"/>
        <v>2072</v>
      </c>
      <c r="N33" s="22">
        <v>0</v>
      </c>
      <c r="O33" s="22">
        <v>2072</v>
      </c>
      <c r="P33" s="22">
        <v>0</v>
      </c>
      <c r="Q33" s="32">
        <f t="shared" si="5"/>
        <v>75</v>
      </c>
      <c r="R33" s="22">
        <v>0</v>
      </c>
      <c r="S33" s="22">
        <v>75</v>
      </c>
      <c r="T33" s="22">
        <v>0</v>
      </c>
      <c r="U33" s="32">
        <f t="shared" si="6"/>
        <v>315</v>
      </c>
      <c r="V33" s="22">
        <v>0</v>
      </c>
      <c r="W33" s="22">
        <v>315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0</v>
      </c>
      <c r="AD33" s="22">
        <v>0</v>
      </c>
      <c r="AE33" s="22">
        <v>0</v>
      </c>
      <c r="AF33" s="22">
        <v>0</v>
      </c>
      <c r="AG33" s="22">
        <v>1660</v>
      </c>
      <c r="AH33" s="22">
        <v>0</v>
      </c>
    </row>
    <row r="34" spans="1:34" ht="13.5">
      <c r="A34" s="40" t="s">
        <v>22</v>
      </c>
      <c r="B34" s="40" t="s">
        <v>74</v>
      </c>
      <c r="C34" s="41" t="s">
        <v>75</v>
      </c>
      <c r="D34" s="31">
        <f t="shared" si="0"/>
        <v>2550</v>
      </c>
      <c r="E34" s="22">
        <v>2410</v>
      </c>
      <c r="F34" s="22">
        <v>140</v>
      </c>
      <c r="G34" s="32">
        <f t="shared" si="1"/>
        <v>2550</v>
      </c>
      <c r="H34" s="31">
        <f t="shared" si="2"/>
        <v>1215</v>
      </c>
      <c r="I34" s="32">
        <f t="shared" si="3"/>
        <v>950</v>
      </c>
      <c r="J34" s="22">
        <v>0</v>
      </c>
      <c r="K34" s="22">
        <v>950</v>
      </c>
      <c r="L34" s="22">
        <v>0</v>
      </c>
      <c r="M34" s="32">
        <f t="shared" si="4"/>
        <v>0</v>
      </c>
      <c r="N34" s="22">
        <v>0</v>
      </c>
      <c r="O34" s="22">
        <v>0</v>
      </c>
      <c r="P34" s="22">
        <v>0</v>
      </c>
      <c r="Q34" s="32">
        <f t="shared" si="5"/>
        <v>0</v>
      </c>
      <c r="R34" s="22">
        <v>0</v>
      </c>
      <c r="S34" s="22">
        <v>0</v>
      </c>
      <c r="T34" s="22">
        <v>0</v>
      </c>
      <c r="U34" s="32">
        <f t="shared" si="6"/>
        <v>130</v>
      </c>
      <c r="V34" s="22">
        <v>0</v>
      </c>
      <c r="W34" s="22">
        <v>130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135</v>
      </c>
      <c r="AD34" s="22">
        <v>0</v>
      </c>
      <c r="AE34" s="22">
        <v>135</v>
      </c>
      <c r="AF34" s="22">
        <v>0</v>
      </c>
      <c r="AG34" s="22">
        <v>1335</v>
      </c>
      <c r="AH34" s="22">
        <v>150</v>
      </c>
    </row>
    <row r="35" spans="1:34" ht="13.5">
      <c r="A35" s="40" t="s">
        <v>22</v>
      </c>
      <c r="B35" s="40" t="s">
        <v>76</v>
      </c>
      <c r="C35" s="41" t="s">
        <v>77</v>
      </c>
      <c r="D35" s="31">
        <f t="shared" si="0"/>
        <v>2863</v>
      </c>
      <c r="E35" s="22">
        <v>2704</v>
      </c>
      <c r="F35" s="22">
        <v>159</v>
      </c>
      <c r="G35" s="32">
        <f t="shared" si="1"/>
        <v>2863</v>
      </c>
      <c r="H35" s="31">
        <f t="shared" si="2"/>
        <v>2704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2093</v>
      </c>
      <c r="N35" s="22">
        <v>0</v>
      </c>
      <c r="O35" s="22">
        <v>2093</v>
      </c>
      <c r="P35" s="22">
        <v>0</v>
      </c>
      <c r="Q35" s="32">
        <f t="shared" si="5"/>
        <v>146</v>
      </c>
      <c r="R35" s="22">
        <v>0</v>
      </c>
      <c r="S35" s="22">
        <v>146</v>
      </c>
      <c r="T35" s="22">
        <v>0</v>
      </c>
      <c r="U35" s="32">
        <f t="shared" si="6"/>
        <v>441</v>
      </c>
      <c r="V35" s="22">
        <v>0</v>
      </c>
      <c r="W35" s="22">
        <v>441</v>
      </c>
      <c r="X35" s="22">
        <v>0</v>
      </c>
      <c r="Y35" s="32">
        <f t="shared" si="7"/>
        <v>3</v>
      </c>
      <c r="Z35" s="22">
        <v>0</v>
      </c>
      <c r="AA35" s="22">
        <v>3</v>
      </c>
      <c r="AB35" s="22">
        <v>0</v>
      </c>
      <c r="AC35" s="32">
        <f t="shared" si="8"/>
        <v>21</v>
      </c>
      <c r="AD35" s="22">
        <v>0</v>
      </c>
      <c r="AE35" s="22">
        <v>21</v>
      </c>
      <c r="AF35" s="22">
        <v>0</v>
      </c>
      <c r="AG35" s="22">
        <v>159</v>
      </c>
      <c r="AH35" s="22">
        <v>250</v>
      </c>
    </row>
    <row r="36" spans="1:34" ht="13.5">
      <c r="A36" s="40" t="s">
        <v>22</v>
      </c>
      <c r="B36" s="40" t="s">
        <v>78</v>
      </c>
      <c r="C36" s="41" t="s">
        <v>79</v>
      </c>
      <c r="D36" s="31">
        <f t="shared" si="0"/>
        <v>6486</v>
      </c>
      <c r="E36" s="22">
        <v>4540</v>
      </c>
      <c r="F36" s="22">
        <v>1946</v>
      </c>
      <c r="G36" s="32">
        <f t="shared" si="1"/>
        <v>6486</v>
      </c>
      <c r="H36" s="31">
        <f t="shared" si="2"/>
        <v>5793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4889</v>
      </c>
      <c r="N36" s="22">
        <v>2026</v>
      </c>
      <c r="O36" s="22">
        <v>2863</v>
      </c>
      <c r="P36" s="22">
        <v>0</v>
      </c>
      <c r="Q36" s="32">
        <f t="shared" si="5"/>
        <v>178</v>
      </c>
      <c r="R36" s="22">
        <v>0</v>
      </c>
      <c r="S36" s="22">
        <v>178</v>
      </c>
      <c r="T36" s="22">
        <v>0</v>
      </c>
      <c r="U36" s="32">
        <f t="shared" si="6"/>
        <v>673</v>
      </c>
      <c r="V36" s="22">
        <v>0</v>
      </c>
      <c r="W36" s="22">
        <v>673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53</v>
      </c>
      <c r="AD36" s="22">
        <v>0</v>
      </c>
      <c r="AE36" s="22">
        <v>53</v>
      </c>
      <c r="AF36" s="22">
        <v>0</v>
      </c>
      <c r="AG36" s="22">
        <v>693</v>
      </c>
      <c r="AH36" s="22">
        <v>1463</v>
      </c>
    </row>
    <row r="37" spans="1:34" ht="13.5">
      <c r="A37" s="40" t="s">
        <v>22</v>
      </c>
      <c r="B37" s="40" t="s">
        <v>80</v>
      </c>
      <c r="C37" s="41" t="s">
        <v>81</v>
      </c>
      <c r="D37" s="31">
        <f t="shared" si="0"/>
        <v>2776</v>
      </c>
      <c r="E37" s="22">
        <v>2638</v>
      </c>
      <c r="F37" s="22">
        <v>138</v>
      </c>
      <c r="G37" s="32">
        <f t="shared" si="1"/>
        <v>2776</v>
      </c>
      <c r="H37" s="31">
        <f t="shared" si="2"/>
        <v>2402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1841</v>
      </c>
      <c r="N37" s="22">
        <v>0</v>
      </c>
      <c r="O37" s="22">
        <v>1841</v>
      </c>
      <c r="P37" s="22">
        <v>0</v>
      </c>
      <c r="Q37" s="32">
        <f t="shared" si="5"/>
        <v>103</v>
      </c>
      <c r="R37" s="22">
        <v>0</v>
      </c>
      <c r="S37" s="22">
        <v>103</v>
      </c>
      <c r="T37" s="22">
        <v>0</v>
      </c>
      <c r="U37" s="32">
        <f t="shared" si="6"/>
        <v>441</v>
      </c>
      <c r="V37" s="22">
        <v>0</v>
      </c>
      <c r="W37" s="22">
        <v>441</v>
      </c>
      <c r="X37" s="22">
        <v>0</v>
      </c>
      <c r="Y37" s="32">
        <f t="shared" si="7"/>
        <v>3</v>
      </c>
      <c r="Z37" s="22">
        <v>0</v>
      </c>
      <c r="AA37" s="22">
        <v>3</v>
      </c>
      <c r="AB37" s="22">
        <v>0</v>
      </c>
      <c r="AC37" s="32">
        <f t="shared" si="8"/>
        <v>14</v>
      </c>
      <c r="AD37" s="22">
        <v>0</v>
      </c>
      <c r="AE37" s="22">
        <v>14</v>
      </c>
      <c r="AF37" s="22">
        <v>0</v>
      </c>
      <c r="AG37" s="22">
        <v>374</v>
      </c>
      <c r="AH37" s="22">
        <v>690</v>
      </c>
    </row>
    <row r="38" spans="1:34" ht="13.5">
      <c r="A38" s="40" t="s">
        <v>22</v>
      </c>
      <c r="B38" s="40" t="s">
        <v>82</v>
      </c>
      <c r="C38" s="41" t="s">
        <v>83</v>
      </c>
      <c r="D38" s="31">
        <f t="shared" si="0"/>
        <v>1193</v>
      </c>
      <c r="E38" s="22">
        <v>1150</v>
      </c>
      <c r="F38" s="22">
        <v>43</v>
      </c>
      <c r="G38" s="32">
        <f t="shared" si="1"/>
        <v>1193</v>
      </c>
      <c r="H38" s="31">
        <f t="shared" si="2"/>
        <v>1150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943</v>
      </c>
      <c r="N38" s="22">
        <v>0</v>
      </c>
      <c r="O38" s="22">
        <v>943</v>
      </c>
      <c r="P38" s="22">
        <v>0</v>
      </c>
      <c r="Q38" s="32">
        <f t="shared" si="5"/>
        <v>47</v>
      </c>
      <c r="R38" s="22">
        <v>0</v>
      </c>
      <c r="S38" s="22">
        <v>47</v>
      </c>
      <c r="T38" s="22">
        <v>0</v>
      </c>
      <c r="U38" s="32">
        <f t="shared" si="6"/>
        <v>103</v>
      </c>
      <c r="V38" s="22">
        <v>0</v>
      </c>
      <c r="W38" s="22">
        <v>103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57</v>
      </c>
      <c r="AD38" s="22">
        <v>57</v>
      </c>
      <c r="AE38" s="22">
        <v>0</v>
      </c>
      <c r="AF38" s="22">
        <v>0</v>
      </c>
      <c r="AG38" s="22">
        <v>43</v>
      </c>
      <c r="AH38" s="22">
        <v>0</v>
      </c>
    </row>
    <row r="39" spans="1:34" ht="13.5">
      <c r="A39" s="40" t="s">
        <v>22</v>
      </c>
      <c r="B39" s="40" t="s">
        <v>84</v>
      </c>
      <c r="C39" s="41" t="s">
        <v>18</v>
      </c>
      <c r="D39" s="31">
        <f t="shared" si="0"/>
        <v>796</v>
      </c>
      <c r="E39" s="22">
        <v>703</v>
      </c>
      <c r="F39" s="22">
        <v>93</v>
      </c>
      <c r="G39" s="32">
        <f t="shared" si="1"/>
        <v>796</v>
      </c>
      <c r="H39" s="31">
        <f t="shared" si="2"/>
        <v>703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589</v>
      </c>
      <c r="N39" s="22">
        <v>0</v>
      </c>
      <c r="O39" s="22">
        <v>589</v>
      </c>
      <c r="P39" s="22">
        <v>0</v>
      </c>
      <c r="Q39" s="32">
        <f t="shared" si="5"/>
        <v>37</v>
      </c>
      <c r="R39" s="22">
        <v>0</v>
      </c>
      <c r="S39" s="22">
        <v>37</v>
      </c>
      <c r="T39" s="22">
        <v>0</v>
      </c>
      <c r="U39" s="32">
        <f t="shared" si="6"/>
        <v>75</v>
      </c>
      <c r="V39" s="22">
        <v>0</v>
      </c>
      <c r="W39" s="22">
        <v>75</v>
      </c>
      <c r="X39" s="22">
        <v>0</v>
      </c>
      <c r="Y39" s="32">
        <f t="shared" si="7"/>
        <v>2</v>
      </c>
      <c r="Z39" s="22">
        <v>0</v>
      </c>
      <c r="AA39" s="22">
        <v>2</v>
      </c>
      <c r="AB39" s="22">
        <v>0</v>
      </c>
      <c r="AC39" s="32">
        <f t="shared" si="8"/>
        <v>0</v>
      </c>
      <c r="AD39" s="22">
        <v>0</v>
      </c>
      <c r="AE39" s="22">
        <v>0</v>
      </c>
      <c r="AF39" s="22">
        <v>0</v>
      </c>
      <c r="AG39" s="22">
        <v>93</v>
      </c>
      <c r="AH39" s="22">
        <v>0</v>
      </c>
    </row>
    <row r="40" spans="1:34" ht="13.5">
      <c r="A40" s="40" t="s">
        <v>22</v>
      </c>
      <c r="B40" s="40" t="s">
        <v>85</v>
      </c>
      <c r="C40" s="41" t="s">
        <v>0</v>
      </c>
      <c r="D40" s="31">
        <f t="shared" si="0"/>
        <v>1766</v>
      </c>
      <c r="E40" s="22">
        <v>1646</v>
      </c>
      <c r="F40" s="22">
        <v>120</v>
      </c>
      <c r="G40" s="32">
        <f t="shared" si="1"/>
        <v>1766</v>
      </c>
      <c r="H40" s="31">
        <f t="shared" si="2"/>
        <v>1646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1388</v>
      </c>
      <c r="N40" s="22">
        <v>0</v>
      </c>
      <c r="O40" s="22">
        <v>1388</v>
      </c>
      <c r="P40" s="22">
        <v>0</v>
      </c>
      <c r="Q40" s="32">
        <f t="shared" si="5"/>
        <v>82</v>
      </c>
      <c r="R40" s="22">
        <v>0</v>
      </c>
      <c r="S40" s="22">
        <v>82</v>
      </c>
      <c r="T40" s="22">
        <v>0</v>
      </c>
      <c r="U40" s="32">
        <f t="shared" si="6"/>
        <v>164</v>
      </c>
      <c r="V40" s="22">
        <v>0</v>
      </c>
      <c r="W40" s="22">
        <v>164</v>
      </c>
      <c r="X40" s="22">
        <v>0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12</v>
      </c>
      <c r="AD40" s="22">
        <v>12</v>
      </c>
      <c r="AE40" s="22">
        <v>0</v>
      </c>
      <c r="AF40" s="22">
        <v>0</v>
      </c>
      <c r="AG40" s="22">
        <v>120</v>
      </c>
      <c r="AH40" s="22">
        <v>265</v>
      </c>
    </row>
    <row r="41" spans="1:34" ht="13.5">
      <c r="A41" s="40" t="s">
        <v>22</v>
      </c>
      <c r="B41" s="40" t="s">
        <v>86</v>
      </c>
      <c r="C41" s="41" t="s">
        <v>87</v>
      </c>
      <c r="D41" s="31">
        <f t="shared" si="0"/>
        <v>1876</v>
      </c>
      <c r="E41" s="22">
        <v>1582</v>
      </c>
      <c r="F41" s="22">
        <v>294</v>
      </c>
      <c r="G41" s="32">
        <f t="shared" si="1"/>
        <v>1876</v>
      </c>
      <c r="H41" s="31">
        <f t="shared" si="2"/>
        <v>1483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691</v>
      </c>
      <c r="N41" s="22">
        <v>0</v>
      </c>
      <c r="O41" s="22">
        <v>691</v>
      </c>
      <c r="P41" s="22">
        <v>0</v>
      </c>
      <c r="Q41" s="32">
        <f t="shared" si="5"/>
        <v>46</v>
      </c>
      <c r="R41" s="22">
        <v>0</v>
      </c>
      <c r="S41" s="22">
        <v>46</v>
      </c>
      <c r="T41" s="22">
        <v>0</v>
      </c>
      <c r="U41" s="32">
        <f t="shared" si="6"/>
        <v>229</v>
      </c>
      <c r="V41" s="22">
        <v>0</v>
      </c>
      <c r="W41" s="22">
        <v>229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517</v>
      </c>
      <c r="AD41" s="22">
        <v>0</v>
      </c>
      <c r="AE41" s="22">
        <v>517</v>
      </c>
      <c r="AF41" s="22">
        <v>0</v>
      </c>
      <c r="AG41" s="22">
        <v>393</v>
      </c>
      <c r="AH41" s="22">
        <v>0</v>
      </c>
    </row>
    <row r="42" spans="1:34" ht="13.5">
      <c r="A42" s="40" t="s">
        <v>22</v>
      </c>
      <c r="B42" s="40" t="s">
        <v>88</v>
      </c>
      <c r="C42" s="41" t="s">
        <v>89</v>
      </c>
      <c r="D42" s="31">
        <f t="shared" si="0"/>
        <v>1931</v>
      </c>
      <c r="E42" s="22">
        <v>1804</v>
      </c>
      <c r="F42" s="22">
        <v>127</v>
      </c>
      <c r="G42" s="32">
        <f t="shared" si="1"/>
        <v>1931</v>
      </c>
      <c r="H42" s="31">
        <f t="shared" si="2"/>
        <v>1804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1240</v>
      </c>
      <c r="N42" s="22">
        <v>0</v>
      </c>
      <c r="O42" s="22">
        <v>1240</v>
      </c>
      <c r="P42" s="22">
        <v>0</v>
      </c>
      <c r="Q42" s="32">
        <f t="shared" si="5"/>
        <v>101</v>
      </c>
      <c r="R42" s="22">
        <v>0</v>
      </c>
      <c r="S42" s="22">
        <v>101</v>
      </c>
      <c r="T42" s="22">
        <v>0</v>
      </c>
      <c r="U42" s="32">
        <f t="shared" si="6"/>
        <v>356</v>
      </c>
      <c r="V42" s="22">
        <v>0</v>
      </c>
      <c r="W42" s="22">
        <v>356</v>
      </c>
      <c r="X42" s="22">
        <v>0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107</v>
      </c>
      <c r="AD42" s="22">
        <v>0</v>
      </c>
      <c r="AE42" s="22">
        <v>107</v>
      </c>
      <c r="AF42" s="22">
        <v>0</v>
      </c>
      <c r="AG42" s="22">
        <v>127</v>
      </c>
      <c r="AH42" s="22">
        <v>50</v>
      </c>
    </row>
    <row r="43" spans="1:34" ht="13.5">
      <c r="A43" s="40" t="s">
        <v>22</v>
      </c>
      <c r="B43" s="40" t="s">
        <v>90</v>
      </c>
      <c r="C43" s="41" t="s">
        <v>91</v>
      </c>
      <c r="D43" s="31">
        <f t="shared" si="0"/>
        <v>1591</v>
      </c>
      <c r="E43" s="22">
        <v>1197</v>
      </c>
      <c r="F43" s="22">
        <v>394</v>
      </c>
      <c r="G43" s="32">
        <f t="shared" si="1"/>
        <v>1591</v>
      </c>
      <c r="H43" s="31">
        <f t="shared" si="2"/>
        <v>1197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1069</v>
      </c>
      <c r="N43" s="22">
        <v>1069</v>
      </c>
      <c r="O43" s="22">
        <v>0</v>
      </c>
      <c r="P43" s="22">
        <v>0</v>
      </c>
      <c r="Q43" s="32">
        <f t="shared" si="5"/>
        <v>128</v>
      </c>
      <c r="R43" s="22">
        <v>128</v>
      </c>
      <c r="S43" s="22">
        <v>0</v>
      </c>
      <c r="T43" s="22">
        <v>0</v>
      </c>
      <c r="U43" s="32">
        <f t="shared" si="6"/>
        <v>0</v>
      </c>
      <c r="V43" s="22">
        <v>0</v>
      </c>
      <c r="W43" s="22">
        <v>0</v>
      </c>
      <c r="X43" s="22">
        <v>0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0</v>
      </c>
      <c r="AD43" s="22">
        <v>0</v>
      </c>
      <c r="AE43" s="22">
        <v>0</v>
      </c>
      <c r="AF43" s="22">
        <v>0</v>
      </c>
      <c r="AG43" s="22">
        <v>394</v>
      </c>
      <c r="AH43" s="22">
        <v>36</v>
      </c>
    </row>
    <row r="44" spans="1:34" ht="13.5">
      <c r="A44" s="40" t="s">
        <v>22</v>
      </c>
      <c r="B44" s="40" t="s">
        <v>92</v>
      </c>
      <c r="C44" s="41" t="s">
        <v>13</v>
      </c>
      <c r="D44" s="31">
        <f t="shared" si="0"/>
        <v>1235</v>
      </c>
      <c r="E44" s="22">
        <v>1065</v>
      </c>
      <c r="F44" s="22">
        <v>170</v>
      </c>
      <c r="G44" s="32">
        <f t="shared" si="1"/>
        <v>1235</v>
      </c>
      <c r="H44" s="31">
        <f t="shared" si="2"/>
        <v>1003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690</v>
      </c>
      <c r="N44" s="22">
        <v>0</v>
      </c>
      <c r="O44" s="22">
        <v>690</v>
      </c>
      <c r="P44" s="22">
        <v>0</v>
      </c>
      <c r="Q44" s="32">
        <f t="shared" si="5"/>
        <v>35</v>
      </c>
      <c r="R44" s="22">
        <v>0</v>
      </c>
      <c r="S44" s="22">
        <v>35</v>
      </c>
      <c r="T44" s="22">
        <v>0</v>
      </c>
      <c r="U44" s="32">
        <f t="shared" si="6"/>
        <v>276</v>
      </c>
      <c r="V44" s="22">
        <v>0</v>
      </c>
      <c r="W44" s="22">
        <v>276</v>
      </c>
      <c r="X44" s="22">
        <v>0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2</v>
      </c>
      <c r="AD44" s="22">
        <v>0</v>
      </c>
      <c r="AE44" s="22">
        <v>2</v>
      </c>
      <c r="AF44" s="22">
        <v>0</v>
      </c>
      <c r="AG44" s="22">
        <v>232</v>
      </c>
      <c r="AH44" s="22">
        <v>666</v>
      </c>
    </row>
    <row r="45" spans="1:34" ht="13.5">
      <c r="A45" s="40" t="s">
        <v>22</v>
      </c>
      <c r="B45" s="40" t="s">
        <v>93</v>
      </c>
      <c r="C45" s="41" t="s">
        <v>94</v>
      </c>
      <c r="D45" s="31">
        <f t="shared" si="0"/>
        <v>6682</v>
      </c>
      <c r="E45" s="22">
        <v>3329</v>
      </c>
      <c r="F45" s="22">
        <v>3353</v>
      </c>
      <c r="G45" s="32">
        <f t="shared" si="1"/>
        <v>6682</v>
      </c>
      <c r="H45" s="31">
        <f t="shared" si="2"/>
        <v>3329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3061</v>
      </c>
      <c r="N45" s="22">
        <v>0</v>
      </c>
      <c r="O45" s="22">
        <v>3061</v>
      </c>
      <c r="P45" s="22">
        <v>0</v>
      </c>
      <c r="Q45" s="32">
        <f t="shared" si="5"/>
        <v>268</v>
      </c>
      <c r="R45" s="22">
        <v>0</v>
      </c>
      <c r="S45" s="22">
        <v>268</v>
      </c>
      <c r="T45" s="22">
        <v>0</v>
      </c>
      <c r="U45" s="32">
        <f t="shared" si="6"/>
        <v>0</v>
      </c>
      <c r="V45" s="22">
        <v>0</v>
      </c>
      <c r="W45" s="22">
        <v>0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0</v>
      </c>
      <c r="AD45" s="22">
        <v>0</v>
      </c>
      <c r="AE45" s="22">
        <v>0</v>
      </c>
      <c r="AF45" s="22">
        <v>0</v>
      </c>
      <c r="AG45" s="22">
        <v>3353</v>
      </c>
      <c r="AH45" s="22">
        <v>0</v>
      </c>
    </row>
    <row r="46" spans="1:34" ht="13.5">
      <c r="A46" s="40" t="s">
        <v>22</v>
      </c>
      <c r="B46" s="40" t="s">
        <v>95</v>
      </c>
      <c r="C46" s="41" t="s">
        <v>297</v>
      </c>
      <c r="D46" s="31">
        <f t="shared" si="0"/>
        <v>968</v>
      </c>
      <c r="E46" s="22">
        <v>642</v>
      </c>
      <c r="F46" s="22">
        <v>326</v>
      </c>
      <c r="G46" s="32">
        <f t="shared" si="1"/>
        <v>968</v>
      </c>
      <c r="H46" s="31">
        <f t="shared" si="2"/>
        <v>642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632</v>
      </c>
      <c r="N46" s="22">
        <v>0</v>
      </c>
      <c r="O46" s="22">
        <v>632</v>
      </c>
      <c r="P46" s="22">
        <v>0</v>
      </c>
      <c r="Q46" s="32">
        <f t="shared" si="5"/>
        <v>10</v>
      </c>
      <c r="R46" s="22">
        <v>0</v>
      </c>
      <c r="S46" s="22">
        <v>10</v>
      </c>
      <c r="T46" s="22">
        <v>0</v>
      </c>
      <c r="U46" s="32">
        <f t="shared" si="6"/>
        <v>0</v>
      </c>
      <c r="V46" s="22">
        <v>0</v>
      </c>
      <c r="W46" s="22">
        <v>0</v>
      </c>
      <c r="X46" s="22">
        <v>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0</v>
      </c>
      <c r="AD46" s="22">
        <v>0</v>
      </c>
      <c r="AE46" s="22">
        <v>0</v>
      </c>
      <c r="AF46" s="22">
        <v>0</v>
      </c>
      <c r="AG46" s="22">
        <v>326</v>
      </c>
      <c r="AH46" s="22">
        <v>28</v>
      </c>
    </row>
    <row r="47" spans="1:34" ht="13.5">
      <c r="A47" s="40" t="s">
        <v>22</v>
      </c>
      <c r="B47" s="40" t="s">
        <v>96</v>
      </c>
      <c r="C47" s="41" t="s">
        <v>97</v>
      </c>
      <c r="D47" s="31">
        <f t="shared" si="0"/>
        <v>975</v>
      </c>
      <c r="E47" s="22">
        <v>560</v>
      </c>
      <c r="F47" s="22">
        <v>415</v>
      </c>
      <c r="G47" s="32">
        <f t="shared" si="1"/>
        <v>975</v>
      </c>
      <c r="H47" s="31">
        <f t="shared" si="2"/>
        <v>535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498</v>
      </c>
      <c r="N47" s="22">
        <v>0</v>
      </c>
      <c r="O47" s="22">
        <v>498</v>
      </c>
      <c r="P47" s="22">
        <v>0</v>
      </c>
      <c r="Q47" s="32">
        <f t="shared" si="5"/>
        <v>37</v>
      </c>
      <c r="R47" s="22">
        <v>0</v>
      </c>
      <c r="S47" s="22">
        <v>37</v>
      </c>
      <c r="T47" s="22">
        <v>0</v>
      </c>
      <c r="U47" s="32">
        <f t="shared" si="6"/>
        <v>0</v>
      </c>
      <c r="V47" s="22">
        <v>0</v>
      </c>
      <c r="W47" s="22">
        <v>0</v>
      </c>
      <c r="X47" s="22">
        <v>0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0</v>
      </c>
      <c r="AD47" s="22">
        <v>0</v>
      </c>
      <c r="AE47" s="22">
        <v>0</v>
      </c>
      <c r="AF47" s="22">
        <v>0</v>
      </c>
      <c r="AG47" s="22">
        <v>440</v>
      </c>
      <c r="AH47" s="22">
        <v>26</v>
      </c>
    </row>
    <row r="48" spans="1:34" ht="13.5">
      <c r="A48" s="40" t="s">
        <v>22</v>
      </c>
      <c r="B48" s="40" t="s">
        <v>98</v>
      </c>
      <c r="C48" s="41" t="s">
        <v>99</v>
      </c>
      <c r="D48" s="31">
        <f t="shared" si="0"/>
        <v>1087</v>
      </c>
      <c r="E48" s="22">
        <v>697</v>
      </c>
      <c r="F48" s="22">
        <v>390</v>
      </c>
      <c r="G48" s="32">
        <f t="shared" si="1"/>
        <v>1087</v>
      </c>
      <c r="H48" s="31">
        <f t="shared" si="2"/>
        <v>697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625</v>
      </c>
      <c r="N48" s="22">
        <v>0</v>
      </c>
      <c r="O48" s="22">
        <v>625</v>
      </c>
      <c r="P48" s="22">
        <v>0</v>
      </c>
      <c r="Q48" s="32">
        <f t="shared" si="5"/>
        <v>72</v>
      </c>
      <c r="R48" s="22">
        <v>0</v>
      </c>
      <c r="S48" s="22">
        <v>72</v>
      </c>
      <c r="T48" s="22">
        <v>0</v>
      </c>
      <c r="U48" s="32">
        <f t="shared" si="6"/>
        <v>0</v>
      </c>
      <c r="V48" s="22">
        <v>0</v>
      </c>
      <c r="W48" s="22">
        <v>0</v>
      </c>
      <c r="X48" s="22">
        <v>0</v>
      </c>
      <c r="Y48" s="32">
        <f t="shared" si="7"/>
        <v>0</v>
      </c>
      <c r="Z48" s="22">
        <v>0</v>
      </c>
      <c r="AA48" s="22">
        <v>0</v>
      </c>
      <c r="AB48" s="22">
        <v>0</v>
      </c>
      <c r="AC48" s="32">
        <f t="shared" si="8"/>
        <v>0</v>
      </c>
      <c r="AD48" s="22">
        <v>0</v>
      </c>
      <c r="AE48" s="22">
        <v>0</v>
      </c>
      <c r="AF48" s="22">
        <v>0</v>
      </c>
      <c r="AG48" s="22">
        <v>390</v>
      </c>
      <c r="AH48" s="22">
        <v>27</v>
      </c>
    </row>
    <row r="49" spans="1:34" ht="13.5">
      <c r="A49" s="40" t="s">
        <v>22</v>
      </c>
      <c r="B49" s="40" t="s">
        <v>100</v>
      </c>
      <c r="C49" s="41" t="s">
        <v>101</v>
      </c>
      <c r="D49" s="31">
        <f t="shared" si="0"/>
        <v>779</v>
      </c>
      <c r="E49" s="22">
        <v>494</v>
      </c>
      <c r="F49" s="22">
        <v>285</v>
      </c>
      <c r="G49" s="32">
        <f t="shared" si="1"/>
        <v>779</v>
      </c>
      <c r="H49" s="31">
        <f t="shared" si="2"/>
        <v>587</v>
      </c>
      <c r="I49" s="32">
        <f t="shared" si="3"/>
        <v>0</v>
      </c>
      <c r="J49" s="22">
        <v>0</v>
      </c>
      <c r="K49" s="22">
        <v>0</v>
      </c>
      <c r="L49" s="22">
        <v>0</v>
      </c>
      <c r="M49" s="32">
        <f t="shared" si="4"/>
        <v>465</v>
      </c>
      <c r="N49" s="22">
        <v>465</v>
      </c>
      <c r="O49" s="22">
        <v>0</v>
      </c>
      <c r="P49" s="22">
        <v>0</v>
      </c>
      <c r="Q49" s="32">
        <f t="shared" si="5"/>
        <v>16</v>
      </c>
      <c r="R49" s="22">
        <v>16</v>
      </c>
      <c r="S49" s="22">
        <v>0</v>
      </c>
      <c r="T49" s="22">
        <v>0</v>
      </c>
      <c r="U49" s="32">
        <f t="shared" si="6"/>
        <v>13</v>
      </c>
      <c r="V49" s="22">
        <v>13</v>
      </c>
      <c r="W49" s="22">
        <v>0</v>
      </c>
      <c r="X49" s="22">
        <v>0</v>
      </c>
      <c r="Y49" s="32">
        <f t="shared" si="7"/>
        <v>0</v>
      </c>
      <c r="Z49" s="22">
        <v>0</v>
      </c>
      <c r="AA49" s="22">
        <v>0</v>
      </c>
      <c r="AB49" s="22">
        <v>0</v>
      </c>
      <c r="AC49" s="32">
        <f t="shared" si="8"/>
        <v>93</v>
      </c>
      <c r="AD49" s="22">
        <v>0</v>
      </c>
      <c r="AE49" s="22">
        <v>93</v>
      </c>
      <c r="AF49" s="22">
        <v>0</v>
      </c>
      <c r="AG49" s="22">
        <v>192</v>
      </c>
      <c r="AH49" s="22">
        <v>0</v>
      </c>
    </row>
    <row r="50" spans="1:34" ht="13.5">
      <c r="A50" s="40" t="s">
        <v>22</v>
      </c>
      <c r="B50" s="40" t="s">
        <v>102</v>
      </c>
      <c r="C50" s="41" t="s">
        <v>103</v>
      </c>
      <c r="D50" s="31">
        <f t="shared" si="0"/>
        <v>1001</v>
      </c>
      <c r="E50" s="22">
        <v>687</v>
      </c>
      <c r="F50" s="22">
        <v>314</v>
      </c>
      <c r="G50" s="32">
        <f t="shared" si="1"/>
        <v>1001</v>
      </c>
      <c r="H50" s="31">
        <f t="shared" si="2"/>
        <v>687</v>
      </c>
      <c r="I50" s="32">
        <f t="shared" si="3"/>
        <v>0</v>
      </c>
      <c r="J50" s="22">
        <v>0</v>
      </c>
      <c r="K50" s="22">
        <v>0</v>
      </c>
      <c r="L50" s="22">
        <v>0</v>
      </c>
      <c r="M50" s="32">
        <f t="shared" si="4"/>
        <v>647</v>
      </c>
      <c r="N50" s="22">
        <v>647</v>
      </c>
      <c r="O50" s="22">
        <v>0</v>
      </c>
      <c r="P50" s="22">
        <v>0</v>
      </c>
      <c r="Q50" s="32">
        <f t="shared" si="5"/>
        <v>40</v>
      </c>
      <c r="R50" s="22">
        <v>40</v>
      </c>
      <c r="S50" s="22">
        <v>0</v>
      </c>
      <c r="T50" s="22">
        <v>0</v>
      </c>
      <c r="U50" s="32">
        <f t="shared" si="6"/>
        <v>0</v>
      </c>
      <c r="V50" s="22">
        <v>0</v>
      </c>
      <c r="W50" s="22">
        <v>0</v>
      </c>
      <c r="X50" s="22">
        <v>0</v>
      </c>
      <c r="Y50" s="32">
        <f t="shared" si="7"/>
        <v>0</v>
      </c>
      <c r="Z50" s="22">
        <v>0</v>
      </c>
      <c r="AA50" s="22">
        <v>0</v>
      </c>
      <c r="AB50" s="22">
        <v>0</v>
      </c>
      <c r="AC50" s="32">
        <f t="shared" si="8"/>
        <v>0</v>
      </c>
      <c r="AD50" s="22">
        <v>0</v>
      </c>
      <c r="AE50" s="22">
        <v>0</v>
      </c>
      <c r="AF50" s="22">
        <v>0</v>
      </c>
      <c r="AG50" s="22">
        <v>314</v>
      </c>
      <c r="AH50" s="22">
        <v>0</v>
      </c>
    </row>
    <row r="51" spans="1:34" ht="13.5">
      <c r="A51" s="40" t="s">
        <v>22</v>
      </c>
      <c r="B51" s="40" t="s">
        <v>104</v>
      </c>
      <c r="C51" s="41" t="s">
        <v>105</v>
      </c>
      <c r="D51" s="31">
        <f t="shared" si="0"/>
        <v>989</v>
      </c>
      <c r="E51" s="22">
        <v>762</v>
      </c>
      <c r="F51" s="22">
        <v>227</v>
      </c>
      <c r="G51" s="32">
        <f t="shared" si="1"/>
        <v>989</v>
      </c>
      <c r="H51" s="31">
        <f t="shared" si="2"/>
        <v>944</v>
      </c>
      <c r="I51" s="32">
        <f t="shared" si="3"/>
        <v>0</v>
      </c>
      <c r="J51" s="22">
        <v>0</v>
      </c>
      <c r="K51" s="22">
        <v>0</v>
      </c>
      <c r="L51" s="22">
        <v>0</v>
      </c>
      <c r="M51" s="32">
        <f t="shared" si="4"/>
        <v>853</v>
      </c>
      <c r="N51" s="22">
        <v>853</v>
      </c>
      <c r="O51" s="22">
        <v>0</v>
      </c>
      <c r="P51" s="22">
        <v>0</v>
      </c>
      <c r="Q51" s="32">
        <f t="shared" si="5"/>
        <v>60</v>
      </c>
      <c r="R51" s="22">
        <v>60</v>
      </c>
      <c r="S51" s="22">
        <v>0</v>
      </c>
      <c r="T51" s="22">
        <v>0</v>
      </c>
      <c r="U51" s="32">
        <f t="shared" si="6"/>
        <v>0</v>
      </c>
      <c r="V51" s="22">
        <v>0</v>
      </c>
      <c r="W51" s="22">
        <v>0</v>
      </c>
      <c r="X51" s="22">
        <v>0</v>
      </c>
      <c r="Y51" s="32">
        <f t="shared" si="7"/>
        <v>0</v>
      </c>
      <c r="Z51" s="22">
        <v>0</v>
      </c>
      <c r="AA51" s="22">
        <v>0</v>
      </c>
      <c r="AB51" s="22">
        <v>0</v>
      </c>
      <c r="AC51" s="32">
        <f t="shared" si="8"/>
        <v>31</v>
      </c>
      <c r="AD51" s="22">
        <v>31</v>
      </c>
      <c r="AE51" s="22">
        <v>0</v>
      </c>
      <c r="AF51" s="22">
        <v>0</v>
      </c>
      <c r="AG51" s="22">
        <v>45</v>
      </c>
      <c r="AH51" s="22">
        <v>0</v>
      </c>
    </row>
    <row r="52" spans="1:34" ht="13.5">
      <c r="A52" s="40" t="s">
        <v>22</v>
      </c>
      <c r="B52" s="40" t="s">
        <v>106</v>
      </c>
      <c r="C52" s="41" t="s">
        <v>107</v>
      </c>
      <c r="D52" s="31">
        <f t="shared" si="0"/>
        <v>560</v>
      </c>
      <c r="E52" s="22">
        <v>560</v>
      </c>
      <c r="F52" s="22">
        <v>0</v>
      </c>
      <c r="G52" s="32">
        <f t="shared" si="1"/>
        <v>560</v>
      </c>
      <c r="H52" s="31">
        <f t="shared" si="2"/>
        <v>525</v>
      </c>
      <c r="I52" s="32">
        <f t="shared" si="3"/>
        <v>0</v>
      </c>
      <c r="J52" s="22">
        <v>0</v>
      </c>
      <c r="K52" s="22">
        <v>0</v>
      </c>
      <c r="L52" s="22">
        <v>0</v>
      </c>
      <c r="M52" s="32">
        <f t="shared" si="4"/>
        <v>405</v>
      </c>
      <c r="N52" s="22">
        <v>0</v>
      </c>
      <c r="O52" s="22">
        <v>405</v>
      </c>
      <c r="P52" s="22">
        <v>0</v>
      </c>
      <c r="Q52" s="32">
        <f t="shared" si="5"/>
        <v>113</v>
      </c>
      <c r="R52" s="22">
        <v>0</v>
      </c>
      <c r="S52" s="22">
        <v>113</v>
      </c>
      <c r="T52" s="22">
        <v>0</v>
      </c>
      <c r="U52" s="32">
        <f t="shared" si="6"/>
        <v>0</v>
      </c>
      <c r="V52" s="22">
        <v>0</v>
      </c>
      <c r="W52" s="22">
        <v>0</v>
      </c>
      <c r="X52" s="22">
        <v>0</v>
      </c>
      <c r="Y52" s="32">
        <f t="shared" si="7"/>
        <v>0</v>
      </c>
      <c r="Z52" s="22">
        <v>0</v>
      </c>
      <c r="AA52" s="22">
        <v>0</v>
      </c>
      <c r="AB52" s="22">
        <v>0</v>
      </c>
      <c r="AC52" s="32">
        <f t="shared" si="8"/>
        <v>7</v>
      </c>
      <c r="AD52" s="22">
        <v>0</v>
      </c>
      <c r="AE52" s="22">
        <v>7</v>
      </c>
      <c r="AF52" s="22">
        <v>0</v>
      </c>
      <c r="AG52" s="22">
        <v>35</v>
      </c>
      <c r="AH52" s="22">
        <v>0</v>
      </c>
    </row>
    <row r="53" spans="1:34" ht="13.5">
      <c r="A53" s="40" t="s">
        <v>22</v>
      </c>
      <c r="B53" s="40" t="s">
        <v>108</v>
      </c>
      <c r="C53" s="41" t="s">
        <v>109</v>
      </c>
      <c r="D53" s="31">
        <f t="shared" si="0"/>
        <v>1141</v>
      </c>
      <c r="E53" s="22">
        <v>942</v>
      </c>
      <c r="F53" s="22">
        <v>199</v>
      </c>
      <c r="G53" s="32">
        <f t="shared" si="1"/>
        <v>1141</v>
      </c>
      <c r="H53" s="31">
        <f t="shared" si="2"/>
        <v>1029</v>
      </c>
      <c r="I53" s="32">
        <f t="shared" si="3"/>
        <v>0</v>
      </c>
      <c r="J53" s="22">
        <v>0</v>
      </c>
      <c r="K53" s="22">
        <v>0</v>
      </c>
      <c r="L53" s="22">
        <v>0</v>
      </c>
      <c r="M53" s="32">
        <f t="shared" si="4"/>
        <v>927</v>
      </c>
      <c r="N53" s="22">
        <v>0</v>
      </c>
      <c r="O53" s="22">
        <v>780</v>
      </c>
      <c r="P53" s="22">
        <v>147</v>
      </c>
      <c r="Q53" s="32">
        <f t="shared" si="5"/>
        <v>35</v>
      </c>
      <c r="R53" s="22">
        <v>0</v>
      </c>
      <c r="S53" s="22">
        <v>35</v>
      </c>
      <c r="T53" s="22">
        <v>0</v>
      </c>
      <c r="U53" s="32">
        <f t="shared" si="6"/>
        <v>36</v>
      </c>
      <c r="V53" s="22">
        <v>0</v>
      </c>
      <c r="W53" s="22">
        <v>36</v>
      </c>
      <c r="X53" s="22">
        <v>0</v>
      </c>
      <c r="Y53" s="32">
        <f t="shared" si="7"/>
        <v>0</v>
      </c>
      <c r="Z53" s="22">
        <v>0</v>
      </c>
      <c r="AA53" s="22">
        <v>0</v>
      </c>
      <c r="AB53" s="22">
        <v>0</v>
      </c>
      <c r="AC53" s="32">
        <f t="shared" si="8"/>
        <v>31</v>
      </c>
      <c r="AD53" s="22">
        <v>0</v>
      </c>
      <c r="AE53" s="22">
        <v>31</v>
      </c>
      <c r="AF53" s="22">
        <v>0</v>
      </c>
      <c r="AG53" s="22">
        <v>112</v>
      </c>
      <c r="AH53" s="22">
        <v>0</v>
      </c>
    </row>
    <row r="54" spans="1:34" ht="13.5">
      <c r="A54" s="40" t="s">
        <v>22</v>
      </c>
      <c r="B54" s="40" t="s">
        <v>110</v>
      </c>
      <c r="C54" s="41" t="s">
        <v>111</v>
      </c>
      <c r="D54" s="31">
        <f t="shared" si="0"/>
        <v>3188</v>
      </c>
      <c r="E54" s="22">
        <v>1906</v>
      </c>
      <c r="F54" s="22">
        <v>1282</v>
      </c>
      <c r="G54" s="32">
        <f t="shared" si="1"/>
        <v>3188</v>
      </c>
      <c r="H54" s="31">
        <f t="shared" si="2"/>
        <v>2751</v>
      </c>
      <c r="I54" s="32">
        <f t="shared" si="3"/>
        <v>0</v>
      </c>
      <c r="J54" s="22">
        <v>0</v>
      </c>
      <c r="K54" s="22">
        <v>0</v>
      </c>
      <c r="L54" s="22">
        <v>0</v>
      </c>
      <c r="M54" s="32">
        <f t="shared" si="4"/>
        <v>2372</v>
      </c>
      <c r="N54" s="22">
        <v>0</v>
      </c>
      <c r="O54" s="22">
        <v>1450</v>
      </c>
      <c r="P54" s="22">
        <v>922</v>
      </c>
      <c r="Q54" s="32">
        <f t="shared" si="5"/>
        <v>183</v>
      </c>
      <c r="R54" s="22">
        <v>0</v>
      </c>
      <c r="S54" s="22">
        <v>152</v>
      </c>
      <c r="T54" s="22">
        <v>31</v>
      </c>
      <c r="U54" s="32">
        <f t="shared" si="6"/>
        <v>38</v>
      </c>
      <c r="V54" s="22">
        <v>0</v>
      </c>
      <c r="W54" s="22">
        <v>38</v>
      </c>
      <c r="X54" s="22">
        <v>0</v>
      </c>
      <c r="Y54" s="32">
        <f t="shared" si="7"/>
        <v>0</v>
      </c>
      <c r="Z54" s="22">
        <v>0</v>
      </c>
      <c r="AA54" s="22">
        <v>0</v>
      </c>
      <c r="AB54" s="22">
        <v>0</v>
      </c>
      <c r="AC54" s="32">
        <f t="shared" si="8"/>
        <v>158</v>
      </c>
      <c r="AD54" s="22">
        <v>0</v>
      </c>
      <c r="AE54" s="22">
        <v>158</v>
      </c>
      <c r="AF54" s="22">
        <v>0</v>
      </c>
      <c r="AG54" s="22">
        <v>437</v>
      </c>
      <c r="AH54" s="22">
        <v>228</v>
      </c>
    </row>
    <row r="55" spans="1:34" ht="13.5">
      <c r="A55" s="40" t="s">
        <v>22</v>
      </c>
      <c r="B55" s="40" t="s">
        <v>112</v>
      </c>
      <c r="C55" s="41" t="s">
        <v>300</v>
      </c>
      <c r="D55" s="31">
        <f t="shared" si="0"/>
        <v>1225</v>
      </c>
      <c r="E55" s="22">
        <v>818</v>
      </c>
      <c r="F55" s="22">
        <v>407</v>
      </c>
      <c r="G55" s="32">
        <f t="shared" si="1"/>
        <v>1225</v>
      </c>
      <c r="H55" s="31">
        <f t="shared" si="2"/>
        <v>1176</v>
      </c>
      <c r="I55" s="32">
        <f t="shared" si="3"/>
        <v>0</v>
      </c>
      <c r="J55" s="22">
        <v>0</v>
      </c>
      <c r="K55" s="22">
        <v>0</v>
      </c>
      <c r="L55" s="22">
        <v>0</v>
      </c>
      <c r="M55" s="32">
        <f t="shared" si="4"/>
        <v>1003</v>
      </c>
      <c r="N55" s="22">
        <v>0</v>
      </c>
      <c r="O55" s="22">
        <v>651</v>
      </c>
      <c r="P55" s="22">
        <v>352</v>
      </c>
      <c r="Q55" s="32">
        <f t="shared" si="5"/>
        <v>138</v>
      </c>
      <c r="R55" s="22">
        <v>0</v>
      </c>
      <c r="S55" s="22">
        <v>118</v>
      </c>
      <c r="T55" s="22">
        <v>20</v>
      </c>
      <c r="U55" s="32">
        <f t="shared" si="6"/>
        <v>0</v>
      </c>
      <c r="V55" s="22">
        <v>0</v>
      </c>
      <c r="W55" s="22">
        <v>0</v>
      </c>
      <c r="X55" s="22">
        <v>0</v>
      </c>
      <c r="Y55" s="32">
        <f t="shared" si="7"/>
        <v>0</v>
      </c>
      <c r="Z55" s="22">
        <v>0</v>
      </c>
      <c r="AA55" s="22">
        <v>0</v>
      </c>
      <c r="AB55" s="22">
        <v>0</v>
      </c>
      <c r="AC55" s="32">
        <f t="shared" si="8"/>
        <v>35</v>
      </c>
      <c r="AD55" s="22">
        <v>0</v>
      </c>
      <c r="AE55" s="22">
        <v>35</v>
      </c>
      <c r="AF55" s="22">
        <v>0</v>
      </c>
      <c r="AG55" s="22">
        <v>49</v>
      </c>
      <c r="AH55" s="22">
        <v>0</v>
      </c>
    </row>
    <row r="56" spans="1:34" ht="13.5">
      <c r="A56" s="40" t="s">
        <v>22</v>
      </c>
      <c r="B56" s="40" t="s">
        <v>113</v>
      </c>
      <c r="C56" s="41" t="s">
        <v>14</v>
      </c>
      <c r="D56" s="31">
        <f t="shared" si="0"/>
        <v>974</v>
      </c>
      <c r="E56" s="22">
        <v>639</v>
      </c>
      <c r="F56" s="22">
        <v>335</v>
      </c>
      <c r="G56" s="32">
        <f t="shared" si="1"/>
        <v>974</v>
      </c>
      <c r="H56" s="31">
        <f t="shared" si="2"/>
        <v>916</v>
      </c>
      <c r="I56" s="32">
        <f t="shared" si="3"/>
        <v>0</v>
      </c>
      <c r="J56" s="22">
        <v>0</v>
      </c>
      <c r="K56" s="22">
        <v>0</v>
      </c>
      <c r="L56" s="22">
        <v>0</v>
      </c>
      <c r="M56" s="32">
        <f t="shared" si="4"/>
        <v>795</v>
      </c>
      <c r="N56" s="22">
        <v>0</v>
      </c>
      <c r="O56" s="22">
        <v>522</v>
      </c>
      <c r="P56" s="22">
        <v>273</v>
      </c>
      <c r="Q56" s="32">
        <f t="shared" si="5"/>
        <v>46</v>
      </c>
      <c r="R56" s="22">
        <v>0</v>
      </c>
      <c r="S56" s="22">
        <v>31</v>
      </c>
      <c r="T56" s="22">
        <v>15</v>
      </c>
      <c r="U56" s="32">
        <f t="shared" si="6"/>
        <v>45</v>
      </c>
      <c r="V56" s="22">
        <v>0</v>
      </c>
      <c r="W56" s="22">
        <v>45</v>
      </c>
      <c r="X56" s="22">
        <v>0</v>
      </c>
      <c r="Y56" s="32">
        <f t="shared" si="7"/>
        <v>0</v>
      </c>
      <c r="Z56" s="22">
        <v>0</v>
      </c>
      <c r="AA56" s="22">
        <v>0</v>
      </c>
      <c r="AB56" s="22">
        <v>0</v>
      </c>
      <c r="AC56" s="32">
        <f t="shared" si="8"/>
        <v>30</v>
      </c>
      <c r="AD56" s="22">
        <v>0</v>
      </c>
      <c r="AE56" s="22">
        <v>30</v>
      </c>
      <c r="AF56" s="22">
        <v>0</v>
      </c>
      <c r="AG56" s="22">
        <v>58</v>
      </c>
      <c r="AH56" s="22">
        <v>0</v>
      </c>
    </row>
    <row r="57" spans="1:34" ht="13.5">
      <c r="A57" s="40" t="s">
        <v>22</v>
      </c>
      <c r="B57" s="40" t="s">
        <v>114</v>
      </c>
      <c r="C57" s="41" t="s">
        <v>115</v>
      </c>
      <c r="D57" s="31">
        <f t="shared" si="0"/>
        <v>2016</v>
      </c>
      <c r="E57" s="22">
        <v>1876</v>
      </c>
      <c r="F57" s="22">
        <v>140</v>
      </c>
      <c r="G57" s="32">
        <f t="shared" si="1"/>
        <v>2016</v>
      </c>
      <c r="H57" s="31">
        <f t="shared" si="2"/>
        <v>1945</v>
      </c>
      <c r="I57" s="32">
        <f t="shared" si="3"/>
        <v>0</v>
      </c>
      <c r="J57" s="22">
        <v>0</v>
      </c>
      <c r="K57" s="22">
        <v>0</v>
      </c>
      <c r="L57" s="22">
        <v>0</v>
      </c>
      <c r="M57" s="32">
        <f t="shared" si="4"/>
        <v>1497</v>
      </c>
      <c r="N57" s="22">
        <v>0</v>
      </c>
      <c r="O57" s="22">
        <v>1347</v>
      </c>
      <c r="P57" s="22">
        <v>150</v>
      </c>
      <c r="Q57" s="32">
        <f t="shared" si="5"/>
        <v>29</v>
      </c>
      <c r="R57" s="22">
        <v>0</v>
      </c>
      <c r="S57" s="22">
        <v>29</v>
      </c>
      <c r="T57" s="22">
        <v>0</v>
      </c>
      <c r="U57" s="32">
        <f t="shared" si="6"/>
        <v>301</v>
      </c>
      <c r="V57" s="22">
        <v>0</v>
      </c>
      <c r="W57" s="22">
        <v>301</v>
      </c>
      <c r="X57" s="22">
        <v>0</v>
      </c>
      <c r="Y57" s="32">
        <f t="shared" si="7"/>
        <v>0</v>
      </c>
      <c r="Z57" s="22">
        <v>0</v>
      </c>
      <c r="AA57" s="22">
        <v>0</v>
      </c>
      <c r="AB57" s="22">
        <v>0</v>
      </c>
      <c r="AC57" s="32">
        <f t="shared" si="8"/>
        <v>118</v>
      </c>
      <c r="AD57" s="22">
        <v>0</v>
      </c>
      <c r="AE57" s="22">
        <v>118</v>
      </c>
      <c r="AF57" s="22">
        <v>0</v>
      </c>
      <c r="AG57" s="22">
        <v>71</v>
      </c>
      <c r="AH57" s="22">
        <v>65</v>
      </c>
    </row>
    <row r="58" spans="1:34" ht="13.5">
      <c r="A58" s="40" t="s">
        <v>22</v>
      </c>
      <c r="B58" s="40" t="s">
        <v>116</v>
      </c>
      <c r="C58" s="41" t="s">
        <v>117</v>
      </c>
      <c r="D58" s="31">
        <f t="shared" si="0"/>
        <v>8380</v>
      </c>
      <c r="E58" s="22">
        <v>6704</v>
      </c>
      <c r="F58" s="22">
        <v>1676</v>
      </c>
      <c r="G58" s="32">
        <f t="shared" si="1"/>
        <v>8380</v>
      </c>
      <c r="H58" s="31">
        <f t="shared" si="2"/>
        <v>8075</v>
      </c>
      <c r="I58" s="32">
        <f t="shared" si="3"/>
        <v>0</v>
      </c>
      <c r="J58" s="22">
        <v>0</v>
      </c>
      <c r="K58" s="22">
        <v>0</v>
      </c>
      <c r="L58" s="22">
        <v>0</v>
      </c>
      <c r="M58" s="32">
        <f t="shared" si="4"/>
        <v>6283</v>
      </c>
      <c r="N58" s="22">
        <v>0</v>
      </c>
      <c r="O58" s="22">
        <v>6283</v>
      </c>
      <c r="P58" s="22">
        <v>0</v>
      </c>
      <c r="Q58" s="32">
        <f t="shared" si="5"/>
        <v>700</v>
      </c>
      <c r="R58" s="22">
        <v>0</v>
      </c>
      <c r="S58" s="22">
        <v>700</v>
      </c>
      <c r="T58" s="22">
        <v>0</v>
      </c>
      <c r="U58" s="32">
        <f t="shared" si="6"/>
        <v>510</v>
      </c>
      <c r="V58" s="22">
        <v>0</v>
      </c>
      <c r="W58" s="22">
        <v>510</v>
      </c>
      <c r="X58" s="22">
        <v>0</v>
      </c>
      <c r="Y58" s="32">
        <f t="shared" si="7"/>
        <v>0</v>
      </c>
      <c r="Z58" s="22">
        <v>0</v>
      </c>
      <c r="AA58" s="22">
        <v>0</v>
      </c>
      <c r="AB58" s="22">
        <v>0</v>
      </c>
      <c r="AC58" s="32">
        <f t="shared" si="8"/>
        <v>582</v>
      </c>
      <c r="AD58" s="22">
        <v>0</v>
      </c>
      <c r="AE58" s="22">
        <v>582</v>
      </c>
      <c r="AF58" s="22">
        <v>0</v>
      </c>
      <c r="AG58" s="22">
        <v>305</v>
      </c>
      <c r="AH58" s="22">
        <v>0</v>
      </c>
    </row>
    <row r="59" spans="1:34" ht="13.5">
      <c r="A59" s="40" t="s">
        <v>22</v>
      </c>
      <c r="B59" s="40" t="s">
        <v>118</v>
      </c>
      <c r="C59" s="41" t="s">
        <v>119</v>
      </c>
      <c r="D59" s="31">
        <f t="shared" si="0"/>
        <v>13911</v>
      </c>
      <c r="E59" s="22">
        <v>12568</v>
      </c>
      <c r="F59" s="22">
        <v>1343</v>
      </c>
      <c r="G59" s="32">
        <f t="shared" si="1"/>
        <v>13911</v>
      </c>
      <c r="H59" s="31">
        <f t="shared" si="2"/>
        <v>13508</v>
      </c>
      <c r="I59" s="32">
        <f t="shared" si="3"/>
        <v>0</v>
      </c>
      <c r="J59" s="22">
        <v>0</v>
      </c>
      <c r="K59" s="22">
        <v>0</v>
      </c>
      <c r="L59" s="22">
        <v>0</v>
      </c>
      <c r="M59" s="32">
        <f t="shared" si="4"/>
        <v>11609</v>
      </c>
      <c r="N59" s="22">
        <v>0</v>
      </c>
      <c r="O59" s="22">
        <v>10353</v>
      </c>
      <c r="P59" s="22">
        <v>1256</v>
      </c>
      <c r="Q59" s="32">
        <f t="shared" si="5"/>
        <v>728</v>
      </c>
      <c r="R59" s="22">
        <v>0</v>
      </c>
      <c r="S59" s="22">
        <v>641</v>
      </c>
      <c r="T59" s="22">
        <v>87</v>
      </c>
      <c r="U59" s="32">
        <f t="shared" si="6"/>
        <v>565</v>
      </c>
      <c r="V59" s="22">
        <v>0</v>
      </c>
      <c r="W59" s="22">
        <v>565</v>
      </c>
      <c r="X59" s="22">
        <v>0</v>
      </c>
      <c r="Y59" s="32">
        <f t="shared" si="7"/>
        <v>0</v>
      </c>
      <c r="Z59" s="22">
        <v>0</v>
      </c>
      <c r="AA59" s="22">
        <v>0</v>
      </c>
      <c r="AB59" s="22">
        <v>0</v>
      </c>
      <c r="AC59" s="32">
        <f t="shared" si="8"/>
        <v>606</v>
      </c>
      <c r="AD59" s="22">
        <v>0</v>
      </c>
      <c r="AE59" s="22">
        <v>606</v>
      </c>
      <c r="AF59" s="22">
        <v>0</v>
      </c>
      <c r="AG59" s="22">
        <v>403</v>
      </c>
      <c r="AH59" s="22">
        <v>0</v>
      </c>
    </row>
    <row r="60" spans="1:34" ht="13.5">
      <c r="A60" s="40" t="s">
        <v>22</v>
      </c>
      <c r="B60" s="40" t="s">
        <v>120</v>
      </c>
      <c r="C60" s="41" t="s">
        <v>17</v>
      </c>
      <c r="D60" s="31">
        <f t="shared" si="0"/>
        <v>2198</v>
      </c>
      <c r="E60" s="22">
        <v>1539</v>
      </c>
      <c r="F60" s="22">
        <v>659</v>
      </c>
      <c r="G60" s="32">
        <f t="shared" si="1"/>
        <v>2198</v>
      </c>
      <c r="H60" s="31">
        <f t="shared" si="2"/>
        <v>2175</v>
      </c>
      <c r="I60" s="32">
        <f t="shared" si="3"/>
        <v>0</v>
      </c>
      <c r="J60" s="22">
        <v>0</v>
      </c>
      <c r="K60" s="22">
        <v>0</v>
      </c>
      <c r="L60" s="22">
        <v>0</v>
      </c>
      <c r="M60" s="32">
        <f t="shared" si="4"/>
        <v>1461</v>
      </c>
      <c r="N60" s="22">
        <v>0</v>
      </c>
      <c r="O60" s="22">
        <v>1461</v>
      </c>
      <c r="P60" s="22">
        <v>0</v>
      </c>
      <c r="Q60" s="32">
        <f t="shared" si="5"/>
        <v>102</v>
      </c>
      <c r="R60" s="22">
        <v>0</v>
      </c>
      <c r="S60" s="22">
        <v>102</v>
      </c>
      <c r="T60" s="22">
        <v>0</v>
      </c>
      <c r="U60" s="32">
        <f t="shared" si="6"/>
        <v>259</v>
      </c>
      <c r="V60" s="22">
        <v>0</v>
      </c>
      <c r="W60" s="22">
        <v>259</v>
      </c>
      <c r="X60" s="22">
        <v>0</v>
      </c>
      <c r="Y60" s="32">
        <f t="shared" si="7"/>
        <v>0</v>
      </c>
      <c r="Z60" s="22">
        <v>0</v>
      </c>
      <c r="AA60" s="22">
        <v>0</v>
      </c>
      <c r="AB60" s="22">
        <v>0</v>
      </c>
      <c r="AC60" s="32">
        <f t="shared" si="8"/>
        <v>353</v>
      </c>
      <c r="AD60" s="22">
        <v>0</v>
      </c>
      <c r="AE60" s="22">
        <v>353</v>
      </c>
      <c r="AF60" s="22">
        <v>0</v>
      </c>
      <c r="AG60" s="22">
        <v>23</v>
      </c>
      <c r="AH60" s="22">
        <v>280</v>
      </c>
    </row>
    <row r="61" spans="1:34" ht="13.5">
      <c r="A61" s="40" t="s">
        <v>22</v>
      </c>
      <c r="B61" s="40" t="s">
        <v>121</v>
      </c>
      <c r="C61" s="41" t="s">
        <v>122</v>
      </c>
      <c r="D61" s="31">
        <f t="shared" si="0"/>
        <v>3390</v>
      </c>
      <c r="E61" s="22">
        <v>2144</v>
      </c>
      <c r="F61" s="22">
        <v>1246</v>
      </c>
      <c r="G61" s="32">
        <f t="shared" si="1"/>
        <v>3390</v>
      </c>
      <c r="H61" s="31">
        <f t="shared" si="2"/>
        <v>2999</v>
      </c>
      <c r="I61" s="32">
        <f t="shared" si="3"/>
        <v>0</v>
      </c>
      <c r="J61" s="22">
        <v>0</v>
      </c>
      <c r="K61" s="22">
        <v>0</v>
      </c>
      <c r="L61" s="22">
        <v>0</v>
      </c>
      <c r="M61" s="32">
        <f t="shared" si="4"/>
        <v>2394</v>
      </c>
      <c r="N61" s="22">
        <v>0</v>
      </c>
      <c r="O61" s="22">
        <v>1428</v>
      </c>
      <c r="P61" s="22">
        <v>966</v>
      </c>
      <c r="Q61" s="32">
        <f t="shared" si="5"/>
        <v>437</v>
      </c>
      <c r="R61" s="22">
        <v>0</v>
      </c>
      <c r="S61" s="22">
        <v>235</v>
      </c>
      <c r="T61" s="22">
        <v>202</v>
      </c>
      <c r="U61" s="32">
        <f t="shared" si="6"/>
        <v>168</v>
      </c>
      <c r="V61" s="22">
        <v>0</v>
      </c>
      <c r="W61" s="22">
        <v>168</v>
      </c>
      <c r="X61" s="22">
        <v>0</v>
      </c>
      <c r="Y61" s="32">
        <f t="shared" si="7"/>
        <v>0</v>
      </c>
      <c r="Z61" s="22">
        <v>0</v>
      </c>
      <c r="AA61" s="22">
        <v>0</v>
      </c>
      <c r="AB61" s="22">
        <v>0</v>
      </c>
      <c r="AC61" s="32">
        <f t="shared" si="8"/>
        <v>0</v>
      </c>
      <c r="AD61" s="22">
        <v>0</v>
      </c>
      <c r="AE61" s="22">
        <v>0</v>
      </c>
      <c r="AF61" s="22">
        <v>0</v>
      </c>
      <c r="AG61" s="22">
        <v>391</v>
      </c>
      <c r="AH61" s="22">
        <v>0</v>
      </c>
    </row>
    <row r="62" spans="1:34" ht="13.5">
      <c r="A62" s="40" t="s">
        <v>22</v>
      </c>
      <c r="B62" s="40" t="s">
        <v>123</v>
      </c>
      <c r="C62" s="41" t="s">
        <v>124</v>
      </c>
      <c r="D62" s="31">
        <f t="shared" si="0"/>
        <v>1536</v>
      </c>
      <c r="E62" s="22">
        <v>1228</v>
      </c>
      <c r="F62" s="22">
        <v>308</v>
      </c>
      <c r="G62" s="32">
        <f t="shared" si="1"/>
        <v>1536</v>
      </c>
      <c r="H62" s="31">
        <f t="shared" si="2"/>
        <v>1430</v>
      </c>
      <c r="I62" s="32">
        <f t="shared" si="3"/>
        <v>0</v>
      </c>
      <c r="J62" s="22">
        <v>0</v>
      </c>
      <c r="K62" s="22">
        <v>0</v>
      </c>
      <c r="L62" s="22">
        <v>0</v>
      </c>
      <c r="M62" s="32">
        <f t="shared" si="4"/>
        <v>1133</v>
      </c>
      <c r="N62" s="22">
        <v>0</v>
      </c>
      <c r="O62" s="22">
        <v>932</v>
      </c>
      <c r="P62" s="22">
        <v>201</v>
      </c>
      <c r="Q62" s="32">
        <f t="shared" si="5"/>
        <v>124</v>
      </c>
      <c r="R62" s="22">
        <v>0</v>
      </c>
      <c r="S62" s="22">
        <v>123</v>
      </c>
      <c r="T62" s="22">
        <v>1</v>
      </c>
      <c r="U62" s="32">
        <f t="shared" si="6"/>
        <v>141</v>
      </c>
      <c r="V62" s="22">
        <v>0</v>
      </c>
      <c r="W62" s="22">
        <v>141</v>
      </c>
      <c r="X62" s="22">
        <v>0</v>
      </c>
      <c r="Y62" s="32">
        <f t="shared" si="7"/>
        <v>0</v>
      </c>
      <c r="Z62" s="22">
        <v>0</v>
      </c>
      <c r="AA62" s="22">
        <v>0</v>
      </c>
      <c r="AB62" s="22">
        <v>0</v>
      </c>
      <c r="AC62" s="32">
        <f t="shared" si="8"/>
        <v>32</v>
      </c>
      <c r="AD62" s="22">
        <v>0</v>
      </c>
      <c r="AE62" s="22">
        <v>32</v>
      </c>
      <c r="AF62" s="22">
        <v>0</v>
      </c>
      <c r="AG62" s="22">
        <v>106</v>
      </c>
      <c r="AH62" s="22">
        <v>687</v>
      </c>
    </row>
    <row r="63" spans="1:34" ht="13.5">
      <c r="A63" s="40" t="s">
        <v>22</v>
      </c>
      <c r="B63" s="40" t="s">
        <v>125</v>
      </c>
      <c r="C63" s="41" t="s">
        <v>126</v>
      </c>
      <c r="D63" s="31">
        <f t="shared" si="0"/>
        <v>2432</v>
      </c>
      <c r="E63" s="22">
        <v>2033</v>
      </c>
      <c r="F63" s="22">
        <v>399</v>
      </c>
      <c r="G63" s="32">
        <f t="shared" si="1"/>
        <v>2432</v>
      </c>
      <c r="H63" s="31">
        <f t="shared" si="2"/>
        <v>1949</v>
      </c>
      <c r="I63" s="32">
        <f t="shared" si="3"/>
        <v>0</v>
      </c>
      <c r="J63" s="22">
        <v>0</v>
      </c>
      <c r="K63" s="22">
        <v>0</v>
      </c>
      <c r="L63" s="22">
        <v>0</v>
      </c>
      <c r="M63" s="32">
        <f t="shared" si="4"/>
        <v>1574</v>
      </c>
      <c r="N63" s="22">
        <v>0</v>
      </c>
      <c r="O63" s="22">
        <v>1357</v>
      </c>
      <c r="P63" s="22">
        <v>217</v>
      </c>
      <c r="Q63" s="32">
        <f t="shared" si="5"/>
        <v>205</v>
      </c>
      <c r="R63" s="22">
        <v>0</v>
      </c>
      <c r="S63" s="22">
        <v>205</v>
      </c>
      <c r="T63" s="22">
        <v>0</v>
      </c>
      <c r="U63" s="32">
        <f t="shared" si="6"/>
        <v>69</v>
      </c>
      <c r="V63" s="22">
        <v>0</v>
      </c>
      <c r="W63" s="22">
        <v>69</v>
      </c>
      <c r="X63" s="22">
        <v>0</v>
      </c>
      <c r="Y63" s="32">
        <f t="shared" si="7"/>
        <v>0</v>
      </c>
      <c r="Z63" s="22">
        <v>0</v>
      </c>
      <c r="AA63" s="22">
        <v>0</v>
      </c>
      <c r="AB63" s="22">
        <v>0</v>
      </c>
      <c r="AC63" s="32">
        <f t="shared" si="8"/>
        <v>101</v>
      </c>
      <c r="AD63" s="22">
        <v>0</v>
      </c>
      <c r="AE63" s="22">
        <v>101</v>
      </c>
      <c r="AF63" s="22">
        <v>0</v>
      </c>
      <c r="AG63" s="22">
        <v>483</v>
      </c>
      <c r="AH63" s="22">
        <v>243</v>
      </c>
    </row>
    <row r="64" spans="1:34" ht="13.5">
      <c r="A64" s="40" t="s">
        <v>22</v>
      </c>
      <c r="B64" s="40" t="s">
        <v>127</v>
      </c>
      <c r="C64" s="41" t="s">
        <v>128</v>
      </c>
      <c r="D64" s="31">
        <f t="shared" si="0"/>
        <v>1704</v>
      </c>
      <c r="E64" s="22">
        <v>1185</v>
      </c>
      <c r="F64" s="22">
        <v>519</v>
      </c>
      <c r="G64" s="32">
        <f t="shared" si="1"/>
        <v>1704</v>
      </c>
      <c r="H64" s="31">
        <f t="shared" si="2"/>
        <v>1611</v>
      </c>
      <c r="I64" s="32">
        <f t="shared" si="3"/>
        <v>0</v>
      </c>
      <c r="J64" s="22">
        <v>0</v>
      </c>
      <c r="K64" s="22">
        <v>0</v>
      </c>
      <c r="L64" s="22">
        <v>0</v>
      </c>
      <c r="M64" s="32">
        <f t="shared" si="4"/>
        <v>1257</v>
      </c>
      <c r="N64" s="22">
        <v>0</v>
      </c>
      <c r="O64" s="22">
        <v>924</v>
      </c>
      <c r="P64" s="22">
        <v>333</v>
      </c>
      <c r="Q64" s="32">
        <f t="shared" si="5"/>
        <v>152</v>
      </c>
      <c r="R64" s="22">
        <v>0</v>
      </c>
      <c r="S64" s="22">
        <v>152</v>
      </c>
      <c r="T64" s="22">
        <v>0</v>
      </c>
      <c r="U64" s="32">
        <f t="shared" si="6"/>
        <v>155</v>
      </c>
      <c r="V64" s="22">
        <v>0</v>
      </c>
      <c r="W64" s="22">
        <v>148</v>
      </c>
      <c r="X64" s="22">
        <v>7</v>
      </c>
      <c r="Y64" s="32">
        <f t="shared" si="7"/>
        <v>0</v>
      </c>
      <c r="Z64" s="22">
        <v>0</v>
      </c>
      <c r="AA64" s="22">
        <v>0</v>
      </c>
      <c r="AB64" s="22">
        <v>0</v>
      </c>
      <c r="AC64" s="32">
        <f t="shared" si="8"/>
        <v>47</v>
      </c>
      <c r="AD64" s="22">
        <v>0</v>
      </c>
      <c r="AE64" s="22">
        <v>47</v>
      </c>
      <c r="AF64" s="22">
        <v>0</v>
      </c>
      <c r="AG64" s="22">
        <v>93</v>
      </c>
      <c r="AH64" s="22">
        <v>6</v>
      </c>
    </row>
    <row r="65" spans="1:34" ht="13.5">
      <c r="A65" s="40" t="s">
        <v>22</v>
      </c>
      <c r="B65" s="40" t="s">
        <v>129</v>
      </c>
      <c r="C65" s="41" t="s">
        <v>130</v>
      </c>
      <c r="D65" s="31">
        <f aca="true" t="shared" si="9" ref="D65:D102">SUM(E65:F65)</f>
        <v>3687</v>
      </c>
      <c r="E65" s="22">
        <v>2446</v>
      </c>
      <c r="F65" s="22">
        <v>1241</v>
      </c>
      <c r="G65" s="32">
        <f aca="true" t="shared" si="10" ref="G65:G102">H65+AG65</f>
        <v>3687</v>
      </c>
      <c r="H65" s="31">
        <f aca="true" t="shared" si="11" ref="H65:H102">I65+M65+Q65+U65+Y65+AC65</f>
        <v>3361</v>
      </c>
      <c r="I65" s="32">
        <f aca="true" t="shared" si="12" ref="I65:I102">SUM(J65:L65)</f>
        <v>0</v>
      </c>
      <c r="J65" s="22">
        <v>0</v>
      </c>
      <c r="K65" s="22">
        <v>0</v>
      </c>
      <c r="L65" s="22">
        <v>0</v>
      </c>
      <c r="M65" s="32">
        <f aca="true" t="shared" si="13" ref="M65:M102">SUM(N65:P65)</f>
        <v>2860</v>
      </c>
      <c r="N65" s="22">
        <v>0</v>
      </c>
      <c r="O65" s="22">
        <v>1654</v>
      </c>
      <c r="P65" s="22">
        <v>1206</v>
      </c>
      <c r="Q65" s="32">
        <f aca="true" t="shared" si="14" ref="Q65:Q102">SUM(R65:T65)</f>
        <v>185</v>
      </c>
      <c r="R65" s="22">
        <v>0</v>
      </c>
      <c r="S65" s="22">
        <v>150</v>
      </c>
      <c r="T65" s="22">
        <v>35</v>
      </c>
      <c r="U65" s="32">
        <f aca="true" t="shared" si="15" ref="U65:U102">SUM(V65:X65)</f>
        <v>66</v>
      </c>
      <c r="V65" s="22">
        <v>0</v>
      </c>
      <c r="W65" s="22">
        <v>66</v>
      </c>
      <c r="X65" s="22">
        <v>0</v>
      </c>
      <c r="Y65" s="32">
        <f aca="true" t="shared" si="16" ref="Y65:Y102">SUM(Z65:AB65)</f>
        <v>0</v>
      </c>
      <c r="Z65" s="22">
        <v>0</v>
      </c>
      <c r="AA65" s="22">
        <v>0</v>
      </c>
      <c r="AB65" s="22">
        <v>0</v>
      </c>
      <c r="AC65" s="32">
        <f aca="true" t="shared" si="17" ref="AC65:AC102">SUM(AD65:AF65)</f>
        <v>250</v>
      </c>
      <c r="AD65" s="22">
        <v>0</v>
      </c>
      <c r="AE65" s="22">
        <v>250</v>
      </c>
      <c r="AF65" s="22">
        <v>0</v>
      </c>
      <c r="AG65" s="22">
        <v>326</v>
      </c>
      <c r="AH65" s="22">
        <v>0</v>
      </c>
    </row>
    <row r="66" spans="1:34" ht="13.5">
      <c r="A66" s="40" t="s">
        <v>22</v>
      </c>
      <c r="B66" s="40" t="s">
        <v>131</v>
      </c>
      <c r="C66" s="41" t="s">
        <v>132</v>
      </c>
      <c r="D66" s="31">
        <f t="shared" si="9"/>
        <v>1462</v>
      </c>
      <c r="E66" s="22">
        <v>1061</v>
      </c>
      <c r="F66" s="22">
        <v>401</v>
      </c>
      <c r="G66" s="32">
        <f t="shared" si="10"/>
        <v>1462</v>
      </c>
      <c r="H66" s="31">
        <f t="shared" si="11"/>
        <v>1448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1117</v>
      </c>
      <c r="N66" s="22">
        <v>0</v>
      </c>
      <c r="O66" s="22">
        <v>805</v>
      </c>
      <c r="P66" s="22">
        <v>312</v>
      </c>
      <c r="Q66" s="32">
        <f t="shared" si="14"/>
        <v>41</v>
      </c>
      <c r="R66" s="22">
        <v>0</v>
      </c>
      <c r="S66" s="22">
        <v>34</v>
      </c>
      <c r="T66" s="22">
        <v>7</v>
      </c>
      <c r="U66" s="32">
        <f t="shared" si="15"/>
        <v>264</v>
      </c>
      <c r="V66" s="22">
        <v>0</v>
      </c>
      <c r="W66" s="22">
        <v>207</v>
      </c>
      <c r="X66" s="22">
        <v>57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26</v>
      </c>
      <c r="AD66" s="22">
        <v>0</v>
      </c>
      <c r="AE66" s="22">
        <v>15</v>
      </c>
      <c r="AF66" s="22">
        <v>11</v>
      </c>
      <c r="AG66" s="22">
        <v>14</v>
      </c>
      <c r="AH66" s="22">
        <v>0</v>
      </c>
    </row>
    <row r="67" spans="1:34" ht="13.5">
      <c r="A67" s="40" t="s">
        <v>22</v>
      </c>
      <c r="B67" s="40" t="s">
        <v>133</v>
      </c>
      <c r="C67" s="41" t="s">
        <v>134</v>
      </c>
      <c r="D67" s="31">
        <f t="shared" si="9"/>
        <v>14717</v>
      </c>
      <c r="E67" s="22">
        <v>9051</v>
      </c>
      <c r="F67" s="22">
        <v>5666</v>
      </c>
      <c r="G67" s="32">
        <f t="shared" si="10"/>
        <v>14717</v>
      </c>
      <c r="H67" s="31">
        <f t="shared" si="11"/>
        <v>14572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10718</v>
      </c>
      <c r="N67" s="22">
        <v>0</v>
      </c>
      <c r="O67" s="22">
        <v>6851</v>
      </c>
      <c r="P67" s="22">
        <v>3867</v>
      </c>
      <c r="Q67" s="32">
        <f t="shared" si="14"/>
        <v>1160</v>
      </c>
      <c r="R67" s="22">
        <v>0</v>
      </c>
      <c r="S67" s="22">
        <v>830</v>
      </c>
      <c r="T67" s="22">
        <v>330</v>
      </c>
      <c r="U67" s="32">
        <f t="shared" si="15"/>
        <v>2694</v>
      </c>
      <c r="V67" s="22">
        <v>0</v>
      </c>
      <c r="W67" s="22">
        <v>1370</v>
      </c>
      <c r="X67" s="22">
        <v>1324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0</v>
      </c>
      <c r="AD67" s="22">
        <v>0</v>
      </c>
      <c r="AE67" s="22">
        <v>0</v>
      </c>
      <c r="AF67" s="22">
        <v>0</v>
      </c>
      <c r="AG67" s="22">
        <v>145</v>
      </c>
      <c r="AH67" s="22">
        <v>0</v>
      </c>
    </row>
    <row r="68" spans="1:34" ht="13.5">
      <c r="A68" s="40" t="s">
        <v>22</v>
      </c>
      <c r="B68" s="40" t="s">
        <v>135</v>
      </c>
      <c r="C68" s="41" t="s">
        <v>136</v>
      </c>
      <c r="D68" s="31">
        <f t="shared" si="9"/>
        <v>2514</v>
      </c>
      <c r="E68" s="22">
        <v>2191</v>
      </c>
      <c r="F68" s="22">
        <v>323</v>
      </c>
      <c r="G68" s="32">
        <f t="shared" si="10"/>
        <v>2514</v>
      </c>
      <c r="H68" s="31">
        <f t="shared" si="11"/>
        <v>1710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1172</v>
      </c>
      <c r="N68" s="22">
        <v>0</v>
      </c>
      <c r="O68" s="22">
        <v>900</v>
      </c>
      <c r="P68" s="22">
        <v>272</v>
      </c>
      <c r="Q68" s="32">
        <f t="shared" si="14"/>
        <v>227</v>
      </c>
      <c r="R68" s="22">
        <v>0</v>
      </c>
      <c r="S68" s="22">
        <v>176</v>
      </c>
      <c r="T68" s="22">
        <v>51</v>
      </c>
      <c r="U68" s="32">
        <f t="shared" si="15"/>
        <v>311</v>
      </c>
      <c r="V68" s="22">
        <v>0</v>
      </c>
      <c r="W68" s="22">
        <v>311</v>
      </c>
      <c r="X68" s="22">
        <v>0</v>
      </c>
      <c r="Y68" s="32">
        <f t="shared" si="16"/>
        <v>0</v>
      </c>
      <c r="Z68" s="22">
        <v>0</v>
      </c>
      <c r="AA68" s="22">
        <v>0</v>
      </c>
      <c r="AB68" s="22">
        <v>0</v>
      </c>
      <c r="AC68" s="32">
        <f t="shared" si="17"/>
        <v>0</v>
      </c>
      <c r="AD68" s="22">
        <v>0</v>
      </c>
      <c r="AE68" s="22">
        <v>0</v>
      </c>
      <c r="AF68" s="22">
        <v>0</v>
      </c>
      <c r="AG68" s="22">
        <v>804</v>
      </c>
      <c r="AH68" s="22">
        <v>0</v>
      </c>
    </row>
    <row r="69" spans="1:34" ht="13.5">
      <c r="A69" s="40" t="s">
        <v>22</v>
      </c>
      <c r="B69" s="40" t="s">
        <v>137</v>
      </c>
      <c r="C69" s="41" t="s">
        <v>138</v>
      </c>
      <c r="D69" s="31">
        <f t="shared" si="9"/>
        <v>2580</v>
      </c>
      <c r="E69" s="22">
        <v>2064</v>
      </c>
      <c r="F69" s="22">
        <v>516</v>
      </c>
      <c r="G69" s="32">
        <f t="shared" si="10"/>
        <v>2580</v>
      </c>
      <c r="H69" s="31">
        <f t="shared" si="11"/>
        <v>2051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1211</v>
      </c>
      <c r="N69" s="22">
        <v>0</v>
      </c>
      <c r="O69" s="22">
        <v>1211</v>
      </c>
      <c r="P69" s="22">
        <v>0</v>
      </c>
      <c r="Q69" s="32">
        <f t="shared" si="14"/>
        <v>192</v>
      </c>
      <c r="R69" s="22">
        <v>0</v>
      </c>
      <c r="S69" s="22">
        <v>192</v>
      </c>
      <c r="T69" s="22">
        <v>0</v>
      </c>
      <c r="U69" s="32">
        <f t="shared" si="15"/>
        <v>648</v>
      </c>
      <c r="V69" s="22">
        <v>0</v>
      </c>
      <c r="W69" s="22">
        <v>648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0</v>
      </c>
      <c r="AD69" s="22">
        <v>0</v>
      </c>
      <c r="AE69" s="22">
        <v>0</v>
      </c>
      <c r="AF69" s="22">
        <v>0</v>
      </c>
      <c r="AG69" s="22">
        <v>529</v>
      </c>
      <c r="AH69" s="22">
        <v>0</v>
      </c>
    </row>
    <row r="70" spans="1:34" ht="13.5">
      <c r="A70" s="40" t="s">
        <v>22</v>
      </c>
      <c r="B70" s="40" t="s">
        <v>139</v>
      </c>
      <c r="C70" s="41" t="s">
        <v>140</v>
      </c>
      <c r="D70" s="31">
        <f t="shared" si="9"/>
        <v>883</v>
      </c>
      <c r="E70" s="22">
        <v>753</v>
      </c>
      <c r="F70" s="22">
        <v>130</v>
      </c>
      <c r="G70" s="32">
        <f t="shared" si="10"/>
        <v>883</v>
      </c>
      <c r="H70" s="31">
        <f t="shared" si="11"/>
        <v>733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264</v>
      </c>
      <c r="N70" s="22">
        <v>0</v>
      </c>
      <c r="O70" s="22">
        <v>264</v>
      </c>
      <c r="P70" s="22">
        <v>0</v>
      </c>
      <c r="Q70" s="32">
        <f t="shared" si="14"/>
        <v>300</v>
      </c>
      <c r="R70" s="22">
        <v>0</v>
      </c>
      <c r="S70" s="22">
        <v>300</v>
      </c>
      <c r="T70" s="22">
        <v>0</v>
      </c>
      <c r="U70" s="32">
        <f t="shared" si="15"/>
        <v>169</v>
      </c>
      <c r="V70" s="22">
        <v>0</v>
      </c>
      <c r="W70" s="22">
        <v>169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0</v>
      </c>
      <c r="AD70" s="22">
        <v>0</v>
      </c>
      <c r="AE70" s="22">
        <v>0</v>
      </c>
      <c r="AF70" s="22">
        <v>0</v>
      </c>
      <c r="AG70" s="22">
        <v>150</v>
      </c>
      <c r="AH70" s="22">
        <v>199</v>
      </c>
    </row>
    <row r="71" spans="1:34" ht="13.5">
      <c r="A71" s="40" t="s">
        <v>22</v>
      </c>
      <c r="B71" s="40" t="s">
        <v>141</v>
      </c>
      <c r="C71" s="41" t="s">
        <v>142</v>
      </c>
      <c r="D71" s="31">
        <f t="shared" si="9"/>
        <v>1608</v>
      </c>
      <c r="E71" s="22">
        <v>1376</v>
      </c>
      <c r="F71" s="22">
        <v>232</v>
      </c>
      <c r="G71" s="32">
        <f t="shared" si="10"/>
        <v>1608</v>
      </c>
      <c r="H71" s="31">
        <f t="shared" si="11"/>
        <v>1376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784</v>
      </c>
      <c r="N71" s="22">
        <v>0</v>
      </c>
      <c r="O71" s="22">
        <v>784</v>
      </c>
      <c r="P71" s="22">
        <v>0</v>
      </c>
      <c r="Q71" s="32">
        <f t="shared" si="14"/>
        <v>221</v>
      </c>
      <c r="R71" s="22">
        <v>0</v>
      </c>
      <c r="S71" s="22">
        <v>221</v>
      </c>
      <c r="T71" s="22">
        <v>0</v>
      </c>
      <c r="U71" s="32">
        <f t="shared" si="15"/>
        <v>371</v>
      </c>
      <c r="V71" s="22">
        <v>0</v>
      </c>
      <c r="W71" s="22">
        <v>371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0</v>
      </c>
      <c r="AD71" s="22">
        <v>0</v>
      </c>
      <c r="AE71" s="22">
        <v>0</v>
      </c>
      <c r="AF71" s="22">
        <v>0</v>
      </c>
      <c r="AG71" s="22">
        <v>232</v>
      </c>
      <c r="AH71" s="22">
        <v>305</v>
      </c>
    </row>
    <row r="72" spans="1:34" ht="13.5">
      <c r="A72" s="40" t="s">
        <v>22</v>
      </c>
      <c r="B72" s="40" t="s">
        <v>143</v>
      </c>
      <c r="C72" s="41" t="s">
        <v>144</v>
      </c>
      <c r="D72" s="31">
        <f t="shared" si="9"/>
        <v>3569</v>
      </c>
      <c r="E72" s="22">
        <v>2920</v>
      </c>
      <c r="F72" s="22">
        <v>649</v>
      </c>
      <c r="G72" s="32">
        <f t="shared" si="10"/>
        <v>3569</v>
      </c>
      <c r="H72" s="31">
        <f t="shared" si="11"/>
        <v>2013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1411</v>
      </c>
      <c r="N72" s="22">
        <v>0</v>
      </c>
      <c r="O72" s="22">
        <v>1397</v>
      </c>
      <c r="P72" s="22">
        <v>14</v>
      </c>
      <c r="Q72" s="32">
        <f t="shared" si="14"/>
        <v>124</v>
      </c>
      <c r="R72" s="22">
        <v>0</v>
      </c>
      <c r="S72" s="22">
        <v>123</v>
      </c>
      <c r="T72" s="22">
        <v>1</v>
      </c>
      <c r="U72" s="32">
        <f t="shared" si="15"/>
        <v>478</v>
      </c>
      <c r="V72" s="22">
        <v>0</v>
      </c>
      <c r="W72" s="22">
        <v>478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0</v>
      </c>
      <c r="AD72" s="22">
        <v>0</v>
      </c>
      <c r="AE72" s="22">
        <v>0</v>
      </c>
      <c r="AF72" s="22">
        <v>0</v>
      </c>
      <c r="AG72" s="22">
        <v>1556</v>
      </c>
      <c r="AH72" s="22">
        <v>0</v>
      </c>
    </row>
    <row r="73" spans="1:34" ht="13.5">
      <c r="A73" s="40" t="s">
        <v>22</v>
      </c>
      <c r="B73" s="40" t="s">
        <v>145</v>
      </c>
      <c r="C73" s="41" t="s">
        <v>298</v>
      </c>
      <c r="D73" s="31">
        <f t="shared" si="9"/>
        <v>884</v>
      </c>
      <c r="E73" s="22">
        <v>788</v>
      </c>
      <c r="F73" s="22">
        <v>96</v>
      </c>
      <c r="G73" s="32">
        <f t="shared" si="10"/>
        <v>884</v>
      </c>
      <c r="H73" s="31">
        <f t="shared" si="11"/>
        <v>491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243</v>
      </c>
      <c r="N73" s="22">
        <v>0</v>
      </c>
      <c r="O73" s="22">
        <v>243</v>
      </c>
      <c r="P73" s="22">
        <v>0</v>
      </c>
      <c r="Q73" s="32">
        <f t="shared" si="14"/>
        <v>23</v>
      </c>
      <c r="R73" s="22">
        <v>0</v>
      </c>
      <c r="S73" s="22">
        <v>23</v>
      </c>
      <c r="T73" s="22">
        <v>0</v>
      </c>
      <c r="U73" s="32">
        <f t="shared" si="15"/>
        <v>223</v>
      </c>
      <c r="V73" s="22">
        <v>0</v>
      </c>
      <c r="W73" s="22">
        <v>223</v>
      </c>
      <c r="X73" s="22">
        <v>0</v>
      </c>
      <c r="Y73" s="32">
        <f t="shared" si="16"/>
        <v>2</v>
      </c>
      <c r="Z73" s="22">
        <v>0</v>
      </c>
      <c r="AA73" s="22">
        <v>2</v>
      </c>
      <c r="AB73" s="22">
        <v>0</v>
      </c>
      <c r="AC73" s="32">
        <f t="shared" si="17"/>
        <v>0</v>
      </c>
      <c r="AD73" s="22">
        <v>0</v>
      </c>
      <c r="AE73" s="22">
        <v>0</v>
      </c>
      <c r="AF73" s="22">
        <v>0</v>
      </c>
      <c r="AG73" s="22">
        <v>393</v>
      </c>
      <c r="AH73" s="22">
        <v>183</v>
      </c>
    </row>
    <row r="74" spans="1:34" ht="13.5">
      <c r="A74" s="40" t="s">
        <v>22</v>
      </c>
      <c r="B74" s="40" t="s">
        <v>146</v>
      </c>
      <c r="C74" s="41" t="s">
        <v>147</v>
      </c>
      <c r="D74" s="31">
        <f t="shared" si="9"/>
        <v>8796</v>
      </c>
      <c r="E74" s="22">
        <v>4581</v>
      </c>
      <c r="F74" s="22">
        <v>4215</v>
      </c>
      <c r="G74" s="32">
        <f t="shared" si="10"/>
        <v>8796</v>
      </c>
      <c r="H74" s="31">
        <f t="shared" si="11"/>
        <v>5256</v>
      </c>
      <c r="I74" s="32">
        <f t="shared" si="12"/>
        <v>2492</v>
      </c>
      <c r="J74" s="22">
        <v>0</v>
      </c>
      <c r="K74" s="22">
        <v>2492</v>
      </c>
      <c r="L74" s="22">
        <v>0</v>
      </c>
      <c r="M74" s="32">
        <f t="shared" si="13"/>
        <v>0</v>
      </c>
      <c r="N74" s="22">
        <v>0</v>
      </c>
      <c r="O74" s="22">
        <v>0</v>
      </c>
      <c r="P74" s="22">
        <v>0</v>
      </c>
      <c r="Q74" s="32">
        <f t="shared" si="14"/>
        <v>0</v>
      </c>
      <c r="R74" s="22">
        <v>0</v>
      </c>
      <c r="S74" s="22">
        <v>0</v>
      </c>
      <c r="T74" s="22">
        <v>0</v>
      </c>
      <c r="U74" s="32">
        <f t="shared" si="15"/>
        <v>2058</v>
      </c>
      <c r="V74" s="22">
        <v>0</v>
      </c>
      <c r="W74" s="22">
        <v>2058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706</v>
      </c>
      <c r="AD74" s="22">
        <v>0</v>
      </c>
      <c r="AE74" s="22">
        <v>706</v>
      </c>
      <c r="AF74" s="22">
        <v>0</v>
      </c>
      <c r="AG74" s="22">
        <v>3540</v>
      </c>
      <c r="AH74" s="22">
        <v>2480</v>
      </c>
    </row>
    <row r="75" spans="1:34" ht="13.5">
      <c r="A75" s="40" t="s">
        <v>22</v>
      </c>
      <c r="B75" s="40" t="s">
        <v>148</v>
      </c>
      <c r="C75" s="41" t="s">
        <v>21</v>
      </c>
      <c r="D75" s="31">
        <f t="shared" si="9"/>
        <v>2479</v>
      </c>
      <c r="E75" s="22">
        <v>2479</v>
      </c>
      <c r="F75" s="22">
        <v>0</v>
      </c>
      <c r="G75" s="32">
        <f t="shared" si="10"/>
        <v>2479</v>
      </c>
      <c r="H75" s="31">
        <f t="shared" si="11"/>
        <v>1915</v>
      </c>
      <c r="I75" s="32">
        <f t="shared" si="12"/>
        <v>1171</v>
      </c>
      <c r="J75" s="22">
        <v>1171</v>
      </c>
      <c r="K75" s="22">
        <v>0</v>
      </c>
      <c r="L75" s="22">
        <v>0</v>
      </c>
      <c r="M75" s="32">
        <f t="shared" si="13"/>
        <v>0</v>
      </c>
      <c r="N75" s="22">
        <v>0</v>
      </c>
      <c r="O75" s="22">
        <v>0</v>
      </c>
      <c r="P75" s="22">
        <v>0</v>
      </c>
      <c r="Q75" s="32">
        <f t="shared" si="14"/>
        <v>0</v>
      </c>
      <c r="R75" s="22">
        <v>0</v>
      </c>
      <c r="S75" s="22">
        <v>0</v>
      </c>
      <c r="T75" s="22">
        <v>0</v>
      </c>
      <c r="U75" s="32">
        <f t="shared" si="15"/>
        <v>509</v>
      </c>
      <c r="V75" s="22">
        <v>509</v>
      </c>
      <c r="W75" s="22">
        <v>0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235</v>
      </c>
      <c r="AD75" s="22">
        <v>235</v>
      </c>
      <c r="AE75" s="22">
        <v>0</v>
      </c>
      <c r="AF75" s="22">
        <v>0</v>
      </c>
      <c r="AG75" s="22">
        <v>564</v>
      </c>
      <c r="AH75" s="22">
        <v>0</v>
      </c>
    </row>
    <row r="76" spans="1:34" ht="13.5">
      <c r="A76" s="40" t="s">
        <v>22</v>
      </c>
      <c r="B76" s="40" t="s">
        <v>149</v>
      </c>
      <c r="C76" s="41" t="s">
        <v>19</v>
      </c>
      <c r="D76" s="31">
        <f t="shared" si="9"/>
        <v>2977</v>
      </c>
      <c r="E76" s="22">
        <v>2376</v>
      </c>
      <c r="F76" s="22">
        <v>601</v>
      </c>
      <c r="G76" s="32">
        <f t="shared" si="10"/>
        <v>2977</v>
      </c>
      <c r="H76" s="31">
        <f t="shared" si="11"/>
        <v>2376</v>
      </c>
      <c r="I76" s="32">
        <f t="shared" si="12"/>
        <v>1662</v>
      </c>
      <c r="J76" s="22">
        <v>0</v>
      </c>
      <c r="K76" s="22">
        <v>1662</v>
      </c>
      <c r="L76" s="22">
        <v>0</v>
      </c>
      <c r="M76" s="32">
        <f t="shared" si="13"/>
        <v>0</v>
      </c>
      <c r="N76" s="22">
        <v>0</v>
      </c>
      <c r="O76" s="22">
        <v>0</v>
      </c>
      <c r="P76" s="22">
        <v>0</v>
      </c>
      <c r="Q76" s="32">
        <f t="shared" si="14"/>
        <v>0</v>
      </c>
      <c r="R76" s="22">
        <v>0</v>
      </c>
      <c r="S76" s="22">
        <v>0</v>
      </c>
      <c r="T76" s="22">
        <v>0</v>
      </c>
      <c r="U76" s="32">
        <f t="shared" si="15"/>
        <v>583</v>
      </c>
      <c r="V76" s="22">
        <v>0</v>
      </c>
      <c r="W76" s="22">
        <v>583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131</v>
      </c>
      <c r="AD76" s="22">
        <v>0</v>
      </c>
      <c r="AE76" s="22">
        <v>131</v>
      </c>
      <c r="AF76" s="22">
        <v>0</v>
      </c>
      <c r="AG76" s="22">
        <v>601</v>
      </c>
      <c r="AH76" s="22">
        <v>92</v>
      </c>
    </row>
    <row r="77" spans="1:34" ht="13.5">
      <c r="A77" s="40" t="s">
        <v>22</v>
      </c>
      <c r="B77" s="40" t="s">
        <v>150</v>
      </c>
      <c r="C77" s="41" t="s">
        <v>151</v>
      </c>
      <c r="D77" s="31">
        <f t="shared" si="9"/>
        <v>3460</v>
      </c>
      <c r="E77" s="22">
        <v>1841</v>
      </c>
      <c r="F77" s="22">
        <v>1619</v>
      </c>
      <c r="G77" s="32">
        <f t="shared" si="10"/>
        <v>3460</v>
      </c>
      <c r="H77" s="31">
        <f t="shared" si="11"/>
        <v>2245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1416</v>
      </c>
      <c r="N77" s="22">
        <v>0</v>
      </c>
      <c r="O77" s="22">
        <v>1240</v>
      </c>
      <c r="P77" s="22">
        <v>176</v>
      </c>
      <c r="Q77" s="32">
        <f t="shared" si="14"/>
        <v>633</v>
      </c>
      <c r="R77" s="22">
        <v>0</v>
      </c>
      <c r="S77" s="22">
        <v>405</v>
      </c>
      <c r="T77" s="22">
        <v>228</v>
      </c>
      <c r="U77" s="32">
        <f t="shared" si="15"/>
        <v>196</v>
      </c>
      <c r="V77" s="22">
        <v>0</v>
      </c>
      <c r="W77" s="22">
        <v>196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0</v>
      </c>
      <c r="AD77" s="22">
        <v>0</v>
      </c>
      <c r="AE77" s="22">
        <v>0</v>
      </c>
      <c r="AF77" s="22">
        <v>0</v>
      </c>
      <c r="AG77" s="22">
        <v>1215</v>
      </c>
      <c r="AH77" s="22">
        <v>0</v>
      </c>
    </row>
    <row r="78" spans="1:34" ht="13.5">
      <c r="A78" s="40" t="s">
        <v>22</v>
      </c>
      <c r="B78" s="40" t="s">
        <v>152</v>
      </c>
      <c r="C78" s="41" t="s">
        <v>153</v>
      </c>
      <c r="D78" s="31">
        <f t="shared" si="9"/>
        <v>1744</v>
      </c>
      <c r="E78" s="22">
        <v>1744</v>
      </c>
      <c r="F78" s="22">
        <v>0</v>
      </c>
      <c r="G78" s="32">
        <f t="shared" si="10"/>
        <v>1744</v>
      </c>
      <c r="H78" s="31">
        <f t="shared" si="11"/>
        <v>1574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1364</v>
      </c>
      <c r="N78" s="22">
        <v>0</v>
      </c>
      <c r="O78" s="22">
        <v>1362</v>
      </c>
      <c r="P78" s="22">
        <v>2</v>
      </c>
      <c r="Q78" s="32">
        <f t="shared" si="14"/>
        <v>210</v>
      </c>
      <c r="R78" s="22">
        <v>0</v>
      </c>
      <c r="S78" s="22">
        <v>210</v>
      </c>
      <c r="T78" s="22">
        <v>0</v>
      </c>
      <c r="U78" s="32">
        <f t="shared" si="15"/>
        <v>0</v>
      </c>
      <c r="V78" s="22">
        <v>0</v>
      </c>
      <c r="W78" s="22">
        <v>0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0</v>
      </c>
      <c r="AD78" s="22">
        <v>0</v>
      </c>
      <c r="AE78" s="22">
        <v>0</v>
      </c>
      <c r="AF78" s="22">
        <v>0</v>
      </c>
      <c r="AG78" s="22">
        <v>170</v>
      </c>
      <c r="AH78" s="22">
        <v>0</v>
      </c>
    </row>
    <row r="79" spans="1:34" ht="13.5">
      <c r="A79" s="40" t="s">
        <v>22</v>
      </c>
      <c r="B79" s="40" t="s">
        <v>154</v>
      </c>
      <c r="C79" s="41" t="s">
        <v>155</v>
      </c>
      <c r="D79" s="31">
        <f t="shared" si="9"/>
        <v>1633</v>
      </c>
      <c r="E79" s="22">
        <v>1543</v>
      </c>
      <c r="F79" s="22">
        <v>90</v>
      </c>
      <c r="G79" s="32">
        <f t="shared" si="10"/>
        <v>1633</v>
      </c>
      <c r="H79" s="31">
        <f t="shared" si="11"/>
        <v>1523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1184</v>
      </c>
      <c r="N79" s="22">
        <v>0</v>
      </c>
      <c r="O79" s="22">
        <v>1094</v>
      </c>
      <c r="P79" s="22">
        <v>90</v>
      </c>
      <c r="Q79" s="32">
        <f t="shared" si="14"/>
        <v>223</v>
      </c>
      <c r="R79" s="22">
        <v>0</v>
      </c>
      <c r="S79" s="22">
        <v>223</v>
      </c>
      <c r="T79" s="22">
        <v>0</v>
      </c>
      <c r="U79" s="32">
        <f t="shared" si="15"/>
        <v>116</v>
      </c>
      <c r="V79" s="22">
        <v>0</v>
      </c>
      <c r="W79" s="22">
        <v>116</v>
      </c>
      <c r="X79" s="22">
        <v>0</v>
      </c>
      <c r="Y79" s="32">
        <f t="shared" si="16"/>
        <v>0</v>
      </c>
      <c r="Z79" s="22">
        <v>0</v>
      </c>
      <c r="AA79" s="22">
        <v>0</v>
      </c>
      <c r="AB79" s="22">
        <v>0</v>
      </c>
      <c r="AC79" s="32">
        <f t="shared" si="17"/>
        <v>0</v>
      </c>
      <c r="AD79" s="22">
        <v>0</v>
      </c>
      <c r="AE79" s="22">
        <v>0</v>
      </c>
      <c r="AF79" s="22">
        <v>0</v>
      </c>
      <c r="AG79" s="22">
        <v>110</v>
      </c>
      <c r="AH79" s="22">
        <v>0</v>
      </c>
    </row>
    <row r="80" spans="1:34" ht="13.5">
      <c r="A80" s="40" t="s">
        <v>22</v>
      </c>
      <c r="B80" s="40" t="s">
        <v>156</v>
      </c>
      <c r="C80" s="41" t="s">
        <v>157</v>
      </c>
      <c r="D80" s="31">
        <f t="shared" si="9"/>
        <v>5517</v>
      </c>
      <c r="E80" s="22">
        <v>4556</v>
      </c>
      <c r="F80" s="22">
        <v>961</v>
      </c>
      <c r="G80" s="32">
        <f t="shared" si="10"/>
        <v>5517</v>
      </c>
      <c r="H80" s="31">
        <f t="shared" si="11"/>
        <v>3634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3206</v>
      </c>
      <c r="N80" s="22">
        <v>1843</v>
      </c>
      <c r="O80" s="22">
        <v>460</v>
      </c>
      <c r="P80" s="22">
        <v>903</v>
      </c>
      <c r="Q80" s="32">
        <f t="shared" si="14"/>
        <v>412</v>
      </c>
      <c r="R80" s="22">
        <v>2</v>
      </c>
      <c r="S80" s="22">
        <v>360</v>
      </c>
      <c r="T80" s="22">
        <v>50</v>
      </c>
      <c r="U80" s="32">
        <f t="shared" si="15"/>
        <v>8</v>
      </c>
      <c r="V80" s="22">
        <v>0</v>
      </c>
      <c r="W80" s="22">
        <v>8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8</v>
      </c>
      <c r="AD80" s="22">
        <v>0</v>
      </c>
      <c r="AE80" s="22">
        <v>0</v>
      </c>
      <c r="AF80" s="22">
        <v>8</v>
      </c>
      <c r="AG80" s="22">
        <v>1883</v>
      </c>
      <c r="AH80" s="22">
        <v>0</v>
      </c>
    </row>
    <row r="81" spans="1:34" ht="13.5">
      <c r="A81" s="40" t="s">
        <v>22</v>
      </c>
      <c r="B81" s="40" t="s">
        <v>158</v>
      </c>
      <c r="C81" s="41" t="s">
        <v>159</v>
      </c>
      <c r="D81" s="31">
        <f t="shared" si="9"/>
        <v>2369</v>
      </c>
      <c r="E81" s="22">
        <v>2193</v>
      </c>
      <c r="F81" s="22">
        <v>176</v>
      </c>
      <c r="G81" s="32">
        <f t="shared" si="10"/>
        <v>2369</v>
      </c>
      <c r="H81" s="31">
        <f t="shared" si="11"/>
        <v>1249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1125</v>
      </c>
      <c r="N81" s="22">
        <v>0</v>
      </c>
      <c r="O81" s="22">
        <v>949</v>
      </c>
      <c r="P81" s="22">
        <v>176</v>
      </c>
      <c r="Q81" s="32">
        <f t="shared" si="14"/>
        <v>124</v>
      </c>
      <c r="R81" s="22">
        <v>0</v>
      </c>
      <c r="S81" s="22">
        <v>124</v>
      </c>
      <c r="T81" s="22">
        <v>0</v>
      </c>
      <c r="U81" s="32">
        <f t="shared" si="15"/>
        <v>0</v>
      </c>
      <c r="V81" s="22">
        <v>0</v>
      </c>
      <c r="W81" s="22">
        <v>0</v>
      </c>
      <c r="X81" s="22">
        <v>0</v>
      </c>
      <c r="Y81" s="32">
        <f t="shared" si="16"/>
        <v>0</v>
      </c>
      <c r="Z81" s="22">
        <v>0</v>
      </c>
      <c r="AA81" s="22">
        <v>0</v>
      </c>
      <c r="AB81" s="22">
        <v>0</v>
      </c>
      <c r="AC81" s="32">
        <f t="shared" si="17"/>
        <v>0</v>
      </c>
      <c r="AD81" s="22">
        <v>0</v>
      </c>
      <c r="AE81" s="22">
        <v>0</v>
      </c>
      <c r="AF81" s="22">
        <v>0</v>
      </c>
      <c r="AG81" s="22">
        <v>1120</v>
      </c>
      <c r="AH81" s="22">
        <v>0</v>
      </c>
    </row>
    <row r="82" spans="1:34" ht="13.5">
      <c r="A82" s="40" t="s">
        <v>22</v>
      </c>
      <c r="B82" s="40" t="s">
        <v>160</v>
      </c>
      <c r="C82" s="41" t="s">
        <v>161</v>
      </c>
      <c r="D82" s="31">
        <f t="shared" si="9"/>
        <v>3571</v>
      </c>
      <c r="E82" s="22">
        <v>2282</v>
      </c>
      <c r="F82" s="22">
        <v>1289</v>
      </c>
      <c r="G82" s="32">
        <f t="shared" si="10"/>
        <v>3571</v>
      </c>
      <c r="H82" s="31">
        <f t="shared" si="11"/>
        <v>2282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1467</v>
      </c>
      <c r="N82" s="22">
        <v>0</v>
      </c>
      <c r="O82" s="22">
        <v>1467</v>
      </c>
      <c r="P82" s="22">
        <v>0</v>
      </c>
      <c r="Q82" s="32">
        <f t="shared" si="14"/>
        <v>662</v>
      </c>
      <c r="R82" s="22">
        <v>0</v>
      </c>
      <c r="S82" s="22">
        <v>662</v>
      </c>
      <c r="T82" s="22">
        <v>0</v>
      </c>
      <c r="U82" s="32">
        <f t="shared" si="15"/>
        <v>153</v>
      </c>
      <c r="V82" s="22">
        <v>0</v>
      </c>
      <c r="W82" s="22">
        <v>153</v>
      </c>
      <c r="X82" s="22">
        <v>0</v>
      </c>
      <c r="Y82" s="32">
        <f t="shared" si="16"/>
        <v>0</v>
      </c>
      <c r="Z82" s="22">
        <v>0</v>
      </c>
      <c r="AA82" s="22">
        <v>0</v>
      </c>
      <c r="AB82" s="22">
        <v>0</v>
      </c>
      <c r="AC82" s="32">
        <f t="shared" si="17"/>
        <v>0</v>
      </c>
      <c r="AD82" s="22">
        <v>0</v>
      </c>
      <c r="AE82" s="22">
        <v>0</v>
      </c>
      <c r="AF82" s="22">
        <v>0</v>
      </c>
      <c r="AG82" s="22">
        <v>1289</v>
      </c>
      <c r="AH82" s="22">
        <v>0</v>
      </c>
    </row>
    <row r="83" spans="1:34" ht="13.5">
      <c r="A83" s="40" t="s">
        <v>22</v>
      </c>
      <c r="B83" s="40" t="s">
        <v>162</v>
      </c>
      <c r="C83" s="41" t="s">
        <v>163</v>
      </c>
      <c r="D83" s="31">
        <f t="shared" si="9"/>
        <v>2520</v>
      </c>
      <c r="E83" s="22">
        <v>1244</v>
      </c>
      <c r="F83" s="22">
        <v>1276</v>
      </c>
      <c r="G83" s="32">
        <f t="shared" si="10"/>
        <v>2520</v>
      </c>
      <c r="H83" s="31">
        <f t="shared" si="11"/>
        <v>1406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814</v>
      </c>
      <c r="N83" s="22">
        <v>0</v>
      </c>
      <c r="O83" s="22">
        <v>814</v>
      </c>
      <c r="P83" s="22">
        <v>0</v>
      </c>
      <c r="Q83" s="32">
        <f t="shared" si="14"/>
        <v>171</v>
      </c>
      <c r="R83" s="22">
        <v>0</v>
      </c>
      <c r="S83" s="22">
        <v>171</v>
      </c>
      <c r="T83" s="22">
        <v>0</v>
      </c>
      <c r="U83" s="32">
        <f t="shared" si="15"/>
        <v>325</v>
      </c>
      <c r="V83" s="22">
        <v>0</v>
      </c>
      <c r="W83" s="22">
        <v>325</v>
      </c>
      <c r="X83" s="22">
        <v>0</v>
      </c>
      <c r="Y83" s="32">
        <f t="shared" si="16"/>
        <v>96</v>
      </c>
      <c r="Z83" s="22">
        <v>0</v>
      </c>
      <c r="AA83" s="22">
        <v>96</v>
      </c>
      <c r="AB83" s="22">
        <v>0</v>
      </c>
      <c r="AC83" s="32">
        <f t="shared" si="17"/>
        <v>0</v>
      </c>
      <c r="AD83" s="22">
        <v>0</v>
      </c>
      <c r="AE83" s="22">
        <v>0</v>
      </c>
      <c r="AF83" s="22">
        <v>0</v>
      </c>
      <c r="AG83" s="22">
        <v>1114</v>
      </c>
      <c r="AH83" s="22">
        <v>0</v>
      </c>
    </row>
    <row r="84" spans="1:34" ht="13.5">
      <c r="A84" s="40" t="s">
        <v>22</v>
      </c>
      <c r="B84" s="40" t="s">
        <v>164</v>
      </c>
      <c r="C84" s="41" t="s">
        <v>299</v>
      </c>
      <c r="D84" s="31">
        <f t="shared" si="9"/>
        <v>730</v>
      </c>
      <c r="E84" s="22">
        <v>570</v>
      </c>
      <c r="F84" s="22">
        <v>160</v>
      </c>
      <c r="G84" s="32">
        <f t="shared" si="10"/>
        <v>730</v>
      </c>
      <c r="H84" s="31">
        <f t="shared" si="11"/>
        <v>570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368</v>
      </c>
      <c r="N84" s="22">
        <v>0</v>
      </c>
      <c r="O84" s="22">
        <v>368</v>
      </c>
      <c r="P84" s="22">
        <v>0</v>
      </c>
      <c r="Q84" s="32">
        <f t="shared" si="14"/>
        <v>111</v>
      </c>
      <c r="R84" s="22">
        <v>0</v>
      </c>
      <c r="S84" s="22">
        <v>111</v>
      </c>
      <c r="T84" s="22">
        <v>0</v>
      </c>
      <c r="U84" s="32">
        <f t="shared" si="15"/>
        <v>91</v>
      </c>
      <c r="V84" s="22">
        <v>0</v>
      </c>
      <c r="W84" s="22">
        <v>91</v>
      </c>
      <c r="X84" s="22">
        <v>0</v>
      </c>
      <c r="Y84" s="32">
        <f t="shared" si="16"/>
        <v>0</v>
      </c>
      <c r="Z84" s="22">
        <v>0</v>
      </c>
      <c r="AA84" s="22">
        <v>0</v>
      </c>
      <c r="AB84" s="22">
        <v>0</v>
      </c>
      <c r="AC84" s="32">
        <f t="shared" si="17"/>
        <v>0</v>
      </c>
      <c r="AD84" s="22">
        <v>0</v>
      </c>
      <c r="AE84" s="22">
        <v>0</v>
      </c>
      <c r="AF84" s="22">
        <v>0</v>
      </c>
      <c r="AG84" s="22">
        <v>160</v>
      </c>
      <c r="AH84" s="22">
        <v>0</v>
      </c>
    </row>
    <row r="85" spans="1:34" ht="13.5">
      <c r="A85" s="40" t="s">
        <v>22</v>
      </c>
      <c r="B85" s="40" t="s">
        <v>165</v>
      </c>
      <c r="C85" s="41" t="s">
        <v>166</v>
      </c>
      <c r="D85" s="31">
        <f t="shared" si="9"/>
        <v>934</v>
      </c>
      <c r="E85" s="22">
        <v>824</v>
      </c>
      <c r="F85" s="22">
        <v>110</v>
      </c>
      <c r="G85" s="32">
        <f t="shared" si="10"/>
        <v>934</v>
      </c>
      <c r="H85" s="31">
        <f t="shared" si="11"/>
        <v>934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196</v>
      </c>
      <c r="N85" s="22">
        <v>0</v>
      </c>
      <c r="O85" s="22">
        <v>196</v>
      </c>
      <c r="P85" s="22">
        <v>0</v>
      </c>
      <c r="Q85" s="32">
        <f t="shared" si="14"/>
        <v>160</v>
      </c>
      <c r="R85" s="22">
        <v>0</v>
      </c>
      <c r="S85" s="22">
        <v>160</v>
      </c>
      <c r="T85" s="22">
        <v>0</v>
      </c>
      <c r="U85" s="32">
        <f t="shared" si="15"/>
        <v>530</v>
      </c>
      <c r="V85" s="22">
        <v>0</v>
      </c>
      <c r="W85" s="22">
        <v>530</v>
      </c>
      <c r="X85" s="22">
        <v>0</v>
      </c>
      <c r="Y85" s="32">
        <f t="shared" si="16"/>
        <v>0</v>
      </c>
      <c r="Z85" s="22">
        <v>0</v>
      </c>
      <c r="AA85" s="22">
        <v>0</v>
      </c>
      <c r="AB85" s="22">
        <v>0</v>
      </c>
      <c r="AC85" s="32">
        <f t="shared" si="17"/>
        <v>48</v>
      </c>
      <c r="AD85" s="22">
        <v>0</v>
      </c>
      <c r="AE85" s="22">
        <v>48</v>
      </c>
      <c r="AF85" s="22">
        <v>0</v>
      </c>
      <c r="AG85" s="22">
        <v>0</v>
      </c>
      <c r="AH85" s="22">
        <v>0</v>
      </c>
    </row>
    <row r="86" spans="1:34" ht="13.5">
      <c r="A86" s="40" t="s">
        <v>22</v>
      </c>
      <c r="B86" s="40" t="s">
        <v>167</v>
      </c>
      <c r="C86" s="41" t="s">
        <v>168</v>
      </c>
      <c r="D86" s="31">
        <f t="shared" si="9"/>
        <v>2277</v>
      </c>
      <c r="E86" s="22">
        <v>1221</v>
      </c>
      <c r="F86" s="22">
        <v>1056</v>
      </c>
      <c r="G86" s="32">
        <f t="shared" si="10"/>
        <v>2277</v>
      </c>
      <c r="H86" s="31">
        <f t="shared" si="11"/>
        <v>1221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1110</v>
      </c>
      <c r="N86" s="22">
        <v>0</v>
      </c>
      <c r="O86" s="22">
        <v>1110</v>
      </c>
      <c r="P86" s="22">
        <v>0</v>
      </c>
      <c r="Q86" s="32">
        <f t="shared" si="14"/>
        <v>44</v>
      </c>
      <c r="R86" s="22">
        <v>0</v>
      </c>
      <c r="S86" s="22">
        <v>44</v>
      </c>
      <c r="T86" s="22">
        <v>0</v>
      </c>
      <c r="U86" s="32">
        <f t="shared" si="15"/>
        <v>67</v>
      </c>
      <c r="V86" s="22">
        <v>0</v>
      </c>
      <c r="W86" s="22">
        <v>67</v>
      </c>
      <c r="X86" s="22">
        <v>0</v>
      </c>
      <c r="Y86" s="32">
        <f t="shared" si="16"/>
        <v>0</v>
      </c>
      <c r="Z86" s="22">
        <v>0</v>
      </c>
      <c r="AA86" s="22">
        <v>0</v>
      </c>
      <c r="AB86" s="22">
        <v>0</v>
      </c>
      <c r="AC86" s="32">
        <f t="shared" si="17"/>
        <v>0</v>
      </c>
      <c r="AD86" s="22">
        <v>0</v>
      </c>
      <c r="AE86" s="22">
        <v>0</v>
      </c>
      <c r="AF86" s="22">
        <v>0</v>
      </c>
      <c r="AG86" s="22">
        <v>1056</v>
      </c>
      <c r="AH86" s="22">
        <v>1089</v>
      </c>
    </row>
    <row r="87" spans="1:34" ht="13.5">
      <c r="A87" s="40" t="s">
        <v>22</v>
      </c>
      <c r="B87" s="40" t="s">
        <v>169</v>
      </c>
      <c r="C87" s="41" t="s">
        <v>170</v>
      </c>
      <c r="D87" s="31">
        <f t="shared" si="9"/>
        <v>2328</v>
      </c>
      <c r="E87" s="22">
        <v>1450</v>
      </c>
      <c r="F87" s="22">
        <v>878</v>
      </c>
      <c r="G87" s="32">
        <f t="shared" si="10"/>
        <v>2328</v>
      </c>
      <c r="H87" s="31">
        <f t="shared" si="11"/>
        <v>1343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1209</v>
      </c>
      <c r="N87" s="22">
        <v>0</v>
      </c>
      <c r="O87" s="22">
        <v>1174</v>
      </c>
      <c r="P87" s="22">
        <v>35</v>
      </c>
      <c r="Q87" s="32">
        <f t="shared" si="14"/>
        <v>72</v>
      </c>
      <c r="R87" s="22">
        <v>0</v>
      </c>
      <c r="S87" s="22">
        <v>70</v>
      </c>
      <c r="T87" s="22">
        <v>2</v>
      </c>
      <c r="U87" s="32">
        <f t="shared" si="15"/>
        <v>62</v>
      </c>
      <c r="V87" s="22">
        <v>0</v>
      </c>
      <c r="W87" s="22">
        <v>58</v>
      </c>
      <c r="X87" s="22">
        <v>4</v>
      </c>
      <c r="Y87" s="32">
        <f t="shared" si="16"/>
        <v>0</v>
      </c>
      <c r="Z87" s="22">
        <v>0</v>
      </c>
      <c r="AA87" s="22">
        <v>0</v>
      </c>
      <c r="AB87" s="22">
        <v>0</v>
      </c>
      <c r="AC87" s="32">
        <f t="shared" si="17"/>
        <v>0</v>
      </c>
      <c r="AD87" s="22">
        <v>0</v>
      </c>
      <c r="AE87" s="22">
        <v>0</v>
      </c>
      <c r="AF87" s="22">
        <v>0</v>
      </c>
      <c r="AG87" s="22">
        <v>985</v>
      </c>
      <c r="AH87" s="22">
        <v>0</v>
      </c>
    </row>
    <row r="88" spans="1:34" ht="13.5">
      <c r="A88" s="40" t="s">
        <v>22</v>
      </c>
      <c r="B88" s="40" t="s">
        <v>171</v>
      </c>
      <c r="C88" s="41" t="s">
        <v>172</v>
      </c>
      <c r="D88" s="31">
        <f t="shared" si="9"/>
        <v>2275</v>
      </c>
      <c r="E88" s="22">
        <v>1487</v>
      </c>
      <c r="F88" s="22">
        <v>788</v>
      </c>
      <c r="G88" s="32">
        <f t="shared" si="10"/>
        <v>2275</v>
      </c>
      <c r="H88" s="31">
        <f t="shared" si="11"/>
        <v>1487</v>
      </c>
      <c r="I88" s="32">
        <f t="shared" si="12"/>
        <v>0</v>
      </c>
      <c r="J88" s="22">
        <v>0</v>
      </c>
      <c r="K88" s="22">
        <v>0</v>
      </c>
      <c r="L88" s="22">
        <v>0</v>
      </c>
      <c r="M88" s="32">
        <f t="shared" si="13"/>
        <v>806</v>
      </c>
      <c r="N88" s="22">
        <v>0</v>
      </c>
      <c r="O88" s="22">
        <v>806</v>
      </c>
      <c r="P88" s="22">
        <v>0</v>
      </c>
      <c r="Q88" s="32">
        <f t="shared" si="14"/>
        <v>234</v>
      </c>
      <c r="R88" s="22">
        <v>0</v>
      </c>
      <c r="S88" s="22">
        <v>234</v>
      </c>
      <c r="T88" s="22">
        <v>0</v>
      </c>
      <c r="U88" s="32">
        <f t="shared" si="15"/>
        <v>254</v>
      </c>
      <c r="V88" s="22">
        <v>0</v>
      </c>
      <c r="W88" s="22">
        <v>254</v>
      </c>
      <c r="X88" s="22">
        <v>0</v>
      </c>
      <c r="Y88" s="32">
        <f t="shared" si="16"/>
        <v>159</v>
      </c>
      <c r="Z88" s="22">
        <v>0</v>
      </c>
      <c r="AA88" s="22">
        <v>159</v>
      </c>
      <c r="AB88" s="22">
        <v>0</v>
      </c>
      <c r="AC88" s="32">
        <f t="shared" si="17"/>
        <v>34</v>
      </c>
      <c r="AD88" s="22">
        <v>0</v>
      </c>
      <c r="AE88" s="22">
        <v>34</v>
      </c>
      <c r="AF88" s="22">
        <v>0</v>
      </c>
      <c r="AG88" s="22">
        <v>788</v>
      </c>
      <c r="AH88" s="22">
        <v>4</v>
      </c>
    </row>
    <row r="89" spans="1:34" ht="13.5">
      <c r="A89" s="40" t="s">
        <v>22</v>
      </c>
      <c r="B89" s="40" t="s">
        <v>173</v>
      </c>
      <c r="C89" s="41" t="s">
        <v>174</v>
      </c>
      <c r="D89" s="31">
        <f t="shared" si="9"/>
        <v>1553</v>
      </c>
      <c r="E89" s="22">
        <v>1180</v>
      </c>
      <c r="F89" s="22">
        <v>373</v>
      </c>
      <c r="G89" s="32">
        <f t="shared" si="10"/>
        <v>1553</v>
      </c>
      <c r="H89" s="31">
        <f t="shared" si="11"/>
        <v>1146</v>
      </c>
      <c r="I89" s="32">
        <f t="shared" si="12"/>
        <v>0</v>
      </c>
      <c r="J89" s="22">
        <v>0</v>
      </c>
      <c r="K89" s="22">
        <v>0</v>
      </c>
      <c r="L89" s="22">
        <v>0</v>
      </c>
      <c r="M89" s="32">
        <f t="shared" si="13"/>
        <v>573</v>
      </c>
      <c r="N89" s="22">
        <v>0</v>
      </c>
      <c r="O89" s="22">
        <v>573</v>
      </c>
      <c r="P89" s="22">
        <v>0</v>
      </c>
      <c r="Q89" s="32">
        <f t="shared" si="14"/>
        <v>187</v>
      </c>
      <c r="R89" s="22">
        <v>0</v>
      </c>
      <c r="S89" s="22">
        <v>187</v>
      </c>
      <c r="T89" s="22">
        <v>0</v>
      </c>
      <c r="U89" s="32">
        <f t="shared" si="15"/>
        <v>0</v>
      </c>
      <c r="V89" s="22">
        <v>0</v>
      </c>
      <c r="W89" s="22">
        <v>0</v>
      </c>
      <c r="X89" s="22">
        <v>0</v>
      </c>
      <c r="Y89" s="32">
        <f t="shared" si="16"/>
        <v>307</v>
      </c>
      <c r="Z89" s="22">
        <v>0</v>
      </c>
      <c r="AA89" s="22">
        <v>307</v>
      </c>
      <c r="AB89" s="22">
        <v>0</v>
      </c>
      <c r="AC89" s="32">
        <f t="shared" si="17"/>
        <v>79</v>
      </c>
      <c r="AD89" s="22">
        <v>0</v>
      </c>
      <c r="AE89" s="22">
        <v>79</v>
      </c>
      <c r="AF89" s="22">
        <v>0</v>
      </c>
      <c r="AG89" s="22">
        <v>407</v>
      </c>
      <c r="AH89" s="22">
        <v>0</v>
      </c>
    </row>
    <row r="90" spans="1:34" ht="13.5">
      <c r="A90" s="40" t="s">
        <v>22</v>
      </c>
      <c r="B90" s="40" t="s">
        <v>175</v>
      </c>
      <c r="C90" s="41" t="s">
        <v>301</v>
      </c>
      <c r="D90" s="31">
        <f t="shared" si="9"/>
        <v>631</v>
      </c>
      <c r="E90" s="22">
        <v>627</v>
      </c>
      <c r="F90" s="22">
        <v>4</v>
      </c>
      <c r="G90" s="32">
        <f t="shared" si="10"/>
        <v>631</v>
      </c>
      <c r="H90" s="31">
        <f t="shared" si="11"/>
        <v>612</v>
      </c>
      <c r="I90" s="32">
        <f t="shared" si="12"/>
        <v>0</v>
      </c>
      <c r="J90" s="22">
        <v>0</v>
      </c>
      <c r="K90" s="22">
        <v>0</v>
      </c>
      <c r="L90" s="22">
        <v>0</v>
      </c>
      <c r="M90" s="32">
        <f t="shared" si="13"/>
        <v>504</v>
      </c>
      <c r="N90" s="22">
        <v>0</v>
      </c>
      <c r="O90" s="22">
        <v>504</v>
      </c>
      <c r="P90" s="22">
        <v>0</v>
      </c>
      <c r="Q90" s="32">
        <f t="shared" si="14"/>
        <v>76</v>
      </c>
      <c r="R90" s="22">
        <v>0</v>
      </c>
      <c r="S90" s="22">
        <v>76</v>
      </c>
      <c r="T90" s="22">
        <v>0</v>
      </c>
      <c r="U90" s="32">
        <f t="shared" si="15"/>
        <v>6</v>
      </c>
      <c r="V90" s="22">
        <v>0</v>
      </c>
      <c r="W90" s="22">
        <v>6</v>
      </c>
      <c r="X90" s="22">
        <v>0</v>
      </c>
      <c r="Y90" s="32">
        <f t="shared" si="16"/>
        <v>0</v>
      </c>
      <c r="Z90" s="22">
        <v>0</v>
      </c>
      <c r="AA90" s="22">
        <v>0</v>
      </c>
      <c r="AB90" s="22">
        <v>0</v>
      </c>
      <c r="AC90" s="32">
        <f t="shared" si="17"/>
        <v>26</v>
      </c>
      <c r="AD90" s="22">
        <v>0</v>
      </c>
      <c r="AE90" s="22">
        <v>26</v>
      </c>
      <c r="AF90" s="22">
        <v>0</v>
      </c>
      <c r="AG90" s="22">
        <v>19</v>
      </c>
      <c r="AH90" s="22">
        <v>0</v>
      </c>
    </row>
    <row r="91" spans="1:34" ht="13.5">
      <c r="A91" s="40" t="s">
        <v>22</v>
      </c>
      <c r="B91" s="40" t="s">
        <v>176</v>
      </c>
      <c r="C91" s="41" t="s">
        <v>177</v>
      </c>
      <c r="D91" s="31">
        <f t="shared" si="9"/>
        <v>635</v>
      </c>
      <c r="E91" s="22">
        <v>608</v>
      </c>
      <c r="F91" s="22">
        <v>27</v>
      </c>
      <c r="G91" s="32">
        <f t="shared" si="10"/>
        <v>635</v>
      </c>
      <c r="H91" s="31">
        <f t="shared" si="11"/>
        <v>594</v>
      </c>
      <c r="I91" s="32">
        <f t="shared" si="12"/>
        <v>0</v>
      </c>
      <c r="J91" s="22">
        <v>0</v>
      </c>
      <c r="K91" s="22">
        <v>0</v>
      </c>
      <c r="L91" s="22">
        <v>0</v>
      </c>
      <c r="M91" s="32">
        <f t="shared" si="13"/>
        <v>515</v>
      </c>
      <c r="N91" s="22">
        <v>0</v>
      </c>
      <c r="O91" s="22">
        <v>515</v>
      </c>
      <c r="P91" s="22">
        <v>0</v>
      </c>
      <c r="Q91" s="32">
        <f t="shared" si="14"/>
        <v>69</v>
      </c>
      <c r="R91" s="22">
        <v>0</v>
      </c>
      <c r="S91" s="22">
        <v>69</v>
      </c>
      <c r="T91" s="22">
        <v>0</v>
      </c>
      <c r="U91" s="32">
        <f t="shared" si="15"/>
        <v>7</v>
      </c>
      <c r="V91" s="22">
        <v>0</v>
      </c>
      <c r="W91" s="22">
        <v>7</v>
      </c>
      <c r="X91" s="22">
        <v>0</v>
      </c>
      <c r="Y91" s="32">
        <f t="shared" si="16"/>
        <v>0</v>
      </c>
      <c r="Z91" s="22">
        <v>0</v>
      </c>
      <c r="AA91" s="22">
        <v>0</v>
      </c>
      <c r="AB91" s="22">
        <v>0</v>
      </c>
      <c r="AC91" s="32">
        <f t="shared" si="17"/>
        <v>3</v>
      </c>
      <c r="AD91" s="22">
        <v>0</v>
      </c>
      <c r="AE91" s="22">
        <v>3</v>
      </c>
      <c r="AF91" s="22">
        <v>0</v>
      </c>
      <c r="AG91" s="22">
        <v>41</v>
      </c>
      <c r="AH91" s="22">
        <v>0</v>
      </c>
    </row>
    <row r="92" spans="1:34" ht="13.5">
      <c r="A92" s="40" t="s">
        <v>22</v>
      </c>
      <c r="B92" s="40" t="s">
        <v>178</v>
      </c>
      <c r="C92" s="41" t="s">
        <v>179</v>
      </c>
      <c r="D92" s="31">
        <f t="shared" si="9"/>
        <v>6028</v>
      </c>
      <c r="E92" s="22">
        <v>4822</v>
      </c>
      <c r="F92" s="22">
        <v>1206</v>
      </c>
      <c r="G92" s="32">
        <f t="shared" si="10"/>
        <v>6028</v>
      </c>
      <c r="H92" s="31">
        <f t="shared" si="11"/>
        <v>4558</v>
      </c>
      <c r="I92" s="32">
        <f t="shared" si="12"/>
        <v>2</v>
      </c>
      <c r="J92" s="22">
        <v>2</v>
      </c>
      <c r="K92" s="22">
        <v>0</v>
      </c>
      <c r="L92" s="22">
        <v>0</v>
      </c>
      <c r="M92" s="32">
        <f t="shared" si="13"/>
        <v>3620</v>
      </c>
      <c r="N92" s="22">
        <v>0</v>
      </c>
      <c r="O92" s="22">
        <v>2330</v>
      </c>
      <c r="P92" s="22">
        <v>1290</v>
      </c>
      <c r="Q92" s="32">
        <f t="shared" si="14"/>
        <v>761</v>
      </c>
      <c r="R92" s="22">
        <v>0</v>
      </c>
      <c r="S92" s="22">
        <v>761</v>
      </c>
      <c r="T92" s="22">
        <v>0</v>
      </c>
      <c r="U92" s="32">
        <f t="shared" si="15"/>
        <v>77</v>
      </c>
      <c r="V92" s="22">
        <v>0</v>
      </c>
      <c r="W92" s="22">
        <v>77</v>
      </c>
      <c r="X92" s="22">
        <v>0</v>
      </c>
      <c r="Y92" s="32">
        <f t="shared" si="16"/>
        <v>98</v>
      </c>
      <c r="Z92" s="22">
        <v>98</v>
      </c>
      <c r="AA92" s="22">
        <v>0</v>
      </c>
      <c r="AB92" s="22">
        <v>0</v>
      </c>
      <c r="AC92" s="32">
        <f t="shared" si="17"/>
        <v>0</v>
      </c>
      <c r="AD92" s="22">
        <v>0</v>
      </c>
      <c r="AE92" s="22">
        <v>0</v>
      </c>
      <c r="AF92" s="22">
        <v>0</v>
      </c>
      <c r="AG92" s="22">
        <v>1470</v>
      </c>
      <c r="AH92" s="22">
        <v>0</v>
      </c>
    </row>
    <row r="93" spans="1:34" ht="13.5">
      <c r="A93" s="40" t="s">
        <v>22</v>
      </c>
      <c r="B93" s="40" t="s">
        <v>180</v>
      </c>
      <c r="C93" s="41" t="s">
        <v>181</v>
      </c>
      <c r="D93" s="31">
        <f t="shared" si="9"/>
        <v>440</v>
      </c>
      <c r="E93" s="22">
        <v>410</v>
      </c>
      <c r="F93" s="22">
        <v>30</v>
      </c>
      <c r="G93" s="32">
        <f t="shared" si="10"/>
        <v>440</v>
      </c>
      <c r="H93" s="31">
        <f t="shared" si="11"/>
        <v>395</v>
      </c>
      <c r="I93" s="32">
        <f t="shared" si="12"/>
        <v>0</v>
      </c>
      <c r="J93" s="22">
        <v>0</v>
      </c>
      <c r="K93" s="22">
        <v>0</v>
      </c>
      <c r="L93" s="22">
        <v>0</v>
      </c>
      <c r="M93" s="32">
        <f t="shared" si="13"/>
        <v>337</v>
      </c>
      <c r="N93" s="22">
        <v>0</v>
      </c>
      <c r="O93" s="22">
        <v>337</v>
      </c>
      <c r="P93" s="22">
        <v>0</v>
      </c>
      <c r="Q93" s="32">
        <f t="shared" si="14"/>
        <v>48</v>
      </c>
      <c r="R93" s="22">
        <v>0</v>
      </c>
      <c r="S93" s="22">
        <v>48</v>
      </c>
      <c r="T93" s="22">
        <v>0</v>
      </c>
      <c r="U93" s="32">
        <f t="shared" si="15"/>
        <v>5</v>
      </c>
      <c r="V93" s="22">
        <v>0</v>
      </c>
      <c r="W93" s="22">
        <v>5</v>
      </c>
      <c r="X93" s="22">
        <v>0</v>
      </c>
      <c r="Y93" s="32">
        <f t="shared" si="16"/>
        <v>0</v>
      </c>
      <c r="Z93" s="22">
        <v>0</v>
      </c>
      <c r="AA93" s="22">
        <v>0</v>
      </c>
      <c r="AB93" s="22">
        <v>0</v>
      </c>
      <c r="AC93" s="32">
        <f t="shared" si="17"/>
        <v>5</v>
      </c>
      <c r="AD93" s="22">
        <v>0</v>
      </c>
      <c r="AE93" s="22">
        <v>5</v>
      </c>
      <c r="AF93" s="22">
        <v>0</v>
      </c>
      <c r="AG93" s="22">
        <v>45</v>
      </c>
      <c r="AH93" s="22">
        <v>0</v>
      </c>
    </row>
    <row r="94" spans="1:34" ht="13.5">
      <c r="A94" s="40" t="s">
        <v>22</v>
      </c>
      <c r="B94" s="40" t="s">
        <v>182</v>
      </c>
      <c r="C94" s="41" t="s">
        <v>183</v>
      </c>
      <c r="D94" s="31">
        <f t="shared" si="9"/>
        <v>1812</v>
      </c>
      <c r="E94" s="22">
        <v>1760</v>
      </c>
      <c r="F94" s="22">
        <v>52</v>
      </c>
      <c r="G94" s="32">
        <f t="shared" si="10"/>
        <v>1812</v>
      </c>
      <c r="H94" s="31">
        <f t="shared" si="11"/>
        <v>1746</v>
      </c>
      <c r="I94" s="32">
        <f t="shared" si="12"/>
        <v>0</v>
      </c>
      <c r="J94" s="22">
        <v>0</v>
      </c>
      <c r="K94" s="22">
        <v>0</v>
      </c>
      <c r="L94" s="22">
        <v>0</v>
      </c>
      <c r="M94" s="32">
        <f t="shared" si="13"/>
        <v>1443</v>
      </c>
      <c r="N94" s="22">
        <v>0</v>
      </c>
      <c r="O94" s="22">
        <v>1443</v>
      </c>
      <c r="P94" s="22">
        <v>0</v>
      </c>
      <c r="Q94" s="32">
        <f t="shared" si="14"/>
        <v>192</v>
      </c>
      <c r="R94" s="22">
        <v>0</v>
      </c>
      <c r="S94" s="22">
        <v>192</v>
      </c>
      <c r="T94" s="22">
        <v>0</v>
      </c>
      <c r="U94" s="32">
        <f t="shared" si="15"/>
        <v>13</v>
      </c>
      <c r="V94" s="22">
        <v>0</v>
      </c>
      <c r="W94" s="22">
        <v>13</v>
      </c>
      <c r="X94" s="22">
        <v>0</v>
      </c>
      <c r="Y94" s="32">
        <f t="shared" si="16"/>
        <v>0</v>
      </c>
      <c r="Z94" s="22">
        <v>0</v>
      </c>
      <c r="AA94" s="22">
        <v>0</v>
      </c>
      <c r="AB94" s="22">
        <v>0</v>
      </c>
      <c r="AC94" s="32">
        <f t="shared" si="17"/>
        <v>98</v>
      </c>
      <c r="AD94" s="22">
        <v>0</v>
      </c>
      <c r="AE94" s="22">
        <v>98</v>
      </c>
      <c r="AF94" s="22">
        <v>0</v>
      </c>
      <c r="AG94" s="22">
        <v>66</v>
      </c>
      <c r="AH94" s="22">
        <v>0</v>
      </c>
    </row>
    <row r="95" spans="1:34" ht="13.5">
      <c r="A95" s="40" t="s">
        <v>22</v>
      </c>
      <c r="B95" s="40" t="s">
        <v>184</v>
      </c>
      <c r="C95" s="41" t="s">
        <v>185</v>
      </c>
      <c r="D95" s="31">
        <f t="shared" si="9"/>
        <v>2270</v>
      </c>
      <c r="E95" s="22">
        <v>1825</v>
      </c>
      <c r="F95" s="22">
        <v>445</v>
      </c>
      <c r="G95" s="32">
        <f t="shared" si="10"/>
        <v>2270</v>
      </c>
      <c r="H95" s="31">
        <f t="shared" si="11"/>
        <v>2148</v>
      </c>
      <c r="I95" s="32">
        <f t="shared" si="12"/>
        <v>0</v>
      </c>
      <c r="J95" s="22">
        <v>0</v>
      </c>
      <c r="K95" s="22">
        <v>0</v>
      </c>
      <c r="L95" s="22">
        <v>0</v>
      </c>
      <c r="M95" s="32">
        <f t="shared" si="13"/>
        <v>1739</v>
      </c>
      <c r="N95" s="22">
        <v>0</v>
      </c>
      <c r="O95" s="22">
        <v>1481</v>
      </c>
      <c r="P95" s="22">
        <v>258</v>
      </c>
      <c r="Q95" s="32">
        <f t="shared" si="14"/>
        <v>230</v>
      </c>
      <c r="R95" s="22">
        <v>0</v>
      </c>
      <c r="S95" s="22">
        <v>198</v>
      </c>
      <c r="T95" s="22">
        <v>32</v>
      </c>
      <c r="U95" s="32">
        <f t="shared" si="15"/>
        <v>19</v>
      </c>
      <c r="V95" s="22">
        <v>0</v>
      </c>
      <c r="W95" s="22">
        <v>19</v>
      </c>
      <c r="X95" s="22">
        <v>0</v>
      </c>
      <c r="Y95" s="32">
        <f t="shared" si="16"/>
        <v>0</v>
      </c>
      <c r="Z95" s="22">
        <v>0</v>
      </c>
      <c r="AA95" s="22">
        <v>0</v>
      </c>
      <c r="AB95" s="22">
        <v>0</v>
      </c>
      <c r="AC95" s="32">
        <f t="shared" si="17"/>
        <v>160</v>
      </c>
      <c r="AD95" s="22">
        <v>0</v>
      </c>
      <c r="AE95" s="22">
        <v>112</v>
      </c>
      <c r="AF95" s="22">
        <v>48</v>
      </c>
      <c r="AG95" s="22">
        <v>122</v>
      </c>
      <c r="AH95" s="22">
        <v>0</v>
      </c>
    </row>
    <row r="96" spans="1:34" ht="13.5">
      <c r="A96" s="40" t="s">
        <v>22</v>
      </c>
      <c r="B96" s="40" t="s">
        <v>186</v>
      </c>
      <c r="C96" s="41" t="s">
        <v>187</v>
      </c>
      <c r="D96" s="31">
        <f t="shared" si="9"/>
        <v>2870</v>
      </c>
      <c r="E96" s="22">
        <v>2243</v>
      </c>
      <c r="F96" s="22">
        <v>627</v>
      </c>
      <c r="G96" s="32">
        <f t="shared" si="10"/>
        <v>2870</v>
      </c>
      <c r="H96" s="31">
        <f t="shared" si="11"/>
        <v>1922</v>
      </c>
      <c r="I96" s="32">
        <f t="shared" si="12"/>
        <v>0</v>
      </c>
      <c r="J96" s="22">
        <v>0</v>
      </c>
      <c r="K96" s="22">
        <v>0</v>
      </c>
      <c r="L96" s="22">
        <v>0</v>
      </c>
      <c r="M96" s="32">
        <f t="shared" si="13"/>
        <v>1749</v>
      </c>
      <c r="N96" s="22">
        <v>0</v>
      </c>
      <c r="O96" s="22">
        <v>1749</v>
      </c>
      <c r="P96" s="22">
        <v>0</v>
      </c>
      <c r="Q96" s="32">
        <f t="shared" si="14"/>
        <v>72</v>
      </c>
      <c r="R96" s="22">
        <v>0</v>
      </c>
      <c r="S96" s="22">
        <v>72</v>
      </c>
      <c r="T96" s="22">
        <v>0</v>
      </c>
      <c r="U96" s="32">
        <f t="shared" si="15"/>
        <v>101</v>
      </c>
      <c r="V96" s="22">
        <v>0</v>
      </c>
      <c r="W96" s="22">
        <v>101</v>
      </c>
      <c r="X96" s="22">
        <v>0</v>
      </c>
      <c r="Y96" s="32">
        <f t="shared" si="16"/>
        <v>0</v>
      </c>
      <c r="Z96" s="22">
        <v>0</v>
      </c>
      <c r="AA96" s="22">
        <v>0</v>
      </c>
      <c r="AB96" s="22">
        <v>0</v>
      </c>
      <c r="AC96" s="32">
        <f t="shared" si="17"/>
        <v>0</v>
      </c>
      <c r="AD96" s="22">
        <v>0</v>
      </c>
      <c r="AE96" s="22">
        <v>0</v>
      </c>
      <c r="AF96" s="22">
        <v>0</v>
      </c>
      <c r="AG96" s="22">
        <v>948</v>
      </c>
      <c r="AH96" s="22">
        <v>0</v>
      </c>
    </row>
    <row r="97" spans="1:34" ht="13.5">
      <c r="A97" s="40" t="s">
        <v>22</v>
      </c>
      <c r="B97" s="40" t="s">
        <v>188</v>
      </c>
      <c r="C97" s="41" t="s">
        <v>189</v>
      </c>
      <c r="D97" s="31">
        <f t="shared" si="9"/>
        <v>7400</v>
      </c>
      <c r="E97" s="22">
        <v>5114</v>
      </c>
      <c r="F97" s="22">
        <v>2286</v>
      </c>
      <c r="G97" s="32">
        <f t="shared" si="10"/>
        <v>7400</v>
      </c>
      <c r="H97" s="31">
        <f t="shared" si="11"/>
        <v>7400</v>
      </c>
      <c r="I97" s="32">
        <f t="shared" si="12"/>
        <v>0</v>
      </c>
      <c r="J97" s="22">
        <v>0</v>
      </c>
      <c r="K97" s="22">
        <v>0</v>
      </c>
      <c r="L97" s="22">
        <v>0</v>
      </c>
      <c r="M97" s="32">
        <f t="shared" si="13"/>
        <v>2380</v>
      </c>
      <c r="N97" s="22">
        <v>216</v>
      </c>
      <c r="O97" s="22">
        <v>2164</v>
      </c>
      <c r="P97" s="22">
        <v>0</v>
      </c>
      <c r="Q97" s="32">
        <f t="shared" si="14"/>
        <v>5014</v>
      </c>
      <c r="R97" s="22">
        <v>478</v>
      </c>
      <c r="S97" s="22">
        <v>4536</v>
      </c>
      <c r="T97" s="22">
        <v>0</v>
      </c>
      <c r="U97" s="32">
        <f t="shared" si="15"/>
        <v>0</v>
      </c>
      <c r="V97" s="22">
        <v>0</v>
      </c>
      <c r="W97" s="22">
        <v>0</v>
      </c>
      <c r="X97" s="22">
        <v>0</v>
      </c>
      <c r="Y97" s="32">
        <f t="shared" si="16"/>
        <v>6</v>
      </c>
      <c r="Z97" s="22">
        <v>6</v>
      </c>
      <c r="AA97" s="22">
        <v>0</v>
      </c>
      <c r="AB97" s="22">
        <v>0</v>
      </c>
      <c r="AC97" s="32">
        <f t="shared" si="17"/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</row>
    <row r="98" spans="1:34" ht="13.5">
      <c r="A98" s="40" t="s">
        <v>22</v>
      </c>
      <c r="B98" s="40" t="s">
        <v>190</v>
      </c>
      <c r="C98" s="41" t="s">
        <v>191</v>
      </c>
      <c r="D98" s="31">
        <f t="shared" si="9"/>
        <v>1723</v>
      </c>
      <c r="E98" s="22">
        <v>1023</v>
      </c>
      <c r="F98" s="22">
        <v>700</v>
      </c>
      <c r="G98" s="32">
        <f t="shared" si="10"/>
        <v>1723</v>
      </c>
      <c r="H98" s="31">
        <f t="shared" si="11"/>
        <v>1023</v>
      </c>
      <c r="I98" s="32">
        <f t="shared" si="12"/>
        <v>0</v>
      </c>
      <c r="J98" s="22">
        <v>0</v>
      </c>
      <c r="K98" s="22">
        <v>0</v>
      </c>
      <c r="L98" s="22">
        <v>0</v>
      </c>
      <c r="M98" s="32">
        <f t="shared" si="13"/>
        <v>889</v>
      </c>
      <c r="N98" s="22">
        <v>0</v>
      </c>
      <c r="O98" s="22">
        <v>889</v>
      </c>
      <c r="P98" s="22">
        <v>0</v>
      </c>
      <c r="Q98" s="32">
        <f t="shared" si="14"/>
        <v>112</v>
      </c>
      <c r="R98" s="22">
        <v>0</v>
      </c>
      <c r="S98" s="22">
        <v>112</v>
      </c>
      <c r="T98" s="22">
        <v>0</v>
      </c>
      <c r="U98" s="32">
        <f t="shared" si="15"/>
        <v>2</v>
      </c>
      <c r="V98" s="22">
        <v>0</v>
      </c>
      <c r="W98" s="22">
        <v>2</v>
      </c>
      <c r="X98" s="22">
        <v>0</v>
      </c>
      <c r="Y98" s="32">
        <f t="shared" si="16"/>
        <v>0</v>
      </c>
      <c r="Z98" s="22">
        <v>0</v>
      </c>
      <c r="AA98" s="22">
        <v>0</v>
      </c>
      <c r="AB98" s="22">
        <v>0</v>
      </c>
      <c r="AC98" s="32">
        <f t="shared" si="17"/>
        <v>20</v>
      </c>
      <c r="AD98" s="22">
        <v>0</v>
      </c>
      <c r="AE98" s="22">
        <v>20</v>
      </c>
      <c r="AF98" s="22">
        <v>0</v>
      </c>
      <c r="AG98" s="22">
        <v>700</v>
      </c>
      <c r="AH98" s="22">
        <v>0</v>
      </c>
    </row>
    <row r="99" spans="1:34" ht="13.5">
      <c r="A99" s="40" t="s">
        <v>22</v>
      </c>
      <c r="B99" s="40" t="s">
        <v>192</v>
      </c>
      <c r="C99" s="41" t="s">
        <v>193</v>
      </c>
      <c r="D99" s="31">
        <f t="shared" si="9"/>
        <v>3367</v>
      </c>
      <c r="E99" s="22">
        <v>2967</v>
      </c>
      <c r="F99" s="22">
        <v>400</v>
      </c>
      <c r="G99" s="32">
        <f t="shared" si="10"/>
        <v>3367</v>
      </c>
      <c r="H99" s="31">
        <f t="shared" si="11"/>
        <v>3063</v>
      </c>
      <c r="I99" s="32">
        <f t="shared" si="12"/>
        <v>3015</v>
      </c>
      <c r="J99" s="22">
        <v>0</v>
      </c>
      <c r="K99" s="22">
        <v>3015</v>
      </c>
      <c r="L99" s="22">
        <v>0</v>
      </c>
      <c r="M99" s="32">
        <f t="shared" si="13"/>
        <v>0</v>
      </c>
      <c r="N99" s="22">
        <v>0</v>
      </c>
      <c r="O99" s="22">
        <v>0</v>
      </c>
      <c r="P99" s="22">
        <v>0</v>
      </c>
      <c r="Q99" s="32">
        <f t="shared" si="14"/>
        <v>0</v>
      </c>
      <c r="R99" s="22">
        <v>0</v>
      </c>
      <c r="S99" s="22">
        <v>0</v>
      </c>
      <c r="T99" s="22">
        <v>0</v>
      </c>
      <c r="U99" s="32">
        <f t="shared" si="15"/>
        <v>0</v>
      </c>
      <c r="V99" s="22">
        <v>0</v>
      </c>
      <c r="W99" s="22">
        <v>0</v>
      </c>
      <c r="X99" s="22">
        <v>0</v>
      </c>
      <c r="Y99" s="32">
        <f t="shared" si="16"/>
        <v>0</v>
      </c>
      <c r="Z99" s="22">
        <v>0</v>
      </c>
      <c r="AA99" s="22">
        <v>0</v>
      </c>
      <c r="AB99" s="22">
        <v>0</v>
      </c>
      <c r="AC99" s="32">
        <f t="shared" si="17"/>
        <v>48</v>
      </c>
      <c r="AD99" s="22">
        <v>0</v>
      </c>
      <c r="AE99" s="22">
        <v>48</v>
      </c>
      <c r="AF99" s="22">
        <v>0</v>
      </c>
      <c r="AG99" s="22">
        <v>304</v>
      </c>
      <c r="AH99" s="22">
        <v>0</v>
      </c>
    </row>
    <row r="100" spans="1:34" ht="13.5">
      <c r="A100" s="40" t="s">
        <v>22</v>
      </c>
      <c r="B100" s="40" t="s">
        <v>194</v>
      </c>
      <c r="C100" s="41" t="s">
        <v>195</v>
      </c>
      <c r="D100" s="31">
        <f t="shared" si="9"/>
        <v>2631</v>
      </c>
      <c r="E100" s="22">
        <v>2384</v>
      </c>
      <c r="F100" s="22">
        <v>247</v>
      </c>
      <c r="G100" s="32">
        <f t="shared" si="10"/>
        <v>2631</v>
      </c>
      <c r="H100" s="31">
        <f t="shared" si="11"/>
        <v>1449</v>
      </c>
      <c r="I100" s="32">
        <f t="shared" si="12"/>
        <v>0</v>
      </c>
      <c r="J100" s="22">
        <v>0</v>
      </c>
      <c r="K100" s="22">
        <v>0</v>
      </c>
      <c r="L100" s="22">
        <v>0</v>
      </c>
      <c r="M100" s="32">
        <f t="shared" si="13"/>
        <v>1067</v>
      </c>
      <c r="N100" s="22">
        <v>0</v>
      </c>
      <c r="O100" s="22">
        <v>1067</v>
      </c>
      <c r="P100" s="22">
        <v>0</v>
      </c>
      <c r="Q100" s="32">
        <f t="shared" si="14"/>
        <v>382</v>
      </c>
      <c r="R100" s="22">
        <v>0</v>
      </c>
      <c r="S100" s="22">
        <v>382</v>
      </c>
      <c r="T100" s="22">
        <v>0</v>
      </c>
      <c r="U100" s="32">
        <f t="shared" si="15"/>
        <v>0</v>
      </c>
      <c r="V100" s="22">
        <v>0</v>
      </c>
      <c r="W100" s="22">
        <v>0</v>
      </c>
      <c r="X100" s="22">
        <v>0</v>
      </c>
      <c r="Y100" s="32">
        <f t="shared" si="16"/>
        <v>0</v>
      </c>
      <c r="Z100" s="22">
        <v>0</v>
      </c>
      <c r="AA100" s="22">
        <v>0</v>
      </c>
      <c r="AB100" s="22">
        <v>0</v>
      </c>
      <c r="AC100" s="32">
        <f t="shared" si="17"/>
        <v>0</v>
      </c>
      <c r="AD100" s="22">
        <v>0</v>
      </c>
      <c r="AE100" s="22">
        <v>0</v>
      </c>
      <c r="AF100" s="22">
        <v>0</v>
      </c>
      <c r="AG100" s="22">
        <v>1182</v>
      </c>
      <c r="AH100" s="22">
        <v>0</v>
      </c>
    </row>
    <row r="101" spans="1:34" ht="13.5">
      <c r="A101" s="40" t="s">
        <v>22</v>
      </c>
      <c r="B101" s="40" t="s">
        <v>196</v>
      </c>
      <c r="C101" s="41" t="s">
        <v>197</v>
      </c>
      <c r="D101" s="31">
        <f t="shared" si="9"/>
        <v>2104</v>
      </c>
      <c r="E101" s="22">
        <v>1522</v>
      </c>
      <c r="F101" s="22">
        <v>582</v>
      </c>
      <c r="G101" s="32">
        <f t="shared" si="10"/>
        <v>2104</v>
      </c>
      <c r="H101" s="31">
        <f t="shared" si="11"/>
        <v>1522</v>
      </c>
      <c r="I101" s="32">
        <f t="shared" si="12"/>
        <v>0</v>
      </c>
      <c r="J101" s="22">
        <v>0</v>
      </c>
      <c r="K101" s="22">
        <v>0</v>
      </c>
      <c r="L101" s="22">
        <v>0</v>
      </c>
      <c r="M101" s="32">
        <f t="shared" si="13"/>
        <v>1131</v>
      </c>
      <c r="N101" s="22">
        <v>0</v>
      </c>
      <c r="O101" s="22">
        <v>1131</v>
      </c>
      <c r="P101" s="22">
        <v>0</v>
      </c>
      <c r="Q101" s="32">
        <f t="shared" si="14"/>
        <v>133</v>
      </c>
      <c r="R101" s="22">
        <v>0</v>
      </c>
      <c r="S101" s="22">
        <v>133</v>
      </c>
      <c r="T101" s="22">
        <v>0</v>
      </c>
      <c r="U101" s="32">
        <f t="shared" si="15"/>
        <v>258</v>
      </c>
      <c r="V101" s="22">
        <v>0</v>
      </c>
      <c r="W101" s="22">
        <v>258</v>
      </c>
      <c r="X101" s="22">
        <v>0</v>
      </c>
      <c r="Y101" s="32">
        <f t="shared" si="16"/>
        <v>0</v>
      </c>
      <c r="Z101" s="22">
        <v>0</v>
      </c>
      <c r="AA101" s="22">
        <v>0</v>
      </c>
      <c r="AB101" s="22">
        <v>0</v>
      </c>
      <c r="AC101" s="32">
        <f t="shared" si="17"/>
        <v>0</v>
      </c>
      <c r="AD101" s="22">
        <v>0</v>
      </c>
      <c r="AE101" s="22">
        <v>0</v>
      </c>
      <c r="AF101" s="22">
        <v>0</v>
      </c>
      <c r="AG101" s="22">
        <v>582</v>
      </c>
      <c r="AH101" s="22">
        <v>0</v>
      </c>
    </row>
    <row r="102" spans="1:34" ht="13.5">
      <c r="A102" s="40" t="s">
        <v>22</v>
      </c>
      <c r="B102" s="40" t="s">
        <v>198</v>
      </c>
      <c r="C102" s="41" t="s">
        <v>199</v>
      </c>
      <c r="D102" s="31">
        <f t="shared" si="9"/>
        <v>2450</v>
      </c>
      <c r="E102" s="22">
        <v>1720</v>
      </c>
      <c r="F102" s="22">
        <v>730</v>
      </c>
      <c r="G102" s="32">
        <f t="shared" si="10"/>
        <v>2450</v>
      </c>
      <c r="H102" s="31">
        <f t="shared" si="11"/>
        <v>1681</v>
      </c>
      <c r="I102" s="32">
        <f t="shared" si="12"/>
        <v>0</v>
      </c>
      <c r="J102" s="22">
        <v>0</v>
      </c>
      <c r="K102" s="22">
        <v>0</v>
      </c>
      <c r="L102" s="22">
        <v>0</v>
      </c>
      <c r="M102" s="32">
        <f t="shared" si="13"/>
        <v>1348</v>
      </c>
      <c r="N102" s="22">
        <v>0</v>
      </c>
      <c r="O102" s="22">
        <v>1348</v>
      </c>
      <c r="P102" s="22">
        <v>0</v>
      </c>
      <c r="Q102" s="32">
        <f t="shared" si="14"/>
        <v>237</v>
      </c>
      <c r="R102" s="22">
        <v>0</v>
      </c>
      <c r="S102" s="22">
        <v>237</v>
      </c>
      <c r="T102" s="22">
        <v>0</v>
      </c>
      <c r="U102" s="32">
        <f t="shared" si="15"/>
        <v>96</v>
      </c>
      <c r="V102" s="22">
        <v>0</v>
      </c>
      <c r="W102" s="22">
        <v>96</v>
      </c>
      <c r="X102" s="22">
        <v>0</v>
      </c>
      <c r="Y102" s="32">
        <f t="shared" si="16"/>
        <v>0</v>
      </c>
      <c r="Z102" s="22">
        <v>0</v>
      </c>
      <c r="AA102" s="22">
        <v>0</v>
      </c>
      <c r="AB102" s="22">
        <v>0</v>
      </c>
      <c r="AC102" s="32">
        <f t="shared" si="17"/>
        <v>0</v>
      </c>
      <c r="AD102" s="22">
        <v>0</v>
      </c>
      <c r="AE102" s="22">
        <v>0</v>
      </c>
      <c r="AF102" s="22">
        <v>0</v>
      </c>
      <c r="AG102" s="22">
        <v>769</v>
      </c>
      <c r="AH102" s="22">
        <v>0</v>
      </c>
    </row>
    <row r="103" spans="1:34" ht="13.5">
      <c r="A103" s="74" t="s">
        <v>200</v>
      </c>
      <c r="B103" s="75"/>
      <c r="C103" s="76"/>
      <c r="D103" s="22">
        <f aca="true" t="shared" si="18" ref="D103:AH103">SUM(D7:D102)</f>
        <v>699618</v>
      </c>
      <c r="E103" s="22">
        <f t="shared" si="18"/>
        <v>466175</v>
      </c>
      <c r="F103" s="22">
        <f t="shared" si="18"/>
        <v>233443</v>
      </c>
      <c r="G103" s="22">
        <f t="shared" si="18"/>
        <v>699618</v>
      </c>
      <c r="H103" s="22">
        <f t="shared" si="18"/>
        <v>595349</v>
      </c>
      <c r="I103" s="22">
        <f t="shared" si="18"/>
        <v>9874</v>
      </c>
      <c r="J103" s="22">
        <f t="shared" si="18"/>
        <v>1750</v>
      </c>
      <c r="K103" s="22">
        <f t="shared" si="18"/>
        <v>8124</v>
      </c>
      <c r="L103" s="22">
        <f t="shared" si="18"/>
        <v>0</v>
      </c>
      <c r="M103" s="22">
        <f t="shared" si="18"/>
        <v>450498</v>
      </c>
      <c r="N103" s="22">
        <f t="shared" si="18"/>
        <v>103641</v>
      </c>
      <c r="O103" s="22">
        <f t="shared" si="18"/>
        <v>236480</v>
      </c>
      <c r="P103" s="22">
        <f t="shared" si="18"/>
        <v>110377</v>
      </c>
      <c r="Q103" s="22">
        <f t="shared" si="18"/>
        <v>85214</v>
      </c>
      <c r="R103" s="22">
        <f t="shared" si="18"/>
        <v>16607</v>
      </c>
      <c r="S103" s="22">
        <f t="shared" si="18"/>
        <v>37105</v>
      </c>
      <c r="T103" s="22">
        <f t="shared" si="18"/>
        <v>31502</v>
      </c>
      <c r="U103" s="22">
        <f t="shared" si="18"/>
        <v>36865</v>
      </c>
      <c r="V103" s="22">
        <f t="shared" si="18"/>
        <v>4398</v>
      </c>
      <c r="W103" s="22">
        <f t="shared" si="18"/>
        <v>30623</v>
      </c>
      <c r="X103" s="22">
        <f t="shared" si="18"/>
        <v>1844</v>
      </c>
      <c r="Y103" s="22">
        <f t="shared" si="18"/>
        <v>1420</v>
      </c>
      <c r="Z103" s="22">
        <f t="shared" si="18"/>
        <v>104</v>
      </c>
      <c r="AA103" s="22">
        <f t="shared" si="18"/>
        <v>1316</v>
      </c>
      <c r="AB103" s="22">
        <f t="shared" si="18"/>
        <v>0</v>
      </c>
      <c r="AC103" s="22">
        <f t="shared" si="18"/>
        <v>11478</v>
      </c>
      <c r="AD103" s="22">
        <f t="shared" si="18"/>
        <v>3349</v>
      </c>
      <c r="AE103" s="22">
        <f t="shared" si="18"/>
        <v>6367</v>
      </c>
      <c r="AF103" s="22">
        <f t="shared" si="18"/>
        <v>1762</v>
      </c>
      <c r="AG103" s="22">
        <f t="shared" si="18"/>
        <v>104269</v>
      </c>
      <c r="AH103" s="22">
        <f t="shared" si="18"/>
        <v>9871</v>
      </c>
    </row>
  </sheetData>
  <mergeCells count="14">
    <mergeCell ref="A103:C103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284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201</v>
      </c>
      <c r="B2" s="49" t="s">
        <v>223</v>
      </c>
      <c r="C2" s="54" t="s">
        <v>224</v>
      </c>
      <c r="D2" s="26" t="s">
        <v>225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226</v>
      </c>
      <c r="U2" s="28"/>
      <c r="V2" s="28"/>
      <c r="W2" s="28"/>
      <c r="X2" s="28"/>
      <c r="Y2" s="28"/>
      <c r="Z2" s="33"/>
      <c r="AA2" s="26" t="s">
        <v>227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255</v>
      </c>
      <c r="E3" s="34" t="s">
        <v>228</v>
      </c>
      <c r="F3" s="65" t="s">
        <v>229</v>
      </c>
      <c r="G3" s="66"/>
      <c r="H3" s="66"/>
      <c r="I3" s="66"/>
      <c r="J3" s="66"/>
      <c r="K3" s="67"/>
      <c r="L3" s="54" t="s">
        <v>277</v>
      </c>
      <c r="M3" s="14" t="s">
        <v>258</v>
      </c>
      <c r="N3" s="28"/>
      <c r="O3" s="28"/>
      <c r="P3" s="28"/>
      <c r="Q3" s="28"/>
      <c r="R3" s="28"/>
      <c r="S3" s="33"/>
      <c r="T3" s="39" t="s">
        <v>255</v>
      </c>
      <c r="U3" s="54" t="s">
        <v>228</v>
      </c>
      <c r="V3" s="85" t="s">
        <v>230</v>
      </c>
      <c r="W3" s="86"/>
      <c r="X3" s="86"/>
      <c r="Y3" s="86"/>
      <c r="Z3" s="87"/>
      <c r="AA3" s="39" t="s">
        <v>255</v>
      </c>
      <c r="AB3" s="54" t="s">
        <v>277</v>
      </c>
      <c r="AC3" s="54" t="s">
        <v>231</v>
      </c>
      <c r="AD3" s="14" t="s">
        <v>232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255</v>
      </c>
      <c r="G4" s="7" t="s">
        <v>285</v>
      </c>
      <c r="H4" s="7" t="s">
        <v>286</v>
      </c>
      <c r="I4" s="7" t="s">
        <v>287</v>
      </c>
      <c r="J4" s="7" t="s">
        <v>288</v>
      </c>
      <c r="K4" s="7" t="s">
        <v>289</v>
      </c>
      <c r="L4" s="84"/>
      <c r="M4" s="39" t="s">
        <v>255</v>
      </c>
      <c r="N4" s="7" t="s">
        <v>263</v>
      </c>
      <c r="O4" s="7" t="s">
        <v>233</v>
      </c>
      <c r="P4" s="7" t="s">
        <v>265</v>
      </c>
      <c r="Q4" s="17" t="s">
        <v>234</v>
      </c>
      <c r="R4" s="7" t="s">
        <v>267</v>
      </c>
      <c r="S4" s="7" t="s">
        <v>235</v>
      </c>
      <c r="T4" s="16"/>
      <c r="U4" s="84"/>
      <c r="V4" s="35" t="s">
        <v>285</v>
      </c>
      <c r="W4" s="7" t="s">
        <v>286</v>
      </c>
      <c r="X4" s="7" t="s">
        <v>287</v>
      </c>
      <c r="Y4" s="7" t="s">
        <v>288</v>
      </c>
      <c r="Z4" s="7" t="s">
        <v>289</v>
      </c>
      <c r="AA4" s="16"/>
      <c r="AB4" s="84"/>
      <c r="AC4" s="84"/>
      <c r="AD4" s="39" t="s">
        <v>255</v>
      </c>
      <c r="AE4" s="7" t="s">
        <v>278</v>
      </c>
      <c r="AF4" s="7" t="s">
        <v>290</v>
      </c>
      <c r="AG4" s="7" t="s">
        <v>291</v>
      </c>
      <c r="AH4" s="7" t="s">
        <v>292</v>
      </c>
      <c r="AI4" s="7" t="s">
        <v>282</v>
      </c>
    </row>
    <row r="5" spans="1:35" s="42" customFormat="1" ht="13.5">
      <c r="A5" s="89"/>
      <c r="B5" s="91"/>
      <c r="C5" s="56"/>
      <c r="D5" s="19" t="s">
        <v>236</v>
      </c>
      <c r="E5" s="19" t="s">
        <v>222</v>
      </c>
      <c r="F5" s="19" t="s">
        <v>222</v>
      </c>
      <c r="G5" s="21" t="s">
        <v>222</v>
      </c>
      <c r="H5" s="21" t="s">
        <v>222</v>
      </c>
      <c r="I5" s="21" t="s">
        <v>222</v>
      </c>
      <c r="J5" s="21" t="s">
        <v>222</v>
      </c>
      <c r="K5" s="21" t="s">
        <v>222</v>
      </c>
      <c r="L5" s="36" t="s">
        <v>222</v>
      </c>
      <c r="M5" s="19" t="s">
        <v>222</v>
      </c>
      <c r="N5" s="21" t="s">
        <v>222</v>
      </c>
      <c r="O5" s="21" t="s">
        <v>222</v>
      </c>
      <c r="P5" s="21" t="s">
        <v>222</v>
      </c>
      <c r="Q5" s="21" t="s">
        <v>222</v>
      </c>
      <c r="R5" s="21" t="s">
        <v>222</v>
      </c>
      <c r="S5" s="21" t="s">
        <v>222</v>
      </c>
      <c r="T5" s="19" t="s">
        <v>222</v>
      </c>
      <c r="U5" s="36" t="s">
        <v>222</v>
      </c>
      <c r="V5" s="37" t="s">
        <v>222</v>
      </c>
      <c r="W5" s="21" t="s">
        <v>222</v>
      </c>
      <c r="X5" s="21" t="s">
        <v>222</v>
      </c>
      <c r="Y5" s="21" t="s">
        <v>222</v>
      </c>
      <c r="Z5" s="21" t="s">
        <v>222</v>
      </c>
      <c r="AA5" s="19" t="s">
        <v>222</v>
      </c>
      <c r="AB5" s="36" t="s">
        <v>222</v>
      </c>
      <c r="AC5" s="36" t="s">
        <v>222</v>
      </c>
      <c r="AD5" s="19" t="s">
        <v>222</v>
      </c>
      <c r="AE5" s="20" t="s">
        <v>222</v>
      </c>
      <c r="AF5" s="20" t="s">
        <v>222</v>
      </c>
      <c r="AG5" s="20" t="s">
        <v>222</v>
      </c>
      <c r="AH5" s="20" t="s">
        <v>222</v>
      </c>
      <c r="AI5" s="20" t="s">
        <v>222</v>
      </c>
    </row>
    <row r="6" spans="1:35" ht="13.5">
      <c r="A6" s="40" t="s">
        <v>22</v>
      </c>
      <c r="B6" s="40" t="s">
        <v>23</v>
      </c>
      <c r="C6" s="41" t="s">
        <v>24</v>
      </c>
      <c r="D6" s="31">
        <f aca="true" t="shared" si="0" ref="D6:D63">E6+F6+L6+M6</f>
        <v>262263</v>
      </c>
      <c r="E6" s="22">
        <v>198499</v>
      </c>
      <c r="F6" s="31">
        <f aca="true" t="shared" si="1" ref="F6:F63">SUM(G6:K6)</f>
        <v>6788</v>
      </c>
      <c r="G6" s="22">
        <v>0</v>
      </c>
      <c r="H6" s="22">
        <v>6788</v>
      </c>
      <c r="I6" s="22">
        <v>0</v>
      </c>
      <c r="J6" s="22">
        <v>0</v>
      </c>
      <c r="K6" s="22">
        <v>0</v>
      </c>
      <c r="L6" s="22">
        <v>56976</v>
      </c>
      <c r="M6" s="22">
        <f aca="true" t="shared" si="2" ref="M6:M63">SUM(N6:S6)</f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63">SUM(U6:Z6)</f>
        <v>198499</v>
      </c>
      <c r="U6" s="22">
        <v>198499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63">SUM(AB6:AD6)</f>
        <v>87499</v>
      </c>
      <c r="AB6" s="22">
        <v>56976</v>
      </c>
      <c r="AC6" s="22">
        <v>27873</v>
      </c>
      <c r="AD6" s="22">
        <f aca="true" t="shared" si="5" ref="AD6:AD63">SUM(AE6:AI6)</f>
        <v>2650</v>
      </c>
      <c r="AE6" s="22">
        <v>0</v>
      </c>
      <c r="AF6" s="22">
        <v>2650</v>
      </c>
      <c r="AG6" s="22">
        <v>0</v>
      </c>
      <c r="AH6" s="22">
        <v>0</v>
      </c>
      <c r="AI6" s="22">
        <v>0</v>
      </c>
    </row>
    <row r="7" spans="1:35" ht="13.5">
      <c r="A7" s="40" t="s">
        <v>22</v>
      </c>
      <c r="B7" s="40" t="s">
        <v>25</v>
      </c>
      <c r="C7" s="41" t="s">
        <v>26</v>
      </c>
      <c r="D7" s="31">
        <f t="shared" si="0"/>
        <v>26820</v>
      </c>
      <c r="E7" s="22">
        <v>20689</v>
      </c>
      <c r="F7" s="31">
        <f t="shared" si="1"/>
        <v>2957</v>
      </c>
      <c r="G7" s="22">
        <v>2957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f t="shared" si="2"/>
        <v>3174</v>
      </c>
      <c r="N7" s="22">
        <v>2086</v>
      </c>
      <c r="O7" s="22">
        <v>245</v>
      </c>
      <c r="P7" s="22">
        <v>750</v>
      </c>
      <c r="Q7" s="22">
        <v>64</v>
      </c>
      <c r="R7" s="22">
        <v>0</v>
      </c>
      <c r="S7" s="22">
        <v>29</v>
      </c>
      <c r="T7" s="22">
        <f t="shared" si="3"/>
        <v>20837</v>
      </c>
      <c r="U7" s="22">
        <v>20689</v>
      </c>
      <c r="V7" s="22">
        <v>148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3541</v>
      </c>
      <c r="AB7" s="22">
        <v>0</v>
      </c>
      <c r="AC7" s="22">
        <v>1747</v>
      </c>
      <c r="AD7" s="22">
        <f t="shared" si="5"/>
        <v>1794</v>
      </c>
      <c r="AE7" s="22">
        <v>1794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22</v>
      </c>
      <c r="B8" s="40" t="s">
        <v>27</v>
      </c>
      <c r="C8" s="41" t="s">
        <v>28</v>
      </c>
      <c r="D8" s="31">
        <f t="shared" si="0"/>
        <v>40159</v>
      </c>
      <c r="E8" s="22">
        <v>21241</v>
      </c>
      <c r="F8" s="31">
        <f t="shared" si="1"/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14992</v>
      </c>
      <c r="M8" s="22">
        <f t="shared" si="2"/>
        <v>3926</v>
      </c>
      <c r="N8" s="22">
        <v>1928</v>
      </c>
      <c r="O8" s="22">
        <v>1458</v>
      </c>
      <c r="P8" s="22">
        <v>429</v>
      </c>
      <c r="Q8" s="22">
        <v>111</v>
      </c>
      <c r="R8" s="22">
        <v>0</v>
      </c>
      <c r="S8" s="22">
        <v>0</v>
      </c>
      <c r="T8" s="22">
        <f t="shared" si="3"/>
        <v>21241</v>
      </c>
      <c r="U8" s="22">
        <v>21241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16334</v>
      </c>
      <c r="AB8" s="22">
        <v>14992</v>
      </c>
      <c r="AC8" s="22">
        <v>1342</v>
      </c>
      <c r="AD8" s="22">
        <f t="shared" si="5"/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22</v>
      </c>
      <c r="B9" s="40" t="s">
        <v>29</v>
      </c>
      <c r="C9" s="41" t="s">
        <v>30</v>
      </c>
      <c r="D9" s="31">
        <f t="shared" si="0"/>
        <v>15425</v>
      </c>
      <c r="E9" s="22">
        <v>7907</v>
      </c>
      <c r="F9" s="31">
        <f t="shared" si="1"/>
        <v>3310</v>
      </c>
      <c r="G9" s="22">
        <v>3310</v>
      </c>
      <c r="H9" s="22">
        <v>0</v>
      </c>
      <c r="I9" s="22">
        <v>0</v>
      </c>
      <c r="J9" s="22">
        <v>0</v>
      </c>
      <c r="K9" s="22">
        <v>0</v>
      </c>
      <c r="L9" s="22">
        <v>2677</v>
      </c>
      <c r="M9" s="22">
        <f t="shared" si="2"/>
        <v>1531</v>
      </c>
      <c r="N9" s="22">
        <v>885</v>
      </c>
      <c r="O9" s="22">
        <v>332</v>
      </c>
      <c r="P9" s="22">
        <v>116</v>
      </c>
      <c r="Q9" s="22">
        <v>28</v>
      </c>
      <c r="R9" s="22">
        <v>6</v>
      </c>
      <c r="S9" s="22">
        <v>164</v>
      </c>
      <c r="T9" s="22">
        <f t="shared" si="3"/>
        <v>9550</v>
      </c>
      <c r="U9" s="22">
        <v>7907</v>
      </c>
      <c r="V9" s="22">
        <v>1643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4783</v>
      </c>
      <c r="AB9" s="22">
        <v>2677</v>
      </c>
      <c r="AC9" s="22">
        <v>887</v>
      </c>
      <c r="AD9" s="22">
        <f t="shared" si="5"/>
        <v>1219</v>
      </c>
      <c r="AE9" s="22">
        <v>1219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22</v>
      </c>
      <c r="B10" s="40" t="s">
        <v>31</v>
      </c>
      <c r="C10" s="41" t="s">
        <v>32</v>
      </c>
      <c r="D10" s="31">
        <f t="shared" si="0"/>
        <v>10182</v>
      </c>
      <c r="E10" s="22">
        <v>7947</v>
      </c>
      <c r="F10" s="31">
        <f t="shared" si="1"/>
        <v>1761</v>
      </c>
      <c r="G10" s="22">
        <v>523</v>
      </c>
      <c r="H10" s="22">
        <v>1195</v>
      </c>
      <c r="I10" s="22">
        <v>0</v>
      </c>
      <c r="J10" s="22">
        <v>0</v>
      </c>
      <c r="K10" s="22">
        <v>43</v>
      </c>
      <c r="L10" s="22">
        <v>11</v>
      </c>
      <c r="M10" s="22">
        <f t="shared" si="2"/>
        <v>463</v>
      </c>
      <c r="N10" s="22">
        <v>398</v>
      </c>
      <c r="O10" s="22">
        <v>48</v>
      </c>
      <c r="P10" s="22">
        <v>17</v>
      </c>
      <c r="Q10" s="22">
        <v>0</v>
      </c>
      <c r="R10" s="22">
        <v>0</v>
      </c>
      <c r="S10" s="22">
        <v>0</v>
      </c>
      <c r="T10" s="22">
        <f t="shared" si="3"/>
        <v>7979</v>
      </c>
      <c r="U10" s="22">
        <v>7947</v>
      </c>
      <c r="V10" s="22">
        <v>32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1372</v>
      </c>
      <c r="AB10" s="22">
        <v>11</v>
      </c>
      <c r="AC10" s="22">
        <v>933</v>
      </c>
      <c r="AD10" s="22">
        <f t="shared" si="5"/>
        <v>428</v>
      </c>
      <c r="AE10" s="22">
        <v>0</v>
      </c>
      <c r="AF10" s="22">
        <v>385</v>
      </c>
      <c r="AG10" s="22">
        <v>0</v>
      </c>
      <c r="AH10" s="22">
        <v>0</v>
      </c>
      <c r="AI10" s="22">
        <v>43</v>
      </c>
    </row>
    <row r="11" spans="1:35" ht="13.5">
      <c r="A11" s="40" t="s">
        <v>22</v>
      </c>
      <c r="B11" s="40" t="s">
        <v>33</v>
      </c>
      <c r="C11" s="41" t="s">
        <v>34</v>
      </c>
      <c r="D11" s="31">
        <f t="shared" si="0"/>
        <v>9210</v>
      </c>
      <c r="E11" s="22">
        <v>7457</v>
      </c>
      <c r="F11" s="31">
        <f t="shared" si="1"/>
        <v>831</v>
      </c>
      <c r="G11" s="22">
        <v>831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922</v>
      </c>
      <c r="N11" s="22">
        <v>765</v>
      </c>
      <c r="O11" s="22">
        <v>0</v>
      </c>
      <c r="P11" s="22">
        <v>140</v>
      </c>
      <c r="Q11" s="22">
        <v>7</v>
      </c>
      <c r="R11" s="22">
        <v>0</v>
      </c>
      <c r="S11" s="22">
        <v>10</v>
      </c>
      <c r="T11" s="22">
        <f t="shared" si="3"/>
        <v>7538</v>
      </c>
      <c r="U11" s="22">
        <v>7457</v>
      </c>
      <c r="V11" s="22">
        <v>81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1232</v>
      </c>
      <c r="AB11" s="22">
        <v>0</v>
      </c>
      <c r="AC11" s="22">
        <v>851</v>
      </c>
      <c r="AD11" s="22">
        <f t="shared" si="5"/>
        <v>381</v>
      </c>
      <c r="AE11" s="22">
        <v>381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22</v>
      </c>
      <c r="B12" s="40" t="s">
        <v>35</v>
      </c>
      <c r="C12" s="41" t="s">
        <v>36</v>
      </c>
      <c r="D12" s="31">
        <f t="shared" si="0"/>
        <v>21101</v>
      </c>
      <c r="E12" s="22">
        <v>15919</v>
      </c>
      <c r="F12" s="31">
        <f t="shared" si="1"/>
        <v>5182</v>
      </c>
      <c r="G12" s="22">
        <v>5024</v>
      </c>
      <c r="H12" s="22">
        <v>158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19124</v>
      </c>
      <c r="U12" s="22">
        <v>15919</v>
      </c>
      <c r="V12" s="22">
        <v>3205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3386</v>
      </c>
      <c r="AB12" s="22">
        <v>0</v>
      </c>
      <c r="AC12" s="22">
        <v>2601</v>
      </c>
      <c r="AD12" s="22">
        <f t="shared" si="5"/>
        <v>785</v>
      </c>
      <c r="AE12" s="22">
        <v>785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22</v>
      </c>
      <c r="B13" s="40" t="s">
        <v>37</v>
      </c>
      <c r="C13" s="41" t="s">
        <v>38</v>
      </c>
      <c r="D13" s="31">
        <f t="shared" si="0"/>
        <v>14323</v>
      </c>
      <c r="E13" s="22">
        <v>11655</v>
      </c>
      <c r="F13" s="31">
        <f t="shared" si="1"/>
        <v>1624</v>
      </c>
      <c r="G13" s="22">
        <v>1624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f t="shared" si="2"/>
        <v>1044</v>
      </c>
      <c r="N13" s="22">
        <v>718</v>
      </c>
      <c r="O13" s="22">
        <v>39</v>
      </c>
      <c r="P13" s="22">
        <v>229</v>
      </c>
      <c r="Q13" s="22">
        <v>24</v>
      </c>
      <c r="R13" s="22">
        <v>9</v>
      </c>
      <c r="S13" s="22">
        <v>25</v>
      </c>
      <c r="T13" s="22">
        <f t="shared" si="3"/>
        <v>11813</v>
      </c>
      <c r="U13" s="22">
        <v>11655</v>
      </c>
      <c r="V13" s="22">
        <v>158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2093</v>
      </c>
      <c r="AB13" s="22">
        <v>0</v>
      </c>
      <c r="AC13" s="22">
        <v>1348</v>
      </c>
      <c r="AD13" s="22">
        <f t="shared" si="5"/>
        <v>745</v>
      </c>
      <c r="AE13" s="22">
        <v>745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22</v>
      </c>
      <c r="B14" s="40" t="s">
        <v>39</v>
      </c>
      <c r="C14" s="41" t="s">
        <v>40</v>
      </c>
      <c r="D14" s="31">
        <f t="shared" si="0"/>
        <v>7311</v>
      </c>
      <c r="E14" s="22">
        <v>5429</v>
      </c>
      <c r="F14" s="31">
        <f t="shared" si="1"/>
        <v>1087</v>
      </c>
      <c r="G14" s="22">
        <v>801</v>
      </c>
      <c r="H14" s="22">
        <v>286</v>
      </c>
      <c r="I14" s="22">
        <v>0</v>
      </c>
      <c r="J14" s="22">
        <v>0</v>
      </c>
      <c r="K14" s="22">
        <v>0</v>
      </c>
      <c r="L14" s="22">
        <v>23</v>
      </c>
      <c r="M14" s="22">
        <f t="shared" si="2"/>
        <v>772</v>
      </c>
      <c r="N14" s="22">
        <v>757</v>
      </c>
      <c r="O14" s="22">
        <v>0</v>
      </c>
      <c r="P14" s="22">
        <v>0</v>
      </c>
      <c r="Q14" s="22">
        <v>0</v>
      </c>
      <c r="R14" s="22">
        <v>11</v>
      </c>
      <c r="S14" s="22">
        <v>4</v>
      </c>
      <c r="T14" s="22">
        <f t="shared" si="3"/>
        <v>5429</v>
      </c>
      <c r="U14" s="22">
        <v>5429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1018</v>
      </c>
      <c r="AB14" s="22">
        <v>23</v>
      </c>
      <c r="AC14" s="22">
        <v>634</v>
      </c>
      <c r="AD14" s="22">
        <f t="shared" si="5"/>
        <v>361</v>
      </c>
      <c r="AE14" s="22">
        <v>361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22</v>
      </c>
      <c r="B15" s="40" t="s">
        <v>41</v>
      </c>
      <c r="C15" s="41" t="s">
        <v>42</v>
      </c>
      <c r="D15" s="31">
        <f t="shared" si="0"/>
        <v>18151</v>
      </c>
      <c r="E15" s="22">
        <v>14025</v>
      </c>
      <c r="F15" s="31">
        <f t="shared" si="1"/>
        <v>856</v>
      </c>
      <c r="G15" s="22">
        <v>856</v>
      </c>
      <c r="H15" s="22">
        <v>0</v>
      </c>
      <c r="I15" s="22">
        <v>0</v>
      </c>
      <c r="J15" s="22">
        <v>0</v>
      </c>
      <c r="K15" s="22">
        <v>0</v>
      </c>
      <c r="L15" s="22">
        <v>2392</v>
      </c>
      <c r="M15" s="22">
        <f t="shared" si="2"/>
        <v>878</v>
      </c>
      <c r="N15" s="22">
        <v>676</v>
      </c>
      <c r="O15" s="22">
        <v>68</v>
      </c>
      <c r="P15" s="22">
        <v>110</v>
      </c>
      <c r="Q15" s="22">
        <v>19</v>
      </c>
      <c r="R15" s="22">
        <v>5</v>
      </c>
      <c r="S15" s="22">
        <v>0</v>
      </c>
      <c r="T15" s="22">
        <f t="shared" si="3"/>
        <v>14100</v>
      </c>
      <c r="U15" s="22">
        <v>14025</v>
      </c>
      <c r="V15" s="22">
        <v>75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4069</v>
      </c>
      <c r="AB15" s="22">
        <v>2392</v>
      </c>
      <c r="AC15" s="22">
        <v>1228</v>
      </c>
      <c r="AD15" s="22">
        <f t="shared" si="5"/>
        <v>449</v>
      </c>
      <c r="AE15" s="22">
        <v>449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22</v>
      </c>
      <c r="B16" s="40" t="s">
        <v>43</v>
      </c>
      <c r="C16" s="41" t="s">
        <v>44</v>
      </c>
      <c r="D16" s="31">
        <f t="shared" si="0"/>
        <v>10534</v>
      </c>
      <c r="E16" s="22">
        <v>8064</v>
      </c>
      <c r="F16" s="31">
        <f t="shared" si="1"/>
        <v>2169</v>
      </c>
      <c r="G16" s="22">
        <v>1154</v>
      </c>
      <c r="H16" s="22">
        <v>1015</v>
      </c>
      <c r="I16" s="22">
        <v>0</v>
      </c>
      <c r="J16" s="22">
        <v>0</v>
      </c>
      <c r="K16" s="22">
        <v>0</v>
      </c>
      <c r="L16" s="22">
        <v>229</v>
      </c>
      <c r="M16" s="22">
        <f t="shared" si="2"/>
        <v>72</v>
      </c>
      <c r="N16" s="22">
        <v>0</v>
      </c>
      <c r="O16" s="22">
        <v>72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8450</v>
      </c>
      <c r="U16" s="22">
        <v>8064</v>
      </c>
      <c r="V16" s="22">
        <v>386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1429</v>
      </c>
      <c r="AB16" s="22">
        <v>229</v>
      </c>
      <c r="AC16" s="22">
        <v>749</v>
      </c>
      <c r="AD16" s="22">
        <f t="shared" si="5"/>
        <v>451</v>
      </c>
      <c r="AE16" s="22">
        <v>451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22</v>
      </c>
      <c r="B17" s="40" t="s">
        <v>45</v>
      </c>
      <c r="C17" s="41" t="s">
        <v>46</v>
      </c>
      <c r="D17" s="31">
        <f t="shared" si="0"/>
        <v>20401</v>
      </c>
      <c r="E17" s="22">
        <v>15254</v>
      </c>
      <c r="F17" s="31">
        <f t="shared" si="1"/>
        <v>2484</v>
      </c>
      <c r="G17" s="22">
        <v>2484</v>
      </c>
      <c r="H17" s="22">
        <v>0</v>
      </c>
      <c r="I17" s="22">
        <v>0</v>
      </c>
      <c r="J17" s="22">
        <v>0</v>
      </c>
      <c r="K17" s="22">
        <v>0</v>
      </c>
      <c r="L17" s="22">
        <v>791</v>
      </c>
      <c r="M17" s="22">
        <f t="shared" si="2"/>
        <v>1872</v>
      </c>
      <c r="N17" s="22">
        <v>1254</v>
      </c>
      <c r="O17" s="22">
        <v>164</v>
      </c>
      <c r="P17" s="22">
        <v>386</v>
      </c>
      <c r="Q17" s="22">
        <v>68</v>
      </c>
      <c r="R17" s="22">
        <v>0</v>
      </c>
      <c r="S17" s="22">
        <v>0</v>
      </c>
      <c r="T17" s="22">
        <f t="shared" si="3"/>
        <v>16379</v>
      </c>
      <c r="U17" s="22">
        <v>15254</v>
      </c>
      <c r="V17" s="22">
        <v>1125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2351</v>
      </c>
      <c r="AB17" s="22">
        <v>791</v>
      </c>
      <c r="AC17" s="22">
        <v>915</v>
      </c>
      <c r="AD17" s="22">
        <f t="shared" si="5"/>
        <v>645</v>
      </c>
      <c r="AE17" s="22">
        <v>645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22</v>
      </c>
      <c r="B18" s="40" t="s">
        <v>47</v>
      </c>
      <c r="C18" s="41" t="s">
        <v>48</v>
      </c>
      <c r="D18" s="31">
        <f t="shared" si="0"/>
        <v>7964</v>
      </c>
      <c r="E18" s="22">
        <v>6152</v>
      </c>
      <c r="F18" s="31">
        <f t="shared" si="1"/>
        <v>84</v>
      </c>
      <c r="G18" s="22">
        <v>0</v>
      </c>
      <c r="H18" s="22">
        <v>84</v>
      </c>
      <c r="I18" s="22">
        <v>0</v>
      </c>
      <c r="J18" s="22">
        <v>0</v>
      </c>
      <c r="K18" s="22">
        <v>0</v>
      </c>
      <c r="L18" s="22">
        <v>1728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6152</v>
      </c>
      <c r="U18" s="22">
        <v>6152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2586</v>
      </c>
      <c r="AB18" s="22">
        <v>1728</v>
      </c>
      <c r="AC18" s="22">
        <v>858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22</v>
      </c>
      <c r="B19" s="40" t="s">
        <v>49</v>
      </c>
      <c r="C19" s="41" t="s">
        <v>50</v>
      </c>
      <c r="D19" s="31">
        <f t="shared" si="0"/>
        <v>7898</v>
      </c>
      <c r="E19" s="22">
        <v>5530</v>
      </c>
      <c r="F19" s="31">
        <f t="shared" si="1"/>
        <v>215</v>
      </c>
      <c r="G19" s="22">
        <v>0</v>
      </c>
      <c r="H19" s="22">
        <v>215</v>
      </c>
      <c r="I19" s="22">
        <v>0</v>
      </c>
      <c r="J19" s="22">
        <v>0</v>
      </c>
      <c r="K19" s="22">
        <v>0</v>
      </c>
      <c r="L19" s="22">
        <v>1808</v>
      </c>
      <c r="M19" s="22">
        <f t="shared" si="2"/>
        <v>345</v>
      </c>
      <c r="N19" s="22">
        <v>345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5530</v>
      </c>
      <c r="U19" s="22">
        <v>5530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2517</v>
      </c>
      <c r="AB19" s="22">
        <v>1808</v>
      </c>
      <c r="AC19" s="22">
        <v>709</v>
      </c>
      <c r="AD19" s="22">
        <f t="shared" si="5"/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22</v>
      </c>
      <c r="B20" s="40" t="s">
        <v>51</v>
      </c>
      <c r="C20" s="41" t="s">
        <v>1</v>
      </c>
      <c r="D20" s="31">
        <f t="shared" si="0"/>
        <v>4492</v>
      </c>
      <c r="E20" s="22">
        <v>2628</v>
      </c>
      <c r="F20" s="31">
        <f t="shared" si="1"/>
        <v>430</v>
      </c>
      <c r="G20" s="22">
        <v>0</v>
      </c>
      <c r="H20" s="22">
        <v>430</v>
      </c>
      <c r="I20" s="22">
        <v>0</v>
      </c>
      <c r="J20" s="22">
        <v>0</v>
      </c>
      <c r="K20" s="22">
        <v>0</v>
      </c>
      <c r="L20" s="22">
        <v>1434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2628</v>
      </c>
      <c r="U20" s="22">
        <v>2628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1729</v>
      </c>
      <c r="AB20" s="22">
        <v>1434</v>
      </c>
      <c r="AC20" s="22">
        <v>295</v>
      </c>
      <c r="AD20" s="22">
        <f t="shared" si="5"/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22</v>
      </c>
      <c r="B21" s="40" t="s">
        <v>52</v>
      </c>
      <c r="C21" s="41" t="s">
        <v>53</v>
      </c>
      <c r="D21" s="31">
        <f t="shared" si="0"/>
        <v>1365</v>
      </c>
      <c r="E21" s="22">
        <v>980</v>
      </c>
      <c r="F21" s="31">
        <f t="shared" si="1"/>
        <v>385</v>
      </c>
      <c r="G21" s="22">
        <v>0</v>
      </c>
      <c r="H21" s="22">
        <v>385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980</v>
      </c>
      <c r="U21" s="22">
        <v>980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120</v>
      </c>
      <c r="AB21" s="22">
        <v>0</v>
      </c>
      <c r="AC21" s="22">
        <v>120</v>
      </c>
      <c r="AD21" s="22">
        <f t="shared" si="5"/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22</v>
      </c>
      <c r="B22" s="40" t="s">
        <v>54</v>
      </c>
      <c r="C22" s="41" t="s">
        <v>55</v>
      </c>
      <c r="D22" s="31">
        <f t="shared" si="0"/>
        <v>167</v>
      </c>
      <c r="E22" s="22">
        <v>68</v>
      </c>
      <c r="F22" s="31">
        <f t="shared" si="1"/>
        <v>28</v>
      </c>
      <c r="G22" s="22">
        <v>0</v>
      </c>
      <c r="H22" s="22">
        <v>0</v>
      </c>
      <c r="I22" s="22">
        <v>28</v>
      </c>
      <c r="J22" s="22">
        <v>0</v>
      </c>
      <c r="K22" s="22">
        <v>0</v>
      </c>
      <c r="L22" s="22">
        <v>71</v>
      </c>
      <c r="M22" s="22">
        <f t="shared" si="2"/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68</v>
      </c>
      <c r="U22" s="22">
        <v>68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78</v>
      </c>
      <c r="AB22" s="22">
        <v>71</v>
      </c>
      <c r="AC22" s="22">
        <v>7</v>
      </c>
      <c r="AD22" s="22">
        <f t="shared" si="5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22</v>
      </c>
      <c r="B23" s="40" t="s">
        <v>56</v>
      </c>
      <c r="C23" s="41" t="s">
        <v>57</v>
      </c>
      <c r="D23" s="31">
        <f t="shared" si="0"/>
        <v>734</v>
      </c>
      <c r="E23" s="22">
        <v>512</v>
      </c>
      <c r="F23" s="31">
        <f t="shared" si="1"/>
        <v>31</v>
      </c>
      <c r="G23" s="22">
        <v>0</v>
      </c>
      <c r="H23" s="22">
        <v>0</v>
      </c>
      <c r="I23" s="22">
        <v>31</v>
      </c>
      <c r="J23" s="22">
        <v>0</v>
      </c>
      <c r="K23" s="22">
        <v>0</v>
      </c>
      <c r="L23" s="22">
        <v>191</v>
      </c>
      <c r="M23" s="22">
        <f t="shared" si="2"/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512</v>
      </c>
      <c r="U23" s="22">
        <v>512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204</v>
      </c>
      <c r="AB23" s="22">
        <v>191</v>
      </c>
      <c r="AC23" s="22">
        <v>13</v>
      </c>
      <c r="AD23" s="22">
        <f t="shared" si="5"/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22</v>
      </c>
      <c r="B24" s="40" t="s">
        <v>58</v>
      </c>
      <c r="C24" s="41" t="s">
        <v>59</v>
      </c>
      <c r="D24" s="31">
        <f t="shared" si="0"/>
        <v>5110</v>
      </c>
      <c r="E24" s="22">
        <v>4412</v>
      </c>
      <c r="F24" s="31">
        <f t="shared" si="1"/>
        <v>462</v>
      </c>
      <c r="G24" s="22">
        <v>153</v>
      </c>
      <c r="H24" s="22">
        <v>253</v>
      </c>
      <c r="I24" s="22">
        <v>0</v>
      </c>
      <c r="J24" s="22">
        <v>0</v>
      </c>
      <c r="K24" s="22">
        <v>56</v>
      </c>
      <c r="L24" s="22">
        <v>0</v>
      </c>
      <c r="M24" s="22">
        <f t="shared" si="2"/>
        <v>236</v>
      </c>
      <c r="N24" s="22">
        <v>0</v>
      </c>
      <c r="O24" s="22">
        <v>83</v>
      </c>
      <c r="P24" s="22">
        <v>153</v>
      </c>
      <c r="Q24" s="22">
        <v>0</v>
      </c>
      <c r="R24" s="22">
        <v>0</v>
      </c>
      <c r="S24" s="22">
        <v>0</v>
      </c>
      <c r="T24" s="22">
        <f t="shared" si="3"/>
        <v>4412</v>
      </c>
      <c r="U24" s="22">
        <v>4412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867</v>
      </c>
      <c r="AB24" s="22">
        <v>0</v>
      </c>
      <c r="AC24" s="22">
        <v>530</v>
      </c>
      <c r="AD24" s="22">
        <f t="shared" si="5"/>
        <v>337</v>
      </c>
      <c r="AE24" s="22">
        <v>153</v>
      </c>
      <c r="AF24" s="22">
        <v>128</v>
      </c>
      <c r="AG24" s="22">
        <v>0</v>
      </c>
      <c r="AH24" s="22">
        <v>0</v>
      </c>
      <c r="AI24" s="22">
        <v>56</v>
      </c>
    </row>
    <row r="25" spans="1:35" ht="13.5">
      <c r="A25" s="40" t="s">
        <v>22</v>
      </c>
      <c r="B25" s="40" t="s">
        <v>60</v>
      </c>
      <c r="C25" s="41" t="s">
        <v>20</v>
      </c>
      <c r="D25" s="31">
        <f t="shared" si="0"/>
        <v>4088</v>
      </c>
      <c r="E25" s="22">
        <v>3434</v>
      </c>
      <c r="F25" s="31">
        <f t="shared" si="1"/>
        <v>588</v>
      </c>
      <c r="G25" s="22">
        <v>469</v>
      </c>
      <c r="H25" s="22">
        <v>119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66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66</v>
      </c>
      <c r="T25" s="22">
        <f t="shared" si="3"/>
        <v>3577</v>
      </c>
      <c r="U25" s="22">
        <v>3434</v>
      </c>
      <c r="V25" s="22">
        <v>138</v>
      </c>
      <c r="W25" s="22">
        <v>5</v>
      </c>
      <c r="X25" s="22">
        <v>0</v>
      </c>
      <c r="Y25" s="22">
        <v>0</v>
      </c>
      <c r="Z25" s="22">
        <v>0</v>
      </c>
      <c r="AA25" s="22">
        <f t="shared" si="4"/>
        <v>469</v>
      </c>
      <c r="AB25" s="22">
        <v>0</v>
      </c>
      <c r="AC25" s="22">
        <v>315</v>
      </c>
      <c r="AD25" s="22">
        <f t="shared" si="5"/>
        <v>154</v>
      </c>
      <c r="AE25" s="22">
        <v>154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22</v>
      </c>
      <c r="B26" s="40" t="s">
        <v>61</v>
      </c>
      <c r="C26" s="41" t="s">
        <v>62</v>
      </c>
      <c r="D26" s="31">
        <f t="shared" si="0"/>
        <v>4416</v>
      </c>
      <c r="E26" s="22">
        <v>3079</v>
      </c>
      <c r="F26" s="31">
        <f t="shared" si="1"/>
        <v>1337</v>
      </c>
      <c r="G26" s="22">
        <v>693</v>
      </c>
      <c r="H26" s="22">
        <v>547</v>
      </c>
      <c r="I26" s="22">
        <v>0</v>
      </c>
      <c r="J26" s="22">
        <v>0</v>
      </c>
      <c r="K26" s="22">
        <v>97</v>
      </c>
      <c r="L26" s="22">
        <v>0</v>
      </c>
      <c r="M26" s="22">
        <f t="shared" si="2"/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3283</v>
      </c>
      <c r="U26" s="22">
        <v>3079</v>
      </c>
      <c r="V26" s="22">
        <v>204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510</v>
      </c>
      <c r="AB26" s="22">
        <v>0</v>
      </c>
      <c r="AC26" s="22">
        <v>282</v>
      </c>
      <c r="AD26" s="22">
        <f t="shared" si="5"/>
        <v>228</v>
      </c>
      <c r="AE26" s="22">
        <v>228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22</v>
      </c>
      <c r="B27" s="40" t="s">
        <v>63</v>
      </c>
      <c r="C27" s="41" t="s">
        <v>64</v>
      </c>
      <c r="D27" s="31">
        <f t="shared" si="0"/>
        <v>2803</v>
      </c>
      <c r="E27" s="22">
        <v>2421</v>
      </c>
      <c r="F27" s="31">
        <f t="shared" si="1"/>
        <v>297</v>
      </c>
      <c r="G27" s="22">
        <v>260</v>
      </c>
      <c r="H27" s="22">
        <v>0</v>
      </c>
      <c r="I27" s="22">
        <v>0</v>
      </c>
      <c r="J27" s="22">
        <v>0</v>
      </c>
      <c r="K27" s="22">
        <v>37</v>
      </c>
      <c r="L27" s="22">
        <v>0</v>
      </c>
      <c r="M27" s="22">
        <f t="shared" si="2"/>
        <v>85</v>
      </c>
      <c r="N27" s="22">
        <v>0</v>
      </c>
      <c r="O27" s="22">
        <v>30</v>
      </c>
      <c r="P27" s="22">
        <v>49</v>
      </c>
      <c r="Q27" s="22">
        <v>0</v>
      </c>
      <c r="R27" s="22">
        <v>0</v>
      </c>
      <c r="S27" s="22">
        <v>6</v>
      </c>
      <c r="T27" s="22">
        <f t="shared" si="3"/>
        <v>2497</v>
      </c>
      <c r="U27" s="22">
        <v>2421</v>
      </c>
      <c r="V27" s="22">
        <v>39</v>
      </c>
      <c r="W27" s="22">
        <v>0</v>
      </c>
      <c r="X27" s="22">
        <v>0</v>
      </c>
      <c r="Y27" s="22">
        <v>0</v>
      </c>
      <c r="Z27" s="22">
        <v>37</v>
      </c>
      <c r="AA27" s="22">
        <f t="shared" si="4"/>
        <v>308</v>
      </c>
      <c r="AB27" s="22">
        <v>0</v>
      </c>
      <c r="AC27" s="22">
        <v>222</v>
      </c>
      <c r="AD27" s="22">
        <f t="shared" si="5"/>
        <v>86</v>
      </c>
      <c r="AE27" s="22">
        <v>86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22</v>
      </c>
      <c r="B28" s="40" t="s">
        <v>65</v>
      </c>
      <c r="C28" s="41" t="s">
        <v>66</v>
      </c>
      <c r="D28" s="31">
        <f t="shared" si="0"/>
        <v>1059</v>
      </c>
      <c r="E28" s="22">
        <v>827</v>
      </c>
      <c r="F28" s="31">
        <f t="shared" si="1"/>
        <v>232</v>
      </c>
      <c r="G28" s="22">
        <v>152</v>
      </c>
      <c r="H28" s="22">
        <v>80</v>
      </c>
      <c r="I28" s="22">
        <v>0</v>
      </c>
      <c r="J28" s="22">
        <v>0</v>
      </c>
      <c r="K28" s="22">
        <v>0</v>
      </c>
      <c r="L28" s="22">
        <v>0</v>
      </c>
      <c r="M28" s="22">
        <f t="shared" si="2"/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3"/>
        <v>866</v>
      </c>
      <c r="U28" s="22">
        <v>827</v>
      </c>
      <c r="V28" s="22">
        <v>39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143</v>
      </c>
      <c r="AB28" s="22">
        <v>0</v>
      </c>
      <c r="AC28" s="22">
        <v>77</v>
      </c>
      <c r="AD28" s="22">
        <f t="shared" si="5"/>
        <v>66</v>
      </c>
      <c r="AE28" s="22">
        <v>66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22</v>
      </c>
      <c r="B29" s="40" t="s">
        <v>67</v>
      </c>
      <c r="C29" s="41" t="s">
        <v>68</v>
      </c>
      <c r="D29" s="31">
        <f t="shared" si="0"/>
        <v>979</v>
      </c>
      <c r="E29" s="22">
        <v>622</v>
      </c>
      <c r="F29" s="31">
        <f t="shared" si="1"/>
        <v>301</v>
      </c>
      <c r="G29" s="22">
        <v>168</v>
      </c>
      <c r="H29" s="22">
        <v>133</v>
      </c>
      <c r="I29" s="22">
        <v>0</v>
      </c>
      <c r="J29" s="22">
        <v>0</v>
      </c>
      <c r="K29" s="22">
        <v>0</v>
      </c>
      <c r="L29" s="22">
        <v>56</v>
      </c>
      <c r="M29" s="22">
        <f t="shared" si="2"/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 t="shared" si="3"/>
        <v>678</v>
      </c>
      <c r="U29" s="22">
        <v>622</v>
      </c>
      <c r="V29" s="22">
        <v>56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181</v>
      </c>
      <c r="AB29" s="22">
        <v>56</v>
      </c>
      <c r="AC29" s="22">
        <v>59</v>
      </c>
      <c r="AD29" s="22">
        <f t="shared" si="5"/>
        <v>66</v>
      </c>
      <c r="AE29" s="22">
        <v>66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22</v>
      </c>
      <c r="B30" s="40" t="s">
        <v>69</v>
      </c>
      <c r="C30" s="41" t="s">
        <v>70</v>
      </c>
      <c r="D30" s="31">
        <f t="shared" si="0"/>
        <v>1650</v>
      </c>
      <c r="E30" s="22">
        <v>1006</v>
      </c>
      <c r="F30" s="31">
        <f t="shared" si="1"/>
        <v>421</v>
      </c>
      <c r="G30" s="22">
        <v>421</v>
      </c>
      <c r="H30" s="22">
        <v>0</v>
      </c>
      <c r="I30" s="22">
        <v>0</v>
      </c>
      <c r="J30" s="22">
        <v>0</v>
      </c>
      <c r="K30" s="22">
        <v>0</v>
      </c>
      <c r="L30" s="22">
        <v>38</v>
      </c>
      <c r="M30" s="22">
        <f t="shared" si="2"/>
        <v>185</v>
      </c>
      <c r="N30" s="22">
        <v>93</v>
      </c>
      <c r="O30" s="22">
        <v>44</v>
      </c>
      <c r="P30" s="22">
        <v>19</v>
      </c>
      <c r="Q30" s="22">
        <v>4</v>
      </c>
      <c r="R30" s="22">
        <v>1</v>
      </c>
      <c r="S30" s="22">
        <v>24</v>
      </c>
      <c r="T30" s="22">
        <f t="shared" si="3"/>
        <v>1217</v>
      </c>
      <c r="U30" s="22">
        <v>1006</v>
      </c>
      <c r="V30" s="22">
        <v>211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306</v>
      </c>
      <c r="AB30" s="22">
        <v>38</v>
      </c>
      <c r="AC30" s="22">
        <v>112</v>
      </c>
      <c r="AD30" s="22">
        <f t="shared" si="5"/>
        <v>156</v>
      </c>
      <c r="AE30" s="22">
        <v>156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22</v>
      </c>
      <c r="B31" s="40" t="s">
        <v>71</v>
      </c>
      <c r="C31" s="41" t="s">
        <v>72</v>
      </c>
      <c r="D31" s="31">
        <f t="shared" si="0"/>
        <v>5260</v>
      </c>
      <c r="E31" s="22">
        <v>1861</v>
      </c>
      <c r="F31" s="31">
        <f t="shared" si="1"/>
        <v>497</v>
      </c>
      <c r="G31" s="22">
        <v>497</v>
      </c>
      <c r="H31" s="22">
        <v>0</v>
      </c>
      <c r="I31" s="22">
        <v>0</v>
      </c>
      <c r="J31" s="22">
        <v>0</v>
      </c>
      <c r="K31" s="22">
        <v>0</v>
      </c>
      <c r="L31" s="22">
        <v>2244</v>
      </c>
      <c r="M31" s="22">
        <f t="shared" si="2"/>
        <v>658</v>
      </c>
      <c r="N31" s="22">
        <v>369</v>
      </c>
      <c r="O31" s="22">
        <v>158</v>
      </c>
      <c r="P31" s="22">
        <v>59</v>
      </c>
      <c r="Q31" s="22">
        <v>16</v>
      </c>
      <c r="R31" s="22">
        <v>5</v>
      </c>
      <c r="S31" s="22">
        <v>51</v>
      </c>
      <c r="T31" s="22">
        <f t="shared" si="3"/>
        <v>2047</v>
      </c>
      <c r="U31" s="22">
        <v>1861</v>
      </c>
      <c r="V31" s="22">
        <v>186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2615</v>
      </c>
      <c r="AB31" s="22">
        <v>2244</v>
      </c>
      <c r="AC31" s="22">
        <v>190</v>
      </c>
      <c r="AD31" s="22">
        <f t="shared" si="5"/>
        <v>181</v>
      </c>
      <c r="AE31" s="22">
        <v>181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22</v>
      </c>
      <c r="B32" s="40" t="s">
        <v>73</v>
      </c>
      <c r="C32" s="41" t="s">
        <v>2</v>
      </c>
      <c r="D32" s="31">
        <f t="shared" si="0"/>
        <v>4127</v>
      </c>
      <c r="E32" s="22">
        <v>3187</v>
      </c>
      <c r="F32" s="31">
        <f t="shared" si="1"/>
        <v>233</v>
      </c>
      <c r="G32" s="22">
        <v>0</v>
      </c>
      <c r="H32" s="22">
        <v>153</v>
      </c>
      <c r="I32" s="22">
        <v>0</v>
      </c>
      <c r="J32" s="22">
        <v>0</v>
      </c>
      <c r="K32" s="22">
        <v>80</v>
      </c>
      <c r="L32" s="22">
        <v>7</v>
      </c>
      <c r="M32" s="22">
        <f t="shared" si="2"/>
        <v>700</v>
      </c>
      <c r="N32" s="22">
        <v>370</v>
      </c>
      <c r="O32" s="22">
        <v>0</v>
      </c>
      <c r="P32" s="22">
        <v>86</v>
      </c>
      <c r="Q32" s="22">
        <v>0</v>
      </c>
      <c r="R32" s="22">
        <v>0</v>
      </c>
      <c r="S32" s="22">
        <v>244</v>
      </c>
      <c r="T32" s="22">
        <f t="shared" si="3"/>
        <v>3187</v>
      </c>
      <c r="U32" s="22">
        <v>3187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607</v>
      </c>
      <c r="AB32" s="22">
        <v>7</v>
      </c>
      <c r="AC32" s="22">
        <v>520</v>
      </c>
      <c r="AD32" s="22">
        <f t="shared" si="5"/>
        <v>80</v>
      </c>
      <c r="AE32" s="22">
        <v>0</v>
      </c>
      <c r="AF32" s="22">
        <v>0</v>
      </c>
      <c r="AG32" s="22">
        <v>0</v>
      </c>
      <c r="AH32" s="22">
        <v>0</v>
      </c>
      <c r="AI32" s="22">
        <v>80</v>
      </c>
    </row>
    <row r="33" spans="1:35" ht="13.5">
      <c r="A33" s="40" t="s">
        <v>22</v>
      </c>
      <c r="B33" s="40" t="s">
        <v>74</v>
      </c>
      <c r="C33" s="41" t="s">
        <v>75</v>
      </c>
      <c r="D33" s="31">
        <f t="shared" si="0"/>
        <v>2400</v>
      </c>
      <c r="E33" s="22">
        <v>0</v>
      </c>
      <c r="F33" s="31">
        <f t="shared" si="1"/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2160</v>
      </c>
      <c r="M33" s="22">
        <f t="shared" si="2"/>
        <v>240</v>
      </c>
      <c r="N33" s="22">
        <v>89</v>
      </c>
      <c r="O33" s="22">
        <v>75</v>
      </c>
      <c r="P33" s="22">
        <v>67</v>
      </c>
      <c r="Q33" s="22">
        <v>9</v>
      </c>
      <c r="R33" s="22">
        <v>0</v>
      </c>
      <c r="S33" s="22">
        <v>0</v>
      </c>
      <c r="T33" s="22">
        <f t="shared" si="3"/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2160</v>
      </c>
      <c r="AB33" s="22">
        <v>2160</v>
      </c>
      <c r="AC33" s="22">
        <v>0</v>
      </c>
      <c r="AD33" s="22">
        <f t="shared" si="5"/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22</v>
      </c>
      <c r="B34" s="40" t="s">
        <v>76</v>
      </c>
      <c r="C34" s="41" t="s">
        <v>77</v>
      </c>
      <c r="D34" s="31">
        <f t="shared" si="0"/>
        <v>2835</v>
      </c>
      <c r="E34" s="22">
        <v>2333</v>
      </c>
      <c r="F34" s="31">
        <f t="shared" si="1"/>
        <v>267</v>
      </c>
      <c r="G34" s="22">
        <v>59</v>
      </c>
      <c r="H34" s="22">
        <v>208</v>
      </c>
      <c r="I34" s="22">
        <v>0</v>
      </c>
      <c r="J34" s="22">
        <v>0</v>
      </c>
      <c r="K34" s="22">
        <v>0</v>
      </c>
      <c r="L34" s="22">
        <v>0</v>
      </c>
      <c r="M34" s="22">
        <f t="shared" si="2"/>
        <v>235</v>
      </c>
      <c r="N34" s="22">
        <v>234</v>
      </c>
      <c r="O34" s="22">
        <v>0</v>
      </c>
      <c r="P34" s="22">
        <v>0</v>
      </c>
      <c r="Q34" s="22">
        <v>0</v>
      </c>
      <c r="R34" s="22">
        <v>0</v>
      </c>
      <c r="S34" s="22">
        <v>1</v>
      </c>
      <c r="T34" s="22">
        <f t="shared" si="3"/>
        <v>2374</v>
      </c>
      <c r="U34" s="22">
        <v>2333</v>
      </c>
      <c r="V34" s="22">
        <v>41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291</v>
      </c>
      <c r="AB34" s="22">
        <v>0</v>
      </c>
      <c r="AC34" s="22">
        <v>291</v>
      </c>
      <c r="AD34" s="22">
        <f t="shared" si="5"/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22</v>
      </c>
      <c r="B35" s="40" t="s">
        <v>78</v>
      </c>
      <c r="C35" s="41" t="s">
        <v>79</v>
      </c>
      <c r="D35" s="31">
        <f t="shared" si="0"/>
        <v>6486</v>
      </c>
      <c r="E35" s="22">
        <v>5637</v>
      </c>
      <c r="F35" s="31">
        <f t="shared" si="1"/>
        <v>849</v>
      </c>
      <c r="G35" s="22">
        <v>176</v>
      </c>
      <c r="H35" s="22">
        <v>673</v>
      </c>
      <c r="I35" s="22">
        <v>0</v>
      </c>
      <c r="J35" s="22">
        <v>0</v>
      </c>
      <c r="K35" s="22">
        <v>0</v>
      </c>
      <c r="L35" s="22">
        <v>0</v>
      </c>
      <c r="M35" s="22">
        <f t="shared" si="2"/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f t="shared" si="3"/>
        <v>5762</v>
      </c>
      <c r="U35" s="22">
        <v>5637</v>
      </c>
      <c r="V35" s="22">
        <v>125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690</v>
      </c>
      <c r="AB35" s="22">
        <v>0</v>
      </c>
      <c r="AC35" s="22">
        <v>682</v>
      </c>
      <c r="AD35" s="22">
        <f t="shared" si="5"/>
        <v>8</v>
      </c>
      <c r="AE35" s="22">
        <v>8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22</v>
      </c>
      <c r="B36" s="40" t="s">
        <v>80</v>
      </c>
      <c r="C36" s="41" t="s">
        <v>81</v>
      </c>
      <c r="D36" s="31">
        <f t="shared" si="0"/>
        <v>2776</v>
      </c>
      <c r="E36" s="22">
        <v>2076</v>
      </c>
      <c r="F36" s="31">
        <f t="shared" si="1"/>
        <v>284</v>
      </c>
      <c r="G36" s="22">
        <v>107</v>
      </c>
      <c r="H36" s="22">
        <v>177</v>
      </c>
      <c r="I36" s="22">
        <v>0</v>
      </c>
      <c r="J36" s="22">
        <v>0</v>
      </c>
      <c r="K36" s="22">
        <v>0</v>
      </c>
      <c r="L36" s="22">
        <v>149</v>
      </c>
      <c r="M36" s="22">
        <f t="shared" si="2"/>
        <v>267</v>
      </c>
      <c r="N36" s="22">
        <v>267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3"/>
        <v>2132</v>
      </c>
      <c r="U36" s="22">
        <v>2076</v>
      </c>
      <c r="V36" s="22">
        <v>44</v>
      </c>
      <c r="W36" s="22">
        <v>12</v>
      </c>
      <c r="X36" s="22">
        <v>0</v>
      </c>
      <c r="Y36" s="22">
        <v>0</v>
      </c>
      <c r="Z36" s="22">
        <v>0</v>
      </c>
      <c r="AA36" s="22">
        <f t="shared" si="4"/>
        <v>303</v>
      </c>
      <c r="AB36" s="22">
        <v>149</v>
      </c>
      <c r="AC36" s="22">
        <v>150</v>
      </c>
      <c r="AD36" s="22">
        <f t="shared" si="5"/>
        <v>4</v>
      </c>
      <c r="AE36" s="22">
        <v>0</v>
      </c>
      <c r="AF36" s="22">
        <v>4</v>
      </c>
      <c r="AG36" s="22">
        <v>0</v>
      </c>
      <c r="AH36" s="22">
        <v>0</v>
      </c>
      <c r="AI36" s="22">
        <v>0</v>
      </c>
    </row>
    <row r="37" spans="1:35" ht="13.5">
      <c r="A37" s="40" t="s">
        <v>22</v>
      </c>
      <c r="B37" s="40" t="s">
        <v>82</v>
      </c>
      <c r="C37" s="41" t="s">
        <v>83</v>
      </c>
      <c r="D37" s="31">
        <f t="shared" si="0"/>
        <v>1193</v>
      </c>
      <c r="E37" s="22">
        <v>1042</v>
      </c>
      <c r="F37" s="31">
        <f t="shared" si="1"/>
        <v>114</v>
      </c>
      <c r="G37" s="22">
        <v>33</v>
      </c>
      <c r="H37" s="22">
        <v>81</v>
      </c>
      <c r="I37" s="22">
        <v>0</v>
      </c>
      <c r="J37" s="22">
        <v>0</v>
      </c>
      <c r="K37" s="22">
        <v>0</v>
      </c>
      <c r="L37" s="22">
        <v>37</v>
      </c>
      <c r="M37" s="22">
        <f t="shared" si="2"/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3"/>
        <v>1066</v>
      </c>
      <c r="U37" s="22">
        <v>1042</v>
      </c>
      <c r="V37" s="22">
        <v>24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168</v>
      </c>
      <c r="AB37" s="22">
        <v>37</v>
      </c>
      <c r="AC37" s="22">
        <v>131</v>
      </c>
      <c r="AD37" s="22">
        <f t="shared" si="5"/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22</v>
      </c>
      <c r="B38" s="40" t="s">
        <v>84</v>
      </c>
      <c r="C38" s="41" t="s">
        <v>18</v>
      </c>
      <c r="D38" s="31">
        <f t="shared" si="0"/>
        <v>796</v>
      </c>
      <c r="E38" s="22">
        <v>635</v>
      </c>
      <c r="F38" s="31">
        <f t="shared" si="1"/>
        <v>161</v>
      </c>
      <c r="G38" s="22">
        <v>84</v>
      </c>
      <c r="H38" s="22">
        <v>77</v>
      </c>
      <c r="I38" s="22">
        <v>0</v>
      </c>
      <c r="J38" s="22">
        <v>0</v>
      </c>
      <c r="K38" s="22">
        <v>0</v>
      </c>
      <c r="L38" s="22">
        <v>0</v>
      </c>
      <c r="M38" s="22">
        <f t="shared" si="2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3"/>
        <v>746</v>
      </c>
      <c r="U38" s="22">
        <v>635</v>
      </c>
      <c r="V38" s="22">
        <v>76</v>
      </c>
      <c r="W38" s="22">
        <v>35</v>
      </c>
      <c r="X38" s="22">
        <v>0</v>
      </c>
      <c r="Y38" s="22">
        <v>0</v>
      </c>
      <c r="Z38" s="22">
        <v>0</v>
      </c>
      <c r="AA38" s="22">
        <f t="shared" si="4"/>
        <v>82</v>
      </c>
      <c r="AB38" s="22">
        <v>0</v>
      </c>
      <c r="AC38" s="22">
        <v>82</v>
      </c>
      <c r="AD38" s="22">
        <f t="shared" si="5"/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22</v>
      </c>
      <c r="B39" s="40" t="s">
        <v>85</v>
      </c>
      <c r="C39" s="41" t="s">
        <v>0</v>
      </c>
      <c r="D39" s="31">
        <f t="shared" si="0"/>
        <v>1766</v>
      </c>
      <c r="E39" s="22">
        <v>1388</v>
      </c>
      <c r="F39" s="31">
        <f t="shared" si="1"/>
        <v>296</v>
      </c>
      <c r="G39" s="22">
        <v>132</v>
      </c>
      <c r="H39" s="22">
        <v>164</v>
      </c>
      <c r="I39" s="22">
        <v>0</v>
      </c>
      <c r="J39" s="22">
        <v>0</v>
      </c>
      <c r="K39" s="22">
        <v>0</v>
      </c>
      <c r="L39" s="22">
        <v>82</v>
      </c>
      <c r="M39" s="22">
        <f t="shared" si="2"/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f t="shared" si="3"/>
        <v>1487</v>
      </c>
      <c r="U39" s="22">
        <v>1388</v>
      </c>
      <c r="V39" s="22">
        <v>54</v>
      </c>
      <c r="W39" s="22">
        <v>45</v>
      </c>
      <c r="X39" s="22">
        <v>0</v>
      </c>
      <c r="Y39" s="22">
        <v>0</v>
      </c>
      <c r="Z39" s="22">
        <v>0</v>
      </c>
      <c r="AA39" s="22">
        <f t="shared" si="4"/>
        <v>193</v>
      </c>
      <c r="AB39" s="22">
        <v>82</v>
      </c>
      <c r="AC39" s="22">
        <v>111</v>
      </c>
      <c r="AD39" s="22">
        <f t="shared" si="5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22</v>
      </c>
      <c r="B40" s="40" t="s">
        <v>86</v>
      </c>
      <c r="C40" s="41" t="s">
        <v>87</v>
      </c>
      <c r="D40" s="31">
        <f t="shared" si="0"/>
        <v>1876</v>
      </c>
      <c r="E40" s="22">
        <v>966</v>
      </c>
      <c r="F40" s="31">
        <f t="shared" si="1"/>
        <v>841</v>
      </c>
      <c r="G40" s="22">
        <v>577</v>
      </c>
      <c r="H40" s="22">
        <v>264</v>
      </c>
      <c r="I40" s="22">
        <v>0</v>
      </c>
      <c r="J40" s="22">
        <v>0</v>
      </c>
      <c r="K40" s="22">
        <v>0</v>
      </c>
      <c r="L40" s="22">
        <v>69</v>
      </c>
      <c r="M40" s="22">
        <f t="shared" si="2"/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3"/>
        <v>1052</v>
      </c>
      <c r="U40" s="22">
        <v>966</v>
      </c>
      <c r="V40" s="22">
        <v>86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311</v>
      </c>
      <c r="AB40" s="22">
        <v>69</v>
      </c>
      <c r="AC40" s="22">
        <v>91</v>
      </c>
      <c r="AD40" s="22">
        <f t="shared" si="5"/>
        <v>151</v>
      </c>
      <c r="AE40" s="22">
        <v>151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22</v>
      </c>
      <c r="B41" s="40" t="s">
        <v>88</v>
      </c>
      <c r="C41" s="41" t="s">
        <v>89</v>
      </c>
      <c r="D41" s="31">
        <f t="shared" si="0"/>
        <v>1931</v>
      </c>
      <c r="E41" s="22">
        <v>1283</v>
      </c>
      <c r="F41" s="31">
        <f t="shared" si="1"/>
        <v>489</v>
      </c>
      <c r="G41" s="22">
        <v>152</v>
      </c>
      <c r="H41" s="22">
        <v>322</v>
      </c>
      <c r="I41" s="22">
        <v>0</v>
      </c>
      <c r="J41" s="22">
        <v>0</v>
      </c>
      <c r="K41" s="22">
        <v>15</v>
      </c>
      <c r="L41" s="22">
        <v>0</v>
      </c>
      <c r="M41" s="22">
        <f t="shared" si="2"/>
        <v>159</v>
      </c>
      <c r="N41" s="22">
        <v>144</v>
      </c>
      <c r="O41" s="22">
        <v>9</v>
      </c>
      <c r="P41" s="22">
        <v>6</v>
      </c>
      <c r="Q41" s="22">
        <v>0</v>
      </c>
      <c r="R41" s="22">
        <v>0</v>
      </c>
      <c r="S41" s="22">
        <v>0</v>
      </c>
      <c r="T41" s="22">
        <f t="shared" si="3"/>
        <v>1292</v>
      </c>
      <c r="U41" s="22">
        <v>1283</v>
      </c>
      <c r="V41" s="22">
        <v>9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254</v>
      </c>
      <c r="AB41" s="22">
        <v>0</v>
      </c>
      <c r="AC41" s="22">
        <v>150</v>
      </c>
      <c r="AD41" s="22">
        <f t="shared" si="5"/>
        <v>104</v>
      </c>
      <c r="AE41" s="22">
        <v>0</v>
      </c>
      <c r="AF41" s="22">
        <v>89</v>
      </c>
      <c r="AG41" s="22">
        <v>0</v>
      </c>
      <c r="AH41" s="22">
        <v>0</v>
      </c>
      <c r="AI41" s="22">
        <v>15</v>
      </c>
    </row>
    <row r="42" spans="1:35" ht="13.5">
      <c r="A42" s="40" t="s">
        <v>22</v>
      </c>
      <c r="B42" s="40" t="s">
        <v>90</v>
      </c>
      <c r="C42" s="41" t="s">
        <v>91</v>
      </c>
      <c r="D42" s="31">
        <f t="shared" si="0"/>
        <v>1591</v>
      </c>
      <c r="E42" s="22">
        <v>1375</v>
      </c>
      <c r="F42" s="31">
        <f t="shared" si="1"/>
        <v>216</v>
      </c>
      <c r="G42" s="22">
        <v>175</v>
      </c>
      <c r="H42" s="22">
        <v>0</v>
      </c>
      <c r="I42" s="22">
        <v>0</v>
      </c>
      <c r="J42" s="22">
        <v>0</v>
      </c>
      <c r="K42" s="22">
        <v>41</v>
      </c>
      <c r="L42" s="22">
        <v>0</v>
      </c>
      <c r="M42" s="22">
        <f t="shared" si="2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3"/>
        <v>1375</v>
      </c>
      <c r="U42" s="22">
        <v>1375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172</v>
      </c>
      <c r="AB42" s="22">
        <v>0</v>
      </c>
      <c r="AC42" s="22">
        <v>115</v>
      </c>
      <c r="AD42" s="22">
        <f t="shared" si="5"/>
        <v>57</v>
      </c>
      <c r="AE42" s="22">
        <v>16</v>
      </c>
      <c r="AF42" s="22">
        <v>0</v>
      </c>
      <c r="AG42" s="22">
        <v>0</v>
      </c>
      <c r="AH42" s="22">
        <v>0</v>
      </c>
      <c r="AI42" s="22">
        <v>41</v>
      </c>
    </row>
    <row r="43" spans="1:35" ht="13.5">
      <c r="A43" s="40" t="s">
        <v>22</v>
      </c>
      <c r="B43" s="40" t="s">
        <v>92</v>
      </c>
      <c r="C43" s="41" t="s">
        <v>13</v>
      </c>
      <c r="D43" s="31">
        <f t="shared" si="0"/>
        <v>1235</v>
      </c>
      <c r="E43" s="22">
        <v>842</v>
      </c>
      <c r="F43" s="31">
        <f t="shared" si="1"/>
        <v>107</v>
      </c>
      <c r="G43" s="22">
        <v>107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2"/>
        <v>286</v>
      </c>
      <c r="N43" s="22">
        <v>150</v>
      </c>
      <c r="O43" s="22">
        <v>20</v>
      </c>
      <c r="P43" s="22">
        <v>51</v>
      </c>
      <c r="Q43" s="22">
        <v>3</v>
      </c>
      <c r="R43" s="22">
        <v>0</v>
      </c>
      <c r="S43" s="22">
        <v>62</v>
      </c>
      <c r="T43" s="22">
        <f t="shared" si="3"/>
        <v>847</v>
      </c>
      <c r="U43" s="22">
        <v>842</v>
      </c>
      <c r="V43" s="22">
        <v>5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136</v>
      </c>
      <c r="AB43" s="22">
        <v>0</v>
      </c>
      <c r="AC43" s="22">
        <v>71</v>
      </c>
      <c r="AD43" s="22">
        <f t="shared" si="5"/>
        <v>65</v>
      </c>
      <c r="AE43" s="22">
        <v>65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22</v>
      </c>
      <c r="B44" s="40" t="s">
        <v>93</v>
      </c>
      <c r="C44" s="41" t="s">
        <v>94</v>
      </c>
      <c r="D44" s="31">
        <f t="shared" si="0"/>
        <v>6682</v>
      </c>
      <c r="E44" s="22">
        <v>5977</v>
      </c>
      <c r="F44" s="31">
        <f t="shared" si="1"/>
        <v>705</v>
      </c>
      <c r="G44" s="22">
        <v>705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2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3"/>
        <v>5977</v>
      </c>
      <c r="U44" s="22">
        <v>5977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654</v>
      </c>
      <c r="AB44" s="22">
        <v>0</v>
      </c>
      <c r="AC44" s="22">
        <v>499</v>
      </c>
      <c r="AD44" s="22">
        <f t="shared" si="5"/>
        <v>155</v>
      </c>
      <c r="AE44" s="22">
        <v>155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22</v>
      </c>
      <c r="B45" s="40" t="s">
        <v>95</v>
      </c>
      <c r="C45" s="41" t="s">
        <v>297</v>
      </c>
      <c r="D45" s="31">
        <f t="shared" si="0"/>
        <v>968</v>
      </c>
      <c r="E45" s="22">
        <v>914</v>
      </c>
      <c r="F45" s="31">
        <f t="shared" si="1"/>
        <v>54</v>
      </c>
      <c r="G45" s="22">
        <v>27</v>
      </c>
      <c r="H45" s="22">
        <v>0</v>
      </c>
      <c r="I45" s="22">
        <v>0</v>
      </c>
      <c r="J45" s="22">
        <v>0</v>
      </c>
      <c r="K45" s="22">
        <v>27</v>
      </c>
      <c r="L45" s="22">
        <v>0</v>
      </c>
      <c r="M45" s="22">
        <f t="shared" si="2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3"/>
        <v>914</v>
      </c>
      <c r="U45" s="22">
        <v>914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4"/>
        <v>110</v>
      </c>
      <c r="AB45" s="22">
        <v>0</v>
      </c>
      <c r="AC45" s="22">
        <v>76</v>
      </c>
      <c r="AD45" s="22">
        <f t="shared" si="5"/>
        <v>34</v>
      </c>
      <c r="AE45" s="22">
        <v>7</v>
      </c>
      <c r="AF45" s="22">
        <v>0</v>
      </c>
      <c r="AG45" s="22">
        <v>0</v>
      </c>
      <c r="AH45" s="22">
        <v>0</v>
      </c>
      <c r="AI45" s="22">
        <v>27</v>
      </c>
    </row>
    <row r="46" spans="1:35" ht="13.5">
      <c r="A46" s="40" t="s">
        <v>22</v>
      </c>
      <c r="B46" s="40" t="s">
        <v>96</v>
      </c>
      <c r="C46" s="41" t="s">
        <v>97</v>
      </c>
      <c r="D46" s="31">
        <f t="shared" si="0"/>
        <v>975</v>
      </c>
      <c r="E46" s="22">
        <v>849</v>
      </c>
      <c r="F46" s="31">
        <f t="shared" si="1"/>
        <v>76</v>
      </c>
      <c r="G46" s="22">
        <v>76</v>
      </c>
      <c r="H46" s="22">
        <v>0</v>
      </c>
      <c r="I46" s="22">
        <v>0</v>
      </c>
      <c r="J46" s="22">
        <v>0</v>
      </c>
      <c r="K46" s="22">
        <v>0</v>
      </c>
      <c r="L46" s="22">
        <v>25</v>
      </c>
      <c r="M46" s="22">
        <f t="shared" si="2"/>
        <v>25</v>
      </c>
      <c r="N46" s="22">
        <v>25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3"/>
        <v>849</v>
      </c>
      <c r="U46" s="22">
        <v>849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4"/>
        <v>119</v>
      </c>
      <c r="AB46" s="22">
        <v>25</v>
      </c>
      <c r="AC46" s="22">
        <v>71</v>
      </c>
      <c r="AD46" s="22">
        <f t="shared" si="5"/>
        <v>23</v>
      </c>
      <c r="AE46" s="22">
        <v>23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22</v>
      </c>
      <c r="B47" s="40" t="s">
        <v>98</v>
      </c>
      <c r="C47" s="41" t="s">
        <v>99</v>
      </c>
      <c r="D47" s="31">
        <f t="shared" si="0"/>
        <v>1087</v>
      </c>
      <c r="E47" s="22">
        <v>924</v>
      </c>
      <c r="F47" s="31">
        <f t="shared" si="1"/>
        <v>163</v>
      </c>
      <c r="G47" s="22">
        <v>135</v>
      </c>
      <c r="H47" s="22">
        <v>28</v>
      </c>
      <c r="I47" s="22">
        <v>0</v>
      </c>
      <c r="J47" s="22">
        <v>0</v>
      </c>
      <c r="K47" s="22">
        <v>0</v>
      </c>
      <c r="L47" s="22">
        <v>0</v>
      </c>
      <c r="M47" s="22">
        <f t="shared" si="2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3"/>
        <v>924</v>
      </c>
      <c r="U47" s="22">
        <v>924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4"/>
        <v>116</v>
      </c>
      <c r="AB47" s="22">
        <v>0</v>
      </c>
      <c r="AC47" s="22">
        <v>77</v>
      </c>
      <c r="AD47" s="22">
        <f t="shared" si="5"/>
        <v>39</v>
      </c>
      <c r="AE47" s="22">
        <v>39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22</v>
      </c>
      <c r="B48" s="40" t="s">
        <v>100</v>
      </c>
      <c r="C48" s="41" t="s">
        <v>101</v>
      </c>
      <c r="D48" s="31">
        <f t="shared" si="0"/>
        <v>779</v>
      </c>
      <c r="E48" s="22">
        <v>656</v>
      </c>
      <c r="F48" s="31">
        <f t="shared" si="1"/>
        <v>30</v>
      </c>
      <c r="G48" s="22">
        <v>0</v>
      </c>
      <c r="H48" s="22">
        <v>14</v>
      </c>
      <c r="I48" s="22">
        <v>0</v>
      </c>
      <c r="J48" s="22">
        <v>0</v>
      </c>
      <c r="K48" s="22">
        <v>16</v>
      </c>
      <c r="L48" s="22">
        <v>93</v>
      </c>
      <c r="M48" s="22">
        <f t="shared" si="2"/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3"/>
        <v>672</v>
      </c>
      <c r="U48" s="22">
        <v>656</v>
      </c>
      <c r="V48" s="22">
        <v>0</v>
      </c>
      <c r="W48" s="22">
        <v>0</v>
      </c>
      <c r="X48" s="22">
        <v>0</v>
      </c>
      <c r="Y48" s="22">
        <v>0</v>
      </c>
      <c r="Z48" s="22">
        <v>16</v>
      </c>
      <c r="AA48" s="22">
        <f t="shared" si="4"/>
        <v>198</v>
      </c>
      <c r="AB48" s="22">
        <v>93</v>
      </c>
      <c r="AC48" s="22">
        <v>105</v>
      </c>
      <c r="AD48" s="22">
        <f t="shared" si="5"/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22</v>
      </c>
      <c r="B49" s="40" t="s">
        <v>102</v>
      </c>
      <c r="C49" s="41" t="s">
        <v>103</v>
      </c>
      <c r="D49" s="31">
        <f t="shared" si="0"/>
        <v>1001</v>
      </c>
      <c r="E49" s="22">
        <v>647</v>
      </c>
      <c r="F49" s="31">
        <f t="shared" si="1"/>
        <v>40</v>
      </c>
      <c r="G49" s="22">
        <v>0</v>
      </c>
      <c r="H49" s="22">
        <v>17</v>
      </c>
      <c r="I49" s="22">
        <v>0</v>
      </c>
      <c r="J49" s="22">
        <v>0</v>
      </c>
      <c r="K49" s="22">
        <v>23</v>
      </c>
      <c r="L49" s="22">
        <v>314</v>
      </c>
      <c r="M49" s="22">
        <f t="shared" si="2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3"/>
        <v>647</v>
      </c>
      <c r="U49" s="22">
        <v>647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4"/>
        <v>443</v>
      </c>
      <c r="AB49" s="22">
        <v>314</v>
      </c>
      <c r="AC49" s="22">
        <v>106</v>
      </c>
      <c r="AD49" s="22">
        <f t="shared" si="5"/>
        <v>23</v>
      </c>
      <c r="AE49" s="22">
        <v>0</v>
      </c>
      <c r="AF49" s="22">
        <v>0</v>
      </c>
      <c r="AG49" s="22">
        <v>0</v>
      </c>
      <c r="AH49" s="22">
        <v>0</v>
      </c>
      <c r="AI49" s="22">
        <v>23</v>
      </c>
    </row>
    <row r="50" spans="1:35" ht="13.5">
      <c r="A50" s="40" t="s">
        <v>22</v>
      </c>
      <c r="B50" s="40" t="s">
        <v>104</v>
      </c>
      <c r="C50" s="41" t="s">
        <v>105</v>
      </c>
      <c r="D50" s="31">
        <f t="shared" si="0"/>
        <v>989</v>
      </c>
      <c r="E50" s="22">
        <v>898</v>
      </c>
      <c r="F50" s="31">
        <f t="shared" si="1"/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91</v>
      </c>
      <c r="M50" s="22">
        <f t="shared" si="2"/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f t="shared" si="3"/>
        <v>898</v>
      </c>
      <c r="U50" s="22">
        <v>898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4"/>
        <v>212</v>
      </c>
      <c r="AB50" s="22">
        <v>91</v>
      </c>
      <c r="AC50" s="22">
        <v>121</v>
      </c>
      <c r="AD50" s="22">
        <f t="shared" si="5"/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22</v>
      </c>
      <c r="B51" s="40" t="s">
        <v>106</v>
      </c>
      <c r="C51" s="41" t="s">
        <v>107</v>
      </c>
      <c r="D51" s="31">
        <f t="shared" si="0"/>
        <v>560</v>
      </c>
      <c r="E51" s="22">
        <v>405</v>
      </c>
      <c r="F51" s="31">
        <f t="shared" si="1"/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155</v>
      </c>
      <c r="M51" s="22">
        <f t="shared" si="2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3"/>
        <v>405</v>
      </c>
      <c r="U51" s="22">
        <v>405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4"/>
        <v>176</v>
      </c>
      <c r="AB51" s="22">
        <v>155</v>
      </c>
      <c r="AC51" s="22">
        <v>21</v>
      </c>
      <c r="AD51" s="22">
        <f t="shared" si="5"/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22</v>
      </c>
      <c r="B52" s="40" t="s">
        <v>108</v>
      </c>
      <c r="C52" s="41" t="s">
        <v>109</v>
      </c>
      <c r="D52" s="31">
        <f t="shared" si="0"/>
        <v>1141</v>
      </c>
      <c r="E52" s="22">
        <v>1019</v>
      </c>
      <c r="F52" s="31">
        <f t="shared" si="1"/>
        <v>86</v>
      </c>
      <c r="G52" s="22">
        <v>86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f t="shared" si="2"/>
        <v>36</v>
      </c>
      <c r="N52" s="22">
        <v>0</v>
      </c>
      <c r="O52" s="22">
        <v>0</v>
      </c>
      <c r="P52" s="22">
        <v>33</v>
      </c>
      <c r="Q52" s="22">
        <v>0</v>
      </c>
      <c r="R52" s="22">
        <v>3</v>
      </c>
      <c r="S52" s="22">
        <v>0</v>
      </c>
      <c r="T52" s="22">
        <f t="shared" si="3"/>
        <v>1027</v>
      </c>
      <c r="U52" s="22">
        <v>1019</v>
      </c>
      <c r="V52" s="22">
        <v>8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4"/>
        <v>151</v>
      </c>
      <c r="AB52" s="22">
        <v>0</v>
      </c>
      <c r="AC52" s="22">
        <v>112</v>
      </c>
      <c r="AD52" s="22">
        <f t="shared" si="5"/>
        <v>39</v>
      </c>
      <c r="AE52" s="22">
        <v>39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22</v>
      </c>
      <c r="B53" s="40" t="s">
        <v>110</v>
      </c>
      <c r="C53" s="41" t="s">
        <v>111</v>
      </c>
      <c r="D53" s="31">
        <f t="shared" si="0"/>
        <v>3188</v>
      </c>
      <c r="E53" s="22">
        <v>2738</v>
      </c>
      <c r="F53" s="31">
        <f t="shared" si="1"/>
        <v>412</v>
      </c>
      <c r="G53" s="22">
        <v>412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f t="shared" si="2"/>
        <v>38</v>
      </c>
      <c r="N53" s="22">
        <v>0</v>
      </c>
      <c r="O53" s="22">
        <v>7</v>
      </c>
      <c r="P53" s="22">
        <v>31</v>
      </c>
      <c r="Q53" s="22">
        <v>0</v>
      </c>
      <c r="R53" s="22">
        <v>0</v>
      </c>
      <c r="S53" s="22">
        <v>0</v>
      </c>
      <c r="T53" s="22">
        <f t="shared" si="3"/>
        <v>2773</v>
      </c>
      <c r="U53" s="22">
        <v>2738</v>
      </c>
      <c r="V53" s="22">
        <v>35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4"/>
        <v>479</v>
      </c>
      <c r="AB53" s="22">
        <v>0</v>
      </c>
      <c r="AC53" s="22">
        <v>314</v>
      </c>
      <c r="AD53" s="22">
        <f t="shared" si="5"/>
        <v>165</v>
      </c>
      <c r="AE53" s="22">
        <v>165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22</v>
      </c>
      <c r="B54" s="40" t="s">
        <v>112</v>
      </c>
      <c r="C54" s="41" t="s">
        <v>300</v>
      </c>
      <c r="D54" s="31">
        <f t="shared" si="0"/>
        <v>1225</v>
      </c>
      <c r="E54" s="22">
        <v>1044</v>
      </c>
      <c r="F54" s="31">
        <f t="shared" si="1"/>
        <v>181</v>
      </c>
      <c r="G54" s="22">
        <v>181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f t="shared" si="2"/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f t="shared" si="3"/>
        <v>1061</v>
      </c>
      <c r="U54" s="22">
        <v>1044</v>
      </c>
      <c r="V54" s="22">
        <v>17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4"/>
        <v>208</v>
      </c>
      <c r="AB54" s="22">
        <v>0</v>
      </c>
      <c r="AC54" s="22">
        <v>125</v>
      </c>
      <c r="AD54" s="22">
        <f t="shared" si="5"/>
        <v>83</v>
      </c>
      <c r="AE54" s="22">
        <v>83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22</v>
      </c>
      <c r="B55" s="40" t="s">
        <v>113</v>
      </c>
      <c r="C55" s="41" t="s">
        <v>14</v>
      </c>
      <c r="D55" s="31">
        <f t="shared" si="0"/>
        <v>974</v>
      </c>
      <c r="E55" s="22">
        <v>827</v>
      </c>
      <c r="F55" s="31">
        <f t="shared" si="1"/>
        <v>147</v>
      </c>
      <c r="G55" s="22">
        <v>102</v>
      </c>
      <c r="H55" s="22">
        <v>45</v>
      </c>
      <c r="I55" s="22">
        <v>0</v>
      </c>
      <c r="J55" s="22">
        <v>0</v>
      </c>
      <c r="K55" s="22">
        <v>0</v>
      </c>
      <c r="L55" s="22">
        <v>0</v>
      </c>
      <c r="M55" s="22">
        <f t="shared" si="2"/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f t="shared" si="3"/>
        <v>837</v>
      </c>
      <c r="U55" s="22">
        <v>827</v>
      </c>
      <c r="V55" s="22">
        <v>10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4"/>
        <v>141</v>
      </c>
      <c r="AB55" s="22">
        <v>0</v>
      </c>
      <c r="AC55" s="22">
        <v>94</v>
      </c>
      <c r="AD55" s="22">
        <f t="shared" si="5"/>
        <v>47</v>
      </c>
      <c r="AE55" s="22">
        <v>47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22</v>
      </c>
      <c r="B56" s="40" t="s">
        <v>114</v>
      </c>
      <c r="C56" s="41" t="s">
        <v>115</v>
      </c>
      <c r="D56" s="31">
        <f t="shared" si="0"/>
        <v>2016</v>
      </c>
      <c r="E56" s="22">
        <v>1568</v>
      </c>
      <c r="F56" s="31">
        <f t="shared" si="1"/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29</v>
      </c>
      <c r="M56" s="22">
        <f t="shared" si="2"/>
        <v>419</v>
      </c>
      <c r="N56" s="22">
        <v>174</v>
      </c>
      <c r="O56" s="22">
        <v>63</v>
      </c>
      <c r="P56" s="22">
        <v>64</v>
      </c>
      <c r="Q56" s="22">
        <v>0</v>
      </c>
      <c r="R56" s="22">
        <v>0</v>
      </c>
      <c r="S56" s="22">
        <v>118</v>
      </c>
      <c r="T56" s="22">
        <f t="shared" si="3"/>
        <v>1568</v>
      </c>
      <c r="U56" s="22">
        <v>1568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4"/>
        <v>254</v>
      </c>
      <c r="AB56" s="22">
        <v>29</v>
      </c>
      <c r="AC56" s="22">
        <v>225</v>
      </c>
      <c r="AD56" s="22">
        <f t="shared" si="5"/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22</v>
      </c>
      <c r="B57" s="40" t="s">
        <v>116</v>
      </c>
      <c r="C57" s="41" t="s">
        <v>117</v>
      </c>
      <c r="D57" s="31">
        <f t="shared" si="0"/>
        <v>8380</v>
      </c>
      <c r="E57" s="22">
        <v>6283</v>
      </c>
      <c r="F57" s="31">
        <f t="shared" si="1"/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1284</v>
      </c>
      <c r="M57" s="22">
        <f t="shared" si="2"/>
        <v>813</v>
      </c>
      <c r="N57" s="22">
        <v>336</v>
      </c>
      <c r="O57" s="22">
        <v>369</v>
      </c>
      <c r="P57" s="22">
        <v>108</v>
      </c>
      <c r="Q57" s="22">
        <v>0</v>
      </c>
      <c r="R57" s="22">
        <v>0</v>
      </c>
      <c r="S57" s="22">
        <v>0</v>
      </c>
      <c r="T57" s="22">
        <f t="shared" si="3"/>
        <v>6283</v>
      </c>
      <c r="U57" s="22">
        <v>6283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4"/>
        <v>1990</v>
      </c>
      <c r="AB57" s="22">
        <v>1284</v>
      </c>
      <c r="AC57" s="22">
        <v>706</v>
      </c>
      <c r="AD57" s="22">
        <f t="shared" si="5"/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22</v>
      </c>
      <c r="B58" s="40" t="s">
        <v>118</v>
      </c>
      <c r="C58" s="41" t="s">
        <v>119</v>
      </c>
      <c r="D58" s="31">
        <f t="shared" si="0"/>
        <v>13911</v>
      </c>
      <c r="E58" s="22">
        <v>11870</v>
      </c>
      <c r="F58" s="31">
        <f t="shared" si="1"/>
        <v>2041</v>
      </c>
      <c r="G58" s="22">
        <v>1476</v>
      </c>
      <c r="H58" s="22">
        <v>565</v>
      </c>
      <c r="I58" s="22">
        <v>0</v>
      </c>
      <c r="J58" s="22">
        <v>0</v>
      </c>
      <c r="K58" s="22">
        <v>0</v>
      </c>
      <c r="L58" s="22">
        <v>0</v>
      </c>
      <c r="M58" s="22">
        <f t="shared" si="2"/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3"/>
        <v>11870</v>
      </c>
      <c r="U58" s="22">
        <v>11870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4"/>
        <v>2771</v>
      </c>
      <c r="AB58" s="22">
        <v>0</v>
      </c>
      <c r="AC58" s="22">
        <v>1187</v>
      </c>
      <c r="AD58" s="22">
        <f t="shared" si="5"/>
        <v>1584</v>
      </c>
      <c r="AE58" s="22">
        <v>1476</v>
      </c>
      <c r="AF58" s="22">
        <v>108</v>
      </c>
      <c r="AG58" s="22">
        <v>0</v>
      </c>
      <c r="AH58" s="22">
        <v>0</v>
      </c>
      <c r="AI58" s="22">
        <v>0</v>
      </c>
    </row>
    <row r="59" spans="1:35" ht="13.5">
      <c r="A59" s="40" t="s">
        <v>22</v>
      </c>
      <c r="B59" s="40" t="s">
        <v>120</v>
      </c>
      <c r="C59" s="41" t="s">
        <v>17</v>
      </c>
      <c r="D59" s="31">
        <f t="shared" si="0"/>
        <v>2198</v>
      </c>
      <c r="E59" s="22">
        <v>1461</v>
      </c>
      <c r="F59" s="31">
        <f t="shared" si="1"/>
        <v>612</v>
      </c>
      <c r="G59" s="22">
        <v>0</v>
      </c>
      <c r="H59" s="22">
        <v>259</v>
      </c>
      <c r="I59" s="22">
        <v>0</v>
      </c>
      <c r="J59" s="22">
        <v>0</v>
      </c>
      <c r="K59" s="22">
        <v>353</v>
      </c>
      <c r="L59" s="22">
        <v>125</v>
      </c>
      <c r="M59" s="22">
        <f t="shared" si="2"/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f t="shared" si="3"/>
        <v>1461</v>
      </c>
      <c r="U59" s="22">
        <v>1461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4"/>
        <v>642</v>
      </c>
      <c r="AB59" s="22">
        <v>125</v>
      </c>
      <c r="AC59" s="22">
        <v>164</v>
      </c>
      <c r="AD59" s="22">
        <f t="shared" si="5"/>
        <v>353</v>
      </c>
      <c r="AE59" s="22">
        <v>0</v>
      </c>
      <c r="AF59" s="22">
        <v>0</v>
      </c>
      <c r="AG59" s="22">
        <v>0</v>
      </c>
      <c r="AH59" s="22">
        <v>0</v>
      </c>
      <c r="AI59" s="22">
        <v>353</v>
      </c>
    </row>
    <row r="60" spans="1:35" ht="13.5">
      <c r="A60" s="40" t="s">
        <v>22</v>
      </c>
      <c r="B60" s="40" t="s">
        <v>121</v>
      </c>
      <c r="C60" s="41" t="s">
        <v>122</v>
      </c>
      <c r="D60" s="31">
        <f t="shared" si="0"/>
        <v>3390</v>
      </c>
      <c r="E60" s="22">
        <v>2394</v>
      </c>
      <c r="F60" s="31">
        <f t="shared" si="1"/>
        <v>234</v>
      </c>
      <c r="G60" s="22">
        <v>0</v>
      </c>
      <c r="H60" s="22">
        <v>234</v>
      </c>
      <c r="I60" s="22">
        <v>0</v>
      </c>
      <c r="J60" s="22">
        <v>0</v>
      </c>
      <c r="K60" s="22">
        <v>0</v>
      </c>
      <c r="L60" s="22">
        <v>594</v>
      </c>
      <c r="M60" s="22">
        <f t="shared" si="2"/>
        <v>168</v>
      </c>
      <c r="N60" s="22">
        <v>0</v>
      </c>
      <c r="O60" s="22">
        <v>76</v>
      </c>
      <c r="P60" s="22">
        <v>77</v>
      </c>
      <c r="Q60" s="22">
        <v>0</v>
      </c>
      <c r="R60" s="22">
        <v>0</v>
      </c>
      <c r="S60" s="22">
        <v>15</v>
      </c>
      <c r="T60" s="22">
        <f t="shared" si="3"/>
        <v>2394</v>
      </c>
      <c r="U60" s="22">
        <v>2394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4"/>
        <v>1097</v>
      </c>
      <c r="AB60" s="22">
        <v>594</v>
      </c>
      <c r="AC60" s="22">
        <v>269</v>
      </c>
      <c r="AD60" s="22">
        <f t="shared" si="5"/>
        <v>234</v>
      </c>
      <c r="AE60" s="22">
        <v>0</v>
      </c>
      <c r="AF60" s="22">
        <v>234</v>
      </c>
      <c r="AG60" s="22">
        <v>0</v>
      </c>
      <c r="AH60" s="22">
        <v>0</v>
      </c>
      <c r="AI60" s="22">
        <v>0</v>
      </c>
    </row>
    <row r="61" spans="1:35" ht="13.5">
      <c r="A61" s="40" t="s">
        <v>22</v>
      </c>
      <c r="B61" s="40" t="s">
        <v>123</v>
      </c>
      <c r="C61" s="41" t="s">
        <v>124</v>
      </c>
      <c r="D61" s="31">
        <f t="shared" si="0"/>
        <v>1536</v>
      </c>
      <c r="E61" s="22">
        <v>1237</v>
      </c>
      <c r="F61" s="31">
        <f t="shared" si="1"/>
        <v>126</v>
      </c>
      <c r="G61" s="22">
        <v>0</v>
      </c>
      <c r="H61" s="22">
        <v>126</v>
      </c>
      <c r="I61" s="22">
        <v>0</v>
      </c>
      <c r="J61" s="22">
        <v>0</v>
      </c>
      <c r="K61" s="22">
        <v>0</v>
      </c>
      <c r="L61" s="22">
        <v>32</v>
      </c>
      <c r="M61" s="22">
        <f t="shared" si="2"/>
        <v>141</v>
      </c>
      <c r="N61" s="22">
        <v>76</v>
      </c>
      <c r="O61" s="22">
        <v>65</v>
      </c>
      <c r="P61" s="22">
        <v>0</v>
      </c>
      <c r="Q61" s="22">
        <v>0</v>
      </c>
      <c r="R61" s="22">
        <v>0</v>
      </c>
      <c r="S61" s="22">
        <v>0</v>
      </c>
      <c r="T61" s="22">
        <f t="shared" si="3"/>
        <v>1237</v>
      </c>
      <c r="U61" s="22">
        <v>1237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4"/>
        <v>297</v>
      </c>
      <c r="AB61" s="22">
        <v>32</v>
      </c>
      <c r="AC61" s="22">
        <v>171</v>
      </c>
      <c r="AD61" s="22">
        <f t="shared" si="5"/>
        <v>94</v>
      </c>
      <c r="AE61" s="22">
        <v>0</v>
      </c>
      <c r="AF61" s="22">
        <v>94</v>
      </c>
      <c r="AG61" s="22">
        <v>0</v>
      </c>
      <c r="AH61" s="22">
        <v>0</v>
      </c>
      <c r="AI61" s="22">
        <v>0</v>
      </c>
    </row>
    <row r="62" spans="1:35" ht="13.5">
      <c r="A62" s="40" t="s">
        <v>22</v>
      </c>
      <c r="B62" s="40" t="s">
        <v>125</v>
      </c>
      <c r="C62" s="41" t="s">
        <v>126</v>
      </c>
      <c r="D62" s="31">
        <f t="shared" si="0"/>
        <v>2432</v>
      </c>
      <c r="E62" s="22">
        <v>1754</v>
      </c>
      <c r="F62" s="31">
        <f t="shared" si="1"/>
        <v>207</v>
      </c>
      <c r="G62" s="22">
        <v>0</v>
      </c>
      <c r="H62" s="22">
        <v>207</v>
      </c>
      <c r="I62" s="22">
        <v>0</v>
      </c>
      <c r="J62" s="22">
        <v>0</v>
      </c>
      <c r="K62" s="22">
        <v>0</v>
      </c>
      <c r="L62" s="22">
        <v>402</v>
      </c>
      <c r="M62" s="22">
        <f t="shared" si="2"/>
        <v>69</v>
      </c>
      <c r="N62" s="22">
        <v>69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si="3"/>
        <v>1754</v>
      </c>
      <c r="U62" s="22">
        <v>1754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4"/>
        <v>798</v>
      </c>
      <c r="AB62" s="22">
        <v>402</v>
      </c>
      <c r="AC62" s="22">
        <v>243</v>
      </c>
      <c r="AD62" s="22">
        <f t="shared" si="5"/>
        <v>153</v>
      </c>
      <c r="AE62" s="22">
        <v>0</v>
      </c>
      <c r="AF62" s="22">
        <v>153</v>
      </c>
      <c r="AG62" s="22">
        <v>0</v>
      </c>
      <c r="AH62" s="22">
        <v>0</v>
      </c>
      <c r="AI62" s="22">
        <v>0</v>
      </c>
    </row>
    <row r="63" spans="1:35" ht="13.5">
      <c r="A63" s="40" t="s">
        <v>22</v>
      </c>
      <c r="B63" s="40" t="s">
        <v>127</v>
      </c>
      <c r="C63" s="41" t="s">
        <v>128</v>
      </c>
      <c r="D63" s="31">
        <f t="shared" si="0"/>
        <v>1704</v>
      </c>
      <c r="E63" s="22">
        <v>1283</v>
      </c>
      <c r="F63" s="31">
        <f t="shared" si="1"/>
        <v>266</v>
      </c>
      <c r="G63" s="22">
        <v>266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f t="shared" si="2"/>
        <v>155</v>
      </c>
      <c r="N63" s="22">
        <v>44</v>
      </c>
      <c r="O63" s="22">
        <v>41</v>
      </c>
      <c r="P63" s="22">
        <v>70</v>
      </c>
      <c r="Q63" s="22">
        <v>0</v>
      </c>
      <c r="R63" s="22">
        <v>0</v>
      </c>
      <c r="S63" s="22">
        <v>0</v>
      </c>
      <c r="T63" s="22">
        <f t="shared" si="3"/>
        <v>1283</v>
      </c>
      <c r="U63" s="22">
        <v>1283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4"/>
        <v>177</v>
      </c>
      <c r="AB63" s="22">
        <v>0</v>
      </c>
      <c r="AC63" s="22">
        <v>177</v>
      </c>
      <c r="AD63" s="22">
        <f t="shared" si="5"/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22</v>
      </c>
      <c r="B64" s="40" t="s">
        <v>129</v>
      </c>
      <c r="C64" s="41" t="s">
        <v>130</v>
      </c>
      <c r="D64" s="31">
        <f aca="true" t="shared" si="6" ref="D64:D101">E64+F64+L64+M64</f>
        <v>3687</v>
      </c>
      <c r="E64" s="22">
        <v>3077</v>
      </c>
      <c r="F64" s="31">
        <f aca="true" t="shared" si="7" ref="F64:F101">SUM(G64:K64)</f>
        <v>66</v>
      </c>
      <c r="G64" s="22">
        <v>0</v>
      </c>
      <c r="H64" s="22">
        <v>66</v>
      </c>
      <c r="I64" s="22">
        <v>0</v>
      </c>
      <c r="J64" s="22">
        <v>0</v>
      </c>
      <c r="K64" s="22">
        <v>0</v>
      </c>
      <c r="L64" s="22">
        <v>511</v>
      </c>
      <c r="M64" s="22">
        <f aca="true" t="shared" si="8" ref="M64:M101">SUM(N64:S64)</f>
        <v>33</v>
      </c>
      <c r="N64" s="22">
        <v>33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aca="true" t="shared" si="9" ref="T64:T101">SUM(U64:Z64)</f>
        <v>3077</v>
      </c>
      <c r="U64" s="22">
        <v>3077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aca="true" t="shared" si="10" ref="AA64:AA101">SUM(AB64:AD64)</f>
        <v>937</v>
      </c>
      <c r="AB64" s="22">
        <v>511</v>
      </c>
      <c r="AC64" s="22">
        <v>426</v>
      </c>
      <c r="AD64" s="22">
        <f aca="true" t="shared" si="11" ref="AD64:AD101">SUM(AE64:AI64)</f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</row>
    <row r="65" spans="1:35" ht="13.5">
      <c r="A65" s="40" t="s">
        <v>22</v>
      </c>
      <c r="B65" s="40" t="s">
        <v>131</v>
      </c>
      <c r="C65" s="41" t="s">
        <v>132</v>
      </c>
      <c r="D65" s="31">
        <f t="shared" si="6"/>
        <v>1462</v>
      </c>
      <c r="E65" s="22">
        <v>1122</v>
      </c>
      <c r="F65" s="31">
        <f t="shared" si="7"/>
        <v>50</v>
      </c>
      <c r="G65" s="22">
        <v>50</v>
      </c>
      <c r="H65" s="22">
        <v>0</v>
      </c>
      <c r="I65" s="22">
        <v>0</v>
      </c>
      <c r="J65" s="22">
        <v>0</v>
      </c>
      <c r="K65" s="22">
        <v>0</v>
      </c>
      <c r="L65" s="22">
        <v>26</v>
      </c>
      <c r="M65" s="22">
        <f t="shared" si="8"/>
        <v>264</v>
      </c>
      <c r="N65" s="22">
        <v>155</v>
      </c>
      <c r="O65" s="22">
        <v>31</v>
      </c>
      <c r="P65" s="22">
        <v>67</v>
      </c>
      <c r="Q65" s="22">
        <v>7</v>
      </c>
      <c r="R65" s="22">
        <v>0</v>
      </c>
      <c r="S65" s="22">
        <v>4</v>
      </c>
      <c r="T65" s="22">
        <f t="shared" si="9"/>
        <v>1122</v>
      </c>
      <c r="U65" s="22">
        <v>1122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186</v>
      </c>
      <c r="AB65" s="22">
        <v>26</v>
      </c>
      <c r="AC65" s="22">
        <v>125</v>
      </c>
      <c r="AD65" s="22">
        <f t="shared" si="11"/>
        <v>35</v>
      </c>
      <c r="AE65" s="22">
        <v>35</v>
      </c>
      <c r="AF65" s="22">
        <v>0</v>
      </c>
      <c r="AG65" s="22">
        <v>0</v>
      </c>
      <c r="AH65" s="22">
        <v>0</v>
      </c>
      <c r="AI65" s="22">
        <v>0</v>
      </c>
    </row>
    <row r="66" spans="1:35" ht="13.5">
      <c r="A66" s="40" t="s">
        <v>22</v>
      </c>
      <c r="B66" s="40" t="s">
        <v>133</v>
      </c>
      <c r="C66" s="41" t="s">
        <v>134</v>
      </c>
      <c r="D66" s="31">
        <f t="shared" si="6"/>
        <v>14717</v>
      </c>
      <c r="E66" s="22">
        <v>10858</v>
      </c>
      <c r="F66" s="31">
        <f t="shared" si="7"/>
        <v>1165</v>
      </c>
      <c r="G66" s="22">
        <v>1165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f t="shared" si="8"/>
        <v>2694</v>
      </c>
      <c r="N66" s="22">
        <v>1963</v>
      </c>
      <c r="O66" s="22">
        <v>308</v>
      </c>
      <c r="P66" s="22">
        <v>370</v>
      </c>
      <c r="Q66" s="22">
        <v>43</v>
      </c>
      <c r="R66" s="22">
        <v>0</v>
      </c>
      <c r="S66" s="22">
        <v>10</v>
      </c>
      <c r="T66" s="22">
        <f t="shared" si="9"/>
        <v>11446</v>
      </c>
      <c r="U66" s="22">
        <v>10858</v>
      </c>
      <c r="V66" s="22">
        <v>588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988</v>
      </c>
      <c r="AB66" s="22">
        <v>0</v>
      </c>
      <c r="AC66" s="22">
        <v>651</v>
      </c>
      <c r="AD66" s="22">
        <f t="shared" si="11"/>
        <v>337</v>
      </c>
      <c r="AE66" s="22">
        <v>337</v>
      </c>
      <c r="AF66" s="22">
        <v>0</v>
      </c>
      <c r="AG66" s="22">
        <v>0</v>
      </c>
      <c r="AH66" s="22">
        <v>0</v>
      </c>
      <c r="AI66" s="22">
        <v>0</v>
      </c>
    </row>
    <row r="67" spans="1:35" ht="13.5">
      <c r="A67" s="40" t="s">
        <v>22</v>
      </c>
      <c r="B67" s="40" t="s">
        <v>135</v>
      </c>
      <c r="C67" s="41" t="s">
        <v>136</v>
      </c>
      <c r="D67" s="31">
        <f t="shared" si="6"/>
        <v>2514</v>
      </c>
      <c r="E67" s="22">
        <v>1172</v>
      </c>
      <c r="F67" s="31">
        <f t="shared" si="7"/>
        <v>538</v>
      </c>
      <c r="G67" s="22">
        <v>227</v>
      </c>
      <c r="H67" s="22">
        <v>311</v>
      </c>
      <c r="I67" s="22">
        <v>0</v>
      </c>
      <c r="J67" s="22">
        <v>0</v>
      </c>
      <c r="K67" s="22">
        <v>0</v>
      </c>
      <c r="L67" s="22">
        <v>804</v>
      </c>
      <c r="M67" s="22">
        <f t="shared" si="8"/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9"/>
        <v>1172</v>
      </c>
      <c r="U67" s="22">
        <v>1172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1181</v>
      </c>
      <c r="AB67" s="22">
        <v>804</v>
      </c>
      <c r="AC67" s="22">
        <v>176</v>
      </c>
      <c r="AD67" s="22">
        <f t="shared" si="11"/>
        <v>201</v>
      </c>
      <c r="AE67" s="22">
        <v>201</v>
      </c>
      <c r="AF67" s="22">
        <v>0</v>
      </c>
      <c r="AG67" s="22">
        <v>0</v>
      </c>
      <c r="AH67" s="22">
        <v>0</v>
      </c>
      <c r="AI67" s="22">
        <v>0</v>
      </c>
    </row>
    <row r="68" spans="1:35" ht="13.5">
      <c r="A68" s="40" t="s">
        <v>22</v>
      </c>
      <c r="B68" s="40" t="s">
        <v>137</v>
      </c>
      <c r="C68" s="41" t="s">
        <v>138</v>
      </c>
      <c r="D68" s="31">
        <f t="shared" si="6"/>
        <v>2580</v>
      </c>
      <c r="E68" s="22">
        <v>1372</v>
      </c>
      <c r="F68" s="31">
        <f t="shared" si="7"/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560</v>
      </c>
      <c r="M68" s="22">
        <f t="shared" si="8"/>
        <v>648</v>
      </c>
      <c r="N68" s="22">
        <v>372</v>
      </c>
      <c r="O68" s="22">
        <v>61</v>
      </c>
      <c r="P68" s="22">
        <v>105</v>
      </c>
      <c r="Q68" s="22">
        <v>11</v>
      </c>
      <c r="R68" s="22">
        <v>71</v>
      </c>
      <c r="S68" s="22">
        <v>28</v>
      </c>
      <c r="T68" s="22">
        <f t="shared" si="9"/>
        <v>1372</v>
      </c>
      <c r="U68" s="22">
        <v>1372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f t="shared" si="10"/>
        <v>697</v>
      </c>
      <c r="AB68" s="22">
        <v>560</v>
      </c>
      <c r="AC68" s="22">
        <v>137</v>
      </c>
      <c r="AD68" s="22">
        <f t="shared" si="11"/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</row>
    <row r="69" spans="1:35" ht="13.5">
      <c r="A69" s="40" t="s">
        <v>22</v>
      </c>
      <c r="B69" s="40" t="s">
        <v>139</v>
      </c>
      <c r="C69" s="41" t="s">
        <v>140</v>
      </c>
      <c r="D69" s="31">
        <f t="shared" si="6"/>
        <v>883</v>
      </c>
      <c r="E69" s="22">
        <v>264</v>
      </c>
      <c r="F69" s="31">
        <f t="shared" si="7"/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450</v>
      </c>
      <c r="M69" s="22">
        <f t="shared" si="8"/>
        <v>169</v>
      </c>
      <c r="N69" s="22">
        <v>88</v>
      </c>
      <c r="O69" s="22">
        <v>21</v>
      </c>
      <c r="P69" s="22">
        <v>31</v>
      </c>
      <c r="Q69" s="22">
        <v>3</v>
      </c>
      <c r="R69" s="22">
        <v>16</v>
      </c>
      <c r="S69" s="22">
        <v>10</v>
      </c>
      <c r="T69" s="22">
        <f t="shared" si="9"/>
        <v>264</v>
      </c>
      <c r="U69" s="22">
        <v>264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10"/>
        <v>472</v>
      </c>
      <c r="AB69" s="22">
        <v>450</v>
      </c>
      <c r="AC69" s="22">
        <v>22</v>
      </c>
      <c r="AD69" s="22">
        <f t="shared" si="11"/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</row>
    <row r="70" spans="1:35" ht="13.5">
      <c r="A70" s="40" t="s">
        <v>22</v>
      </c>
      <c r="B70" s="40" t="s">
        <v>141</v>
      </c>
      <c r="C70" s="41" t="s">
        <v>142</v>
      </c>
      <c r="D70" s="31">
        <f t="shared" si="6"/>
        <v>1608</v>
      </c>
      <c r="E70" s="22">
        <v>784</v>
      </c>
      <c r="F70" s="31">
        <f t="shared" si="7"/>
        <v>371</v>
      </c>
      <c r="G70" s="22">
        <v>0</v>
      </c>
      <c r="H70" s="22">
        <v>371</v>
      </c>
      <c r="I70" s="22">
        <v>0</v>
      </c>
      <c r="J70" s="22">
        <v>0</v>
      </c>
      <c r="K70" s="22">
        <v>0</v>
      </c>
      <c r="L70" s="22">
        <v>453</v>
      </c>
      <c r="M70" s="22">
        <f t="shared" si="8"/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784</v>
      </c>
      <c r="U70" s="22">
        <v>784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10"/>
        <v>543</v>
      </c>
      <c r="AB70" s="22">
        <v>453</v>
      </c>
      <c r="AC70" s="22">
        <v>90</v>
      </c>
      <c r="AD70" s="22">
        <f t="shared" si="11"/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</row>
    <row r="71" spans="1:35" ht="13.5">
      <c r="A71" s="40" t="s">
        <v>22</v>
      </c>
      <c r="B71" s="40" t="s">
        <v>143</v>
      </c>
      <c r="C71" s="41" t="s">
        <v>144</v>
      </c>
      <c r="D71" s="31">
        <f t="shared" si="6"/>
        <v>3569</v>
      </c>
      <c r="E71" s="22">
        <v>2350</v>
      </c>
      <c r="F71" s="31">
        <f t="shared" si="7"/>
        <v>676</v>
      </c>
      <c r="G71" s="22">
        <v>676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f t="shared" si="8"/>
        <v>543</v>
      </c>
      <c r="N71" s="22">
        <v>214</v>
      </c>
      <c r="O71" s="22">
        <v>54</v>
      </c>
      <c r="P71" s="22">
        <v>155</v>
      </c>
      <c r="Q71" s="22">
        <v>11</v>
      </c>
      <c r="R71" s="22">
        <v>102</v>
      </c>
      <c r="S71" s="22">
        <v>7</v>
      </c>
      <c r="T71" s="22">
        <f t="shared" si="9"/>
        <v>2350</v>
      </c>
      <c r="U71" s="22">
        <v>2350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784</v>
      </c>
      <c r="AB71" s="22">
        <v>0</v>
      </c>
      <c r="AC71" s="22">
        <v>246</v>
      </c>
      <c r="AD71" s="22">
        <f t="shared" si="11"/>
        <v>538</v>
      </c>
      <c r="AE71" s="22">
        <v>538</v>
      </c>
      <c r="AF71" s="22">
        <v>0</v>
      </c>
      <c r="AG71" s="22">
        <v>0</v>
      </c>
      <c r="AH71" s="22">
        <v>0</v>
      </c>
      <c r="AI71" s="22">
        <v>0</v>
      </c>
    </row>
    <row r="72" spans="1:35" ht="13.5">
      <c r="A72" s="40" t="s">
        <v>22</v>
      </c>
      <c r="B72" s="40" t="s">
        <v>145</v>
      </c>
      <c r="C72" s="41" t="s">
        <v>298</v>
      </c>
      <c r="D72" s="31">
        <f t="shared" si="6"/>
        <v>884</v>
      </c>
      <c r="E72" s="22">
        <v>243</v>
      </c>
      <c r="F72" s="31">
        <f t="shared" si="7"/>
        <v>225</v>
      </c>
      <c r="G72" s="22">
        <v>0</v>
      </c>
      <c r="H72" s="22">
        <v>225</v>
      </c>
      <c r="I72" s="22">
        <v>0</v>
      </c>
      <c r="J72" s="22">
        <v>0</v>
      </c>
      <c r="K72" s="22">
        <v>0</v>
      </c>
      <c r="L72" s="22">
        <v>416</v>
      </c>
      <c r="M72" s="22">
        <f t="shared" si="8"/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t="shared" si="9"/>
        <v>243</v>
      </c>
      <c r="U72" s="22">
        <v>243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441</v>
      </c>
      <c r="AB72" s="22">
        <v>416</v>
      </c>
      <c r="AC72" s="22">
        <v>25</v>
      </c>
      <c r="AD72" s="22">
        <f t="shared" si="11"/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</row>
    <row r="73" spans="1:35" ht="13.5">
      <c r="A73" s="40" t="s">
        <v>22</v>
      </c>
      <c r="B73" s="40" t="s">
        <v>146</v>
      </c>
      <c r="C73" s="41" t="s">
        <v>147</v>
      </c>
      <c r="D73" s="31">
        <f t="shared" si="6"/>
        <v>8796</v>
      </c>
      <c r="E73" s="22">
        <v>0</v>
      </c>
      <c r="F73" s="31">
        <f t="shared" si="7"/>
        <v>2058</v>
      </c>
      <c r="G73" s="22">
        <v>0</v>
      </c>
      <c r="H73" s="22">
        <v>2058</v>
      </c>
      <c r="I73" s="22">
        <v>0</v>
      </c>
      <c r="J73" s="22">
        <v>0</v>
      </c>
      <c r="K73" s="22">
        <v>0</v>
      </c>
      <c r="L73" s="22">
        <v>6738</v>
      </c>
      <c r="M73" s="22">
        <f t="shared" si="8"/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f t="shared" si="9"/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6738</v>
      </c>
      <c r="AB73" s="22">
        <v>6738</v>
      </c>
      <c r="AC73" s="22">
        <v>0</v>
      </c>
      <c r="AD73" s="22">
        <f t="shared" si="11"/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22</v>
      </c>
      <c r="B74" s="40" t="s">
        <v>148</v>
      </c>
      <c r="C74" s="41" t="s">
        <v>21</v>
      </c>
      <c r="D74" s="31">
        <f t="shared" si="6"/>
        <v>2479</v>
      </c>
      <c r="E74" s="22">
        <v>0</v>
      </c>
      <c r="F74" s="31">
        <f t="shared" si="7"/>
        <v>509</v>
      </c>
      <c r="G74" s="22">
        <v>0</v>
      </c>
      <c r="H74" s="22">
        <v>509</v>
      </c>
      <c r="I74" s="22">
        <v>0</v>
      </c>
      <c r="J74" s="22">
        <v>0</v>
      </c>
      <c r="K74" s="22">
        <v>0</v>
      </c>
      <c r="L74" s="22">
        <v>1970</v>
      </c>
      <c r="M74" s="22">
        <f t="shared" si="8"/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f t="shared" si="9"/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10"/>
        <v>1970</v>
      </c>
      <c r="AB74" s="22">
        <v>1970</v>
      </c>
      <c r="AC74" s="22">
        <v>0</v>
      </c>
      <c r="AD74" s="22">
        <f t="shared" si="11"/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</row>
    <row r="75" spans="1:35" ht="13.5">
      <c r="A75" s="40" t="s">
        <v>22</v>
      </c>
      <c r="B75" s="40" t="s">
        <v>149</v>
      </c>
      <c r="C75" s="41" t="s">
        <v>19</v>
      </c>
      <c r="D75" s="31">
        <f t="shared" si="6"/>
        <v>2977</v>
      </c>
      <c r="E75" s="22">
        <v>0</v>
      </c>
      <c r="F75" s="31">
        <f t="shared" si="7"/>
        <v>583</v>
      </c>
      <c r="G75" s="22">
        <v>0</v>
      </c>
      <c r="H75" s="22">
        <v>583</v>
      </c>
      <c r="I75" s="22">
        <v>0</v>
      </c>
      <c r="J75" s="22">
        <v>0</v>
      </c>
      <c r="K75" s="22">
        <v>0</v>
      </c>
      <c r="L75" s="22">
        <v>2394</v>
      </c>
      <c r="M75" s="22">
        <f t="shared" si="8"/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f t="shared" si="9"/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2394</v>
      </c>
      <c r="AB75" s="22">
        <v>2394</v>
      </c>
      <c r="AC75" s="22">
        <v>0</v>
      </c>
      <c r="AD75" s="22">
        <f t="shared" si="11"/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22</v>
      </c>
      <c r="B76" s="40" t="s">
        <v>150</v>
      </c>
      <c r="C76" s="41" t="s">
        <v>151</v>
      </c>
      <c r="D76" s="31">
        <f t="shared" si="6"/>
        <v>3460</v>
      </c>
      <c r="E76" s="22">
        <v>1524</v>
      </c>
      <c r="F76" s="31">
        <f t="shared" si="7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1740</v>
      </c>
      <c r="M76" s="22">
        <f t="shared" si="8"/>
        <v>196</v>
      </c>
      <c r="N76" s="22">
        <v>123</v>
      </c>
      <c r="O76" s="22">
        <v>27</v>
      </c>
      <c r="P76" s="22">
        <v>29</v>
      </c>
      <c r="Q76" s="22">
        <v>5</v>
      </c>
      <c r="R76" s="22">
        <v>0</v>
      </c>
      <c r="S76" s="22">
        <v>12</v>
      </c>
      <c r="T76" s="22">
        <f t="shared" si="9"/>
        <v>1524</v>
      </c>
      <c r="U76" s="22">
        <v>1524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1836</v>
      </c>
      <c r="AB76" s="22">
        <v>1740</v>
      </c>
      <c r="AC76" s="22">
        <v>96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22</v>
      </c>
      <c r="B77" s="40" t="s">
        <v>152</v>
      </c>
      <c r="C77" s="41" t="s">
        <v>153</v>
      </c>
      <c r="D77" s="31">
        <f t="shared" si="6"/>
        <v>1744</v>
      </c>
      <c r="E77" s="22">
        <v>1492</v>
      </c>
      <c r="F77" s="31">
        <f t="shared" si="7"/>
        <v>252</v>
      </c>
      <c r="G77" s="22">
        <v>252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f t="shared" si="8"/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f t="shared" si="9"/>
        <v>1518</v>
      </c>
      <c r="U77" s="22">
        <v>1492</v>
      </c>
      <c r="V77" s="22">
        <v>26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10"/>
        <v>330</v>
      </c>
      <c r="AB77" s="22">
        <v>0</v>
      </c>
      <c r="AC77" s="22">
        <v>189</v>
      </c>
      <c r="AD77" s="22">
        <f t="shared" si="11"/>
        <v>141</v>
      </c>
      <c r="AE77" s="22">
        <v>141</v>
      </c>
      <c r="AF77" s="22">
        <v>0</v>
      </c>
      <c r="AG77" s="22">
        <v>0</v>
      </c>
      <c r="AH77" s="22">
        <v>0</v>
      </c>
      <c r="AI77" s="22">
        <v>0</v>
      </c>
    </row>
    <row r="78" spans="1:35" ht="13.5">
      <c r="A78" s="40" t="s">
        <v>22</v>
      </c>
      <c r="B78" s="40" t="s">
        <v>154</v>
      </c>
      <c r="C78" s="41" t="s">
        <v>155</v>
      </c>
      <c r="D78" s="31">
        <f t="shared" si="6"/>
        <v>1633</v>
      </c>
      <c r="E78" s="22">
        <v>1233</v>
      </c>
      <c r="F78" s="31">
        <f t="shared" si="7"/>
        <v>233</v>
      </c>
      <c r="G78" s="22">
        <v>0</v>
      </c>
      <c r="H78" s="22">
        <v>233</v>
      </c>
      <c r="I78" s="22">
        <v>0</v>
      </c>
      <c r="J78" s="22">
        <v>0</v>
      </c>
      <c r="K78" s="22">
        <v>0</v>
      </c>
      <c r="L78" s="22">
        <v>51</v>
      </c>
      <c r="M78" s="22">
        <f t="shared" si="8"/>
        <v>116</v>
      </c>
      <c r="N78" s="22">
        <v>111</v>
      </c>
      <c r="O78" s="22">
        <v>0</v>
      </c>
      <c r="P78" s="22">
        <v>0</v>
      </c>
      <c r="Q78" s="22">
        <v>0</v>
      </c>
      <c r="R78" s="22">
        <v>0</v>
      </c>
      <c r="S78" s="22">
        <v>5</v>
      </c>
      <c r="T78" s="22">
        <f t="shared" si="9"/>
        <v>1252</v>
      </c>
      <c r="U78" s="22">
        <v>1233</v>
      </c>
      <c r="V78" s="22">
        <v>0</v>
      </c>
      <c r="W78" s="22">
        <v>19</v>
      </c>
      <c r="X78" s="22">
        <v>0</v>
      </c>
      <c r="Y78" s="22">
        <v>0</v>
      </c>
      <c r="Z78" s="22">
        <v>0</v>
      </c>
      <c r="AA78" s="22">
        <f t="shared" si="10"/>
        <v>341</v>
      </c>
      <c r="AB78" s="22">
        <v>51</v>
      </c>
      <c r="AC78" s="22">
        <v>157</v>
      </c>
      <c r="AD78" s="22">
        <f t="shared" si="11"/>
        <v>133</v>
      </c>
      <c r="AE78" s="22">
        <v>0</v>
      </c>
      <c r="AF78" s="22">
        <v>133</v>
      </c>
      <c r="AG78" s="22">
        <v>0</v>
      </c>
      <c r="AH78" s="22">
        <v>0</v>
      </c>
      <c r="AI78" s="22">
        <v>0</v>
      </c>
    </row>
    <row r="79" spans="1:35" ht="13.5">
      <c r="A79" s="40" t="s">
        <v>22</v>
      </c>
      <c r="B79" s="40" t="s">
        <v>156</v>
      </c>
      <c r="C79" s="41" t="s">
        <v>157</v>
      </c>
      <c r="D79" s="31">
        <f t="shared" si="6"/>
        <v>5517</v>
      </c>
      <c r="E79" s="22">
        <v>3948</v>
      </c>
      <c r="F79" s="31">
        <f t="shared" si="7"/>
        <v>703</v>
      </c>
      <c r="G79" s="22">
        <v>703</v>
      </c>
      <c r="H79" s="22">
        <v>0</v>
      </c>
      <c r="I79" s="22">
        <v>0</v>
      </c>
      <c r="J79" s="22">
        <v>0</v>
      </c>
      <c r="K79" s="22">
        <v>0</v>
      </c>
      <c r="L79" s="22">
        <v>858</v>
      </c>
      <c r="M79" s="22">
        <f t="shared" si="8"/>
        <v>8</v>
      </c>
      <c r="N79" s="22">
        <v>7</v>
      </c>
      <c r="O79" s="22">
        <v>0</v>
      </c>
      <c r="P79" s="22">
        <v>0</v>
      </c>
      <c r="Q79" s="22">
        <v>1</v>
      </c>
      <c r="R79" s="22">
        <v>0</v>
      </c>
      <c r="S79" s="22">
        <v>0</v>
      </c>
      <c r="T79" s="22">
        <f t="shared" si="9"/>
        <v>3960</v>
      </c>
      <c r="U79" s="22">
        <v>3948</v>
      </c>
      <c r="V79" s="22">
        <v>12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2202</v>
      </c>
      <c r="AB79" s="22">
        <v>858</v>
      </c>
      <c r="AC79" s="22">
        <v>881</v>
      </c>
      <c r="AD79" s="22">
        <f t="shared" si="11"/>
        <v>463</v>
      </c>
      <c r="AE79" s="22">
        <v>463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22</v>
      </c>
      <c r="B80" s="40" t="s">
        <v>158</v>
      </c>
      <c r="C80" s="41" t="s">
        <v>159</v>
      </c>
      <c r="D80" s="31">
        <f t="shared" si="6"/>
        <v>2369</v>
      </c>
      <c r="E80" s="22">
        <v>2096</v>
      </c>
      <c r="F80" s="31">
        <f t="shared" si="7"/>
        <v>273</v>
      </c>
      <c r="G80" s="22">
        <v>273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f t="shared" si="8"/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f t="shared" si="9"/>
        <v>2135</v>
      </c>
      <c r="U80" s="22">
        <v>2096</v>
      </c>
      <c r="V80" s="22">
        <v>39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410</v>
      </c>
      <c r="AB80" s="22">
        <v>0</v>
      </c>
      <c r="AC80" s="22">
        <v>265</v>
      </c>
      <c r="AD80" s="22">
        <f t="shared" si="11"/>
        <v>145</v>
      </c>
      <c r="AE80" s="22">
        <v>145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22</v>
      </c>
      <c r="B81" s="40" t="s">
        <v>160</v>
      </c>
      <c r="C81" s="41" t="s">
        <v>161</v>
      </c>
      <c r="D81" s="31">
        <f t="shared" si="6"/>
        <v>3571</v>
      </c>
      <c r="E81" s="22">
        <v>1915</v>
      </c>
      <c r="F81" s="31">
        <f t="shared" si="7"/>
        <v>153</v>
      </c>
      <c r="G81" s="22">
        <v>0</v>
      </c>
      <c r="H81" s="22">
        <v>153</v>
      </c>
      <c r="I81" s="22">
        <v>0</v>
      </c>
      <c r="J81" s="22">
        <v>0</v>
      </c>
      <c r="K81" s="22">
        <v>0</v>
      </c>
      <c r="L81" s="22">
        <v>1503</v>
      </c>
      <c r="M81" s="22">
        <f t="shared" si="8"/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1915</v>
      </c>
      <c r="U81" s="22">
        <v>1915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1767</v>
      </c>
      <c r="AB81" s="22">
        <v>1503</v>
      </c>
      <c r="AC81" s="22">
        <v>264</v>
      </c>
      <c r="AD81" s="22">
        <f t="shared" si="11"/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</row>
    <row r="82" spans="1:35" ht="13.5">
      <c r="A82" s="40" t="s">
        <v>22</v>
      </c>
      <c r="B82" s="40" t="s">
        <v>162</v>
      </c>
      <c r="C82" s="41" t="s">
        <v>163</v>
      </c>
      <c r="D82" s="31">
        <f t="shared" si="6"/>
        <v>2520</v>
      </c>
      <c r="E82" s="22">
        <v>1174</v>
      </c>
      <c r="F82" s="31">
        <f t="shared" si="7"/>
        <v>474</v>
      </c>
      <c r="G82" s="22">
        <v>53</v>
      </c>
      <c r="H82" s="22">
        <v>325</v>
      </c>
      <c r="I82" s="22">
        <v>96</v>
      </c>
      <c r="J82" s="22">
        <v>0</v>
      </c>
      <c r="K82" s="22">
        <v>0</v>
      </c>
      <c r="L82" s="22">
        <v>872</v>
      </c>
      <c r="M82" s="22">
        <f t="shared" si="8"/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f t="shared" si="9"/>
        <v>1174</v>
      </c>
      <c r="U82" s="22">
        <v>1174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1034</v>
      </c>
      <c r="AB82" s="22">
        <v>872</v>
      </c>
      <c r="AC82" s="22">
        <v>162</v>
      </c>
      <c r="AD82" s="22">
        <f t="shared" si="11"/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</row>
    <row r="83" spans="1:35" ht="13.5">
      <c r="A83" s="40" t="s">
        <v>22</v>
      </c>
      <c r="B83" s="40" t="s">
        <v>164</v>
      </c>
      <c r="C83" s="41" t="s">
        <v>299</v>
      </c>
      <c r="D83" s="31">
        <f t="shared" si="6"/>
        <v>730</v>
      </c>
      <c r="E83" s="22">
        <v>425</v>
      </c>
      <c r="F83" s="31">
        <f t="shared" si="7"/>
        <v>91</v>
      </c>
      <c r="G83" s="22">
        <v>0</v>
      </c>
      <c r="H83" s="22">
        <v>91</v>
      </c>
      <c r="I83" s="22">
        <v>0</v>
      </c>
      <c r="J83" s="22">
        <v>0</v>
      </c>
      <c r="K83" s="22">
        <v>0</v>
      </c>
      <c r="L83" s="22">
        <v>214</v>
      </c>
      <c r="M83" s="22">
        <f t="shared" si="8"/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f t="shared" si="9"/>
        <v>425</v>
      </c>
      <c r="U83" s="22">
        <v>425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298</v>
      </c>
      <c r="AB83" s="22">
        <v>214</v>
      </c>
      <c r="AC83" s="22">
        <v>84</v>
      </c>
      <c r="AD83" s="22">
        <f t="shared" si="11"/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</row>
    <row r="84" spans="1:35" ht="13.5">
      <c r="A84" s="40" t="s">
        <v>22</v>
      </c>
      <c r="B84" s="40" t="s">
        <v>165</v>
      </c>
      <c r="C84" s="41" t="s">
        <v>166</v>
      </c>
      <c r="D84" s="31">
        <f t="shared" si="6"/>
        <v>934</v>
      </c>
      <c r="E84" s="22">
        <v>196</v>
      </c>
      <c r="F84" s="31">
        <f t="shared" si="7"/>
        <v>382</v>
      </c>
      <c r="G84" s="22">
        <v>0</v>
      </c>
      <c r="H84" s="22">
        <v>0</v>
      </c>
      <c r="I84" s="22">
        <v>382</v>
      </c>
      <c r="J84" s="22">
        <v>0</v>
      </c>
      <c r="K84" s="22">
        <v>0</v>
      </c>
      <c r="L84" s="22">
        <v>208</v>
      </c>
      <c r="M84" s="22">
        <f t="shared" si="8"/>
        <v>148</v>
      </c>
      <c r="N84" s="22">
        <v>8</v>
      </c>
      <c r="O84" s="22">
        <v>17</v>
      </c>
      <c r="P84" s="22">
        <v>33</v>
      </c>
      <c r="Q84" s="22">
        <v>4</v>
      </c>
      <c r="R84" s="22">
        <v>4</v>
      </c>
      <c r="S84" s="22">
        <v>82</v>
      </c>
      <c r="T84" s="22">
        <f t="shared" si="9"/>
        <v>196</v>
      </c>
      <c r="U84" s="22">
        <v>196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f t="shared" si="10"/>
        <v>232</v>
      </c>
      <c r="AB84" s="22">
        <v>208</v>
      </c>
      <c r="AC84" s="22">
        <v>24</v>
      </c>
      <c r="AD84" s="22">
        <f t="shared" si="11"/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</row>
    <row r="85" spans="1:35" ht="13.5">
      <c r="A85" s="40" t="s">
        <v>22</v>
      </c>
      <c r="B85" s="40" t="s">
        <v>167</v>
      </c>
      <c r="C85" s="41" t="s">
        <v>168</v>
      </c>
      <c r="D85" s="31">
        <f t="shared" si="6"/>
        <v>2277</v>
      </c>
      <c r="E85" s="22">
        <v>2108</v>
      </c>
      <c r="F85" s="31">
        <f t="shared" si="7"/>
        <v>67</v>
      </c>
      <c r="G85" s="22">
        <v>0</v>
      </c>
      <c r="H85" s="22">
        <v>67</v>
      </c>
      <c r="I85" s="22">
        <v>0</v>
      </c>
      <c r="J85" s="22">
        <v>0</v>
      </c>
      <c r="K85" s="22">
        <v>0</v>
      </c>
      <c r="L85" s="22">
        <v>102</v>
      </c>
      <c r="M85" s="22">
        <f t="shared" si="8"/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f t="shared" si="9"/>
        <v>2108</v>
      </c>
      <c r="U85" s="22">
        <v>2108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f t="shared" si="10"/>
        <v>295</v>
      </c>
      <c r="AB85" s="22">
        <v>102</v>
      </c>
      <c r="AC85" s="22">
        <v>193</v>
      </c>
      <c r="AD85" s="22">
        <f t="shared" si="11"/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</row>
    <row r="86" spans="1:35" ht="13.5">
      <c r="A86" s="40" t="s">
        <v>22</v>
      </c>
      <c r="B86" s="40" t="s">
        <v>169</v>
      </c>
      <c r="C86" s="41" t="s">
        <v>170</v>
      </c>
      <c r="D86" s="31">
        <f t="shared" si="6"/>
        <v>2328</v>
      </c>
      <c r="E86" s="22">
        <v>2031</v>
      </c>
      <c r="F86" s="31">
        <f t="shared" si="7"/>
        <v>186</v>
      </c>
      <c r="G86" s="22">
        <v>0</v>
      </c>
      <c r="H86" s="22">
        <v>186</v>
      </c>
      <c r="I86" s="22">
        <v>0</v>
      </c>
      <c r="J86" s="22">
        <v>0</v>
      </c>
      <c r="K86" s="22">
        <v>0</v>
      </c>
      <c r="L86" s="22">
        <v>111</v>
      </c>
      <c r="M86" s="22">
        <f t="shared" si="8"/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f t="shared" si="9"/>
        <v>2031</v>
      </c>
      <c r="U86" s="22">
        <v>2031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f t="shared" si="10"/>
        <v>454</v>
      </c>
      <c r="AB86" s="22">
        <v>111</v>
      </c>
      <c r="AC86" s="22">
        <v>243</v>
      </c>
      <c r="AD86" s="22">
        <f t="shared" si="11"/>
        <v>100</v>
      </c>
      <c r="AE86" s="22">
        <v>0</v>
      </c>
      <c r="AF86" s="22">
        <v>100</v>
      </c>
      <c r="AG86" s="22">
        <v>0</v>
      </c>
      <c r="AH86" s="22">
        <v>0</v>
      </c>
      <c r="AI86" s="22">
        <v>0</v>
      </c>
    </row>
    <row r="87" spans="1:35" ht="13.5">
      <c r="A87" s="40" t="s">
        <v>22</v>
      </c>
      <c r="B87" s="40" t="s">
        <v>171</v>
      </c>
      <c r="C87" s="41" t="s">
        <v>172</v>
      </c>
      <c r="D87" s="31">
        <f t="shared" si="6"/>
        <v>2275</v>
      </c>
      <c r="E87" s="22">
        <v>1548</v>
      </c>
      <c r="F87" s="31">
        <f t="shared" si="7"/>
        <v>727</v>
      </c>
      <c r="G87" s="22">
        <v>0</v>
      </c>
      <c r="H87" s="22">
        <v>303</v>
      </c>
      <c r="I87" s="22">
        <v>0</v>
      </c>
      <c r="J87" s="22">
        <v>0</v>
      </c>
      <c r="K87" s="22">
        <v>424</v>
      </c>
      <c r="L87" s="22">
        <v>0</v>
      </c>
      <c r="M87" s="22">
        <f t="shared" si="8"/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f t="shared" si="9"/>
        <v>1548</v>
      </c>
      <c r="U87" s="22">
        <v>1548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f t="shared" si="10"/>
        <v>412</v>
      </c>
      <c r="AB87" s="22">
        <v>0</v>
      </c>
      <c r="AC87" s="22">
        <v>163</v>
      </c>
      <c r="AD87" s="22">
        <f t="shared" si="11"/>
        <v>249</v>
      </c>
      <c r="AE87" s="22">
        <v>0</v>
      </c>
      <c r="AF87" s="22">
        <v>0</v>
      </c>
      <c r="AG87" s="22">
        <v>0</v>
      </c>
      <c r="AH87" s="22">
        <v>0</v>
      </c>
      <c r="AI87" s="22">
        <v>249</v>
      </c>
    </row>
    <row r="88" spans="1:35" ht="13.5">
      <c r="A88" s="40" t="s">
        <v>22</v>
      </c>
      <c r="B88" s="40" t="s">
        <v>173</v>
      </c>
      <c r="C88" s="41" t="s">
        <v>174</v>
      </c>
      <c r="D88" s="31">
        <f t="shared" si="6"/>
        <v>1553</v>
      </c>
      <c r="E88" s="22">
        <v>689</v>
      </c>
      <c r="F88" s="31">
        <f t="shared" si="7"/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864</v>
      </c>
      <c r="M88" s="22">
        <f t="shared" si="8"/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f t="shared" si="9"/>
        <v>689</v>
      </c>
      <c r="U88" s="22">
        <v>689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f t="shared" si="10"/>
        <v>933</v>
      </c>
      <c r="AB88" s="22">
        <v>864</v>
      </c>
      <c r="AC88" s="22">
        <v>69</v>
      </c>
      <c r="AD88" s="22">
        <f t="shared" si="11"/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</row>
    <row r="89" spans="1:35" ht="13.5">
      <c r="A89" s="40" t="s">
        <v>22</v>
      </c>
      <c r="B89" s="40" t="s">
        <v>175</v>
      </c>
      <c r="C89" s="41" t="s">
        <v>301</v>
      </c>
      <c r="D89" s="31">
        <f t="shared" si="6"/>
        <v>631</v>
      </c>
      <c r="E89" s="22">
        <v>514</v>
      </c>
      <c r="F89" s="31">
        <f t="shared" si="7"/>
        <v>117</v>
      </c>
      <c r="G89" s="22">
        <v>111</v>
      </c>
      <c r="H89" s="22">
        <v>6</v>
      </c>
      <c r="I89" s="22">
        <v>0</v>
      </c>
      <c r="J89" s="22">
        <v>0</v>
      </c>
      <c r="K89" s="22">
        <v>0</v>
      </c>
      <c r="L89" s="22">
        <v>0</v>
      </c>
      <c r="M89" s="22">
        <f t="shared" si="8"/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f t="shared" si="9"/>
        <v>581</v>
      </c>
      <c r="U89" s="22">
        <v>514</v>
      </c>
      <c r="V89" s="22">
        <v>67</v>
      </c>
      <c r="W89" s="22">
        <v>0</v>
      </c>
      <c r="X89" s="22">
        <v>0</v>
      </c>
      <c r="Y89" s="22">
        <v>0</v>
      </c>
      <c r="Z89" s="22">
        <v>0</v>
      </c>
      <c r="AA89" s="22">
        <f t="shared" si="10"/>
        <v>102</v>
      </c>
      <c r="AB89" s="22">
        <v>0</v>
      </c>
      <c r="AC89" s="22">
        <v>84</v>
      </c>
      <c r="AD89" s="22">
        <f t="shared" si="11"/>
        <v>18</v>
      </c>
      <c r="AE89" s="22">
        <v>18</v>
      </c>
      <c r="AF89" s="22">
        <v>0</v>
      </c>
      <c r="AG89" s="22">
        <v>0</v>
      </c>
      <c r="AH89" s="22">
        <v>0</v>
      </c>
      <c r="AI89" s="22">
        <v>0</v>
      </c>
    </row>
    <row r="90" spans="1:35" ht="13.5">
      <c r="A90" s="40" t="s">
        <v>22</v>
      </c>
      <c r="B90" s="40" t="s">
        <v>176</v>
      </c>
      <c r="C90" s="41" t="s">
        <v>177</v>
      </c>
      <c r="D90" s="31">
        <f t="shared" si="6"/>
        <v>635</v>
      </c>
      <c r="E90" s="22">
        <v>522</v>
      </c>
      <c r="F90" s="31">
        <f t="shared" si="7"/>
        <v>113</v>
      </c>
      <c r="G90" s="22">
        <v>106</v>
      </c>
      <c r="H90" s="22">
        <v>7</v>
      </c>
      <c r="I90" s="22">
        <v>0</v>
      </c>
      <c r="J90" s="22">
        <v>0</v>
      </c>
      <c r="K90" s="22">
        <v>0</v>
      </c>
      <c r="L90" s="22">
        <v>0</v>
      </c>
      <c r="M90" s="22">
        <f t="shared" si="8"/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f t="shared" si="9"/>
        <v>602</v>
      </c>
      <c r="U90" s="22">
        <v>522</v>
      </c>
      <c r="V90" s="22">
        <v>80</v>
      </c>
      <c r="W90" s="22">
        <v>0</v>
      </c>
      <c r="X90" s="22">
        <v>0</v>
      </c>
      <c r="Y90" s="22">
        <v>0</v>
      </c>
      <c r="Z90" s="22">
        <v>0</v>
      </c>
      <c r="AA90" s="22">
        <f t="shared" si="10"/>
        <v>102</v>
      </c>
      <c r="AB90" s="22">
        <v>0</v>
      </c>
      <c r="AC90" s="22">
        <v>85</v>
      </c>
      <c r="AD90" s="22">
        <f t="shared" si="11"/>
        <v>17</v>
      </c>
      <c r="AE90" s="22">
        <v>17</v>
      </c>
      <c r="AF90" s="22">
        <v>0</v>
      </c>
      <c r="AG90" s="22">
        <v>0</v>
      </c>
      <c r="AH90" s="22">
        <v>0</v>
      </c>
      <c r="AI90" s="22">
        <v>0</v>
      </c>
    </row>
    <row r="91" spans="1:35" ht="13.5">
      <c r="A91" s="40" t="s">
        <v>22</v>
      </c>
      <c r="B91" s="40" t="s">
        <v>178</v>
      </c>
      <c r="C91" s="41" t="s">
        <v>179</v>
      </c>
      <c r="D91" s="31">
        <f t="shared" si="6"/>
        <v>6028</v>
      </c>
      <c r="E91" s="22">
        <v>3718</v>
      </c>
      <c r="F91" s="31">
        <f t="shared" si="7"/>
        <v>79</v>
      </c>
      <c r="G91" s="22">
        <v>0</v>
      </c>
      <c r="H91" s="22">
        <v>79</v>
      </c>
      <c r="I91" s="22">
        <v>0</v>
      </c>
      <c r="J91" s="22">
        <v>0</v>
      </c>
      <c r="K91" s="22">
        <v>0</v>
      </c>
      <c r="L91" s="22">
        <v>2231</v>
      </c>
      <c r="M91" s="22">
        <f t="shared" si="8"/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f t="shared" si="9"/>
        <v>3718</v>
      </c>
      <c r="U91" s="22">
        <v>3718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f t="shared" si="10"/>
        <v>2578</v>
      </c>
      <c r="AB91" s="22">
        <v>2231</v>
      </c>
      <c r="AC91" s="22">
        <v>347</v>
      </c>
      <c r="AD91" s="22">
        <f t="shared" si="11"/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</row>
    <row r="92" spans="1:35" ht="13.5">
      <c r="A92" s="40" t="s">
        <v>22</v>
      </c>
      <c r="B92" s="40" t="s">
        <v>180</v>
      </c>
      <c r="C92" s="41" t="s">
        <v>181</v>
      </c>
      <c r="D92" s="31">
        <f t="shared" si="6"/>
        <v>440</v>
      </c>
      <c r="E92" s="22">
        <v>363</v>
      </c>
      <c r="F92" s="31">
        <f t="shared" si="7"/>
        <v>77</v>
      </c>
      <c r="G92" s="22">
        <v>72</v>
      </c>
      <c r="H92" s="22">
        <v>5</v>
      </c>
      <c r="I92" s="22">
        <v>0</v>
      </c>
      <c r="J92" s="22">
        <v>0</v>
      </c>
      <c r="K92" s="22">
        <v>0</v>
      </c>
      <c r="L92" s="22">
        <v>0</v>
      </c>
      <c r="M92" s="22">
        <f t="shared" si="8"/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f t="shared" si="9"/>
        <v>403</v>
      </c>
      <c r="U92" s="22">
        <v>363</v>
      </c>
      <c r="V92" s="22">
        <v>40</v>
      </c>
      <c r="W92" s="22">
        <v>0</v>
      </c>
      <c r="X92" s="22">
        <v>0</v>
      </c>
      <c r="Y92" s="22">
        <v>0</v>
      </c>
      <c r="Z92" s="22">
        <v>0</v>
      </c>
      <c r="AA92" s="22">
        <f t="shared" si="10"/>
        <v>75</v>
      </c>
      <c r="AB92" s="22">
        <v>0</v>
      </c>
      <c r="AC92" s="22">
        <v>59</v>
      </c>
      <c r="AD92" s="22">
        <f t="shared" si="11"/>
        <v>16</v>
      </c>
      <c r="AE92" s="22">
        <v>16</v>
      </c>
      <c r="AF92" s="22">
        <v>0</v>
      </c>
      <c r="AG92" s="22">
        <v>0</v>
      </c>
      <c r="AH92" s="22">
        <v>0</v>
      </c>
      <c r="AI92" s="22">
        <v>0</v>
      </c>
    </row>
    <row r="93" spans="1:35" ht="13.5">
      <c r="A93" s="40" t="s">
        <v>22</v>
      </c>
      <c r="B93" s="40" t="s">
        <v>182</v>
      </c>
      <c r="C93" s="41" t="s">
        <v>183</v>
      </c>
      <c r="D93" s="31">
        <f t="shared" si="6"/>
        <v>1811</v>
      </c>
      <c r="E93" s="22">
        <v>1450</v>
      </c>
      <c r="F93" s="31">
        <f t="shared" si="7"/>
        <v>361</v>
      </c>
      <c r="G93" s="22">
        <v>348</v>
      </c>
      <c r="H93" s="22">
        <v>13</v>
      </c>
      <c r="I93" s="22">
        <v>0</v>
      </c>
      <c r="J93" s="22">
        <v>0</v>
      </c>
      <c r="K93" s="22">
        <v>0</v>
      </c>
      <c r="L93" s="22">
        <v>0</v>
      </c>
      <c r="M93" s="22">
        <f t="shared" si="8"/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f t="shared" si="9"/>
        <v>1673</v>
      </c>
      <c r="U93" s="22">
        <v>1450</v>
      </c>
      <c r="V93" s="22">
        <v>223</v>
      </c>
      <c r="W93" s="22">
        <v>0</v>
      </c>
      <c r="X93" s="22">
        <v>0</v>
      </c>
      <c r="Y93" s="22">
        <v>0</v>
      </c>
      <c r="Z93" s="22">
        <v>0</v>
      </c>
      <c r="AA93" s="22">
        <f t="shared" si="10"/>
        <v>292</v>
      </c>
      <c r="AB93" s="22">
        <v>0</v>
      </c>
      <c r="AC93" s="22">
        <v>237</v>
      </c>
      <c r="AD93" s="22">
        <f t="shared" si="11"/>
        <v>55</v>
      </c>
      <c r="AE93" s="22">
        <v>55</v>
      </c>
      <c r="AF93" s="22">
        <v>0</v>
      </c>
      <c r="AG93" s="22">
        <v>0</v>
      </c>
      <c r="AH93" s="22">
        <v>0</v>
      </c>
      <c r="AI93" s="22">
        <v>0</v>
      </c>
    </row>
    <row r="94" spans="1:35" ht="13.5">
      <c r="A94" s="40" t="s">
        <v>22</v>
      </c>
      <c r="B94" s="40" t="s">
        <v>184</v>
      </c>
      <c r="C94" s="41" t="s">
        <v>185</v>
      </c>
      <c r="D94" s="31">
        <f t="shared" si="6"/>
        <v>2270</v>
      </c>
      <c r="E94" s="22">
        <v>1823</v>
      </c>
      <c r="F94" s="31">
        <f t="shared" si="7"/>
        <v>447</v>
      </c>
      <c r="G94" s="22">
        <v>428</v>
      </c>
      <c r="H94" s="22">
        <v>19</v>
      </c>
      <c r="I94" s="22">
        <v>0</v>
      </c>
      <c r="J94" s="22">
        <v>0</v>
      </c>
      <c r="K94" s="22">
        <v>0</v>
      </c>
      <c r="L94" s="22">
        <v>0</v>
      </c>
      <c r="M94" s="22">
        <f t="shared" si="8"/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f t="shared" si="9"/>
        <v>2093</v>
      </c>
      <c r="U94" s="22">
        <v>1823</v>
      </c>
      <c r="V94" s="22">
        <v>270</v>
      </c>
      <c r="W94" s="22">
        <v>0</v>
      </c>
      <c r="X94" s="22">
        <v>0</v>
      </c>
      <c r="Y94" s="22">
        <v>0</v>
      </c>
      <c r="Z94" s="22">
        <v>0</v>
      </c>
      <c r="AA94" s="22">
        <f t="shared" si="10"/>
        <v>366</v>
      </c>
      <c r="AB94" s="22">
        <v>0</v>
      </c>
      <c r="AC94" s="22">
        <v>298</v>
      </c>
      <c r="AD94" s="22">
        <f t="shared" si="11"/>
        <v>68</v>
      </c>
      <c r="AE94" s="22">
        <v>68</v>
      </c>
      <c r="AF94" s="22">
        <v>0</v>
      </c>
      <c r="AG94" s="22">
        <v>0</v>
      </c>
      <c r="AH94" s="22">
        <v>0</v>
      </c>
      <c r="AI94" s="22">
        <v>0</v>
      </c>
    </row>
    <row r="95" spans="1:35" ht="13.5">
      <c r="A95" s="40" t="s">
        <v>22</v>
      </c>
      <c r="B95" s="40" t="s">
        <v>186</v>
      </c>
      <c r="C95" s="41" t="s">
        <v>187</v>
      </c>
      <c r="D95" s="31">
        <f t="shared" si="6"/>
        <v>2870</v>
      </c>
      <c r="E95" s="22">
        <v>2438</v>
      </c>
      <c r="F95" s="31">
        <f t="shared" si="7"/>
        <v>101</v>
      </c>
      <c r="G95" s="22">
        <v>0</v>
      </c>
      <c r="H95" s="22">
        <v>101</v>
      </c>
      <c r="I95" s="22">
        <v>0</v>
      </c>
      <c r="J95" s="22">
        <v>0</v>
      </c>
      <c r="K95" s="22">
        <v>0</v>
      </c>
      <c r="L95" s="22">
        <v>331</v>
      </c>
      <c r="M95" s="22">
        <f t="shared" si="8"/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f t="shared" si="9"/>
        <v>2438</v>
      </c>
      <c r="U95" s="22">
        <v>2438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f t="shared" si="10"/>
        <v>331</v>
      </c>
      <c r="AB95" s="22">
        <v>331</v>
      </c>
      <c r="AC95" s="22">
        <v>0</v>
      </c>
      <c r="AD95" s="22">
        <f t="shared" si="11"/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</row>
    <row r="96" spans="1:35" ht="13.5">
      <c r="A96" s="40" t="s">
        <v>22</v>
      </c>
      <c r="B96" s="40" t="s">
        <v>188</v>
      </c>
      <c r="C96" s="41" t="s">
        <v>189</v>
      </c>
      <c r="D96" s="31">
        <f t="shared" si="6"/>
        <v>7400</v>
      </c>
      <c r="E96" s="22">
        <v>2380</v>
      </c>
      <c r="F96" s="31">
        <f t="shared" si="7"/>
        <v>6</v>
      </c>
      <c r="G96" s="22">
        <v>0</v>
      </c>
      <c r="H96" s="22">
        <v>6</v>
      </c>
      <c r="I96" s="22">
        <v>0</v>
      </c>
      <c r="J96" s="22">
        <v>0</v>
      </c>
      <c r="K96" s="22">
        <v>0</v>
      </c>
      <c r="L96" s="22">
        <v>5014</v>
      </c>
      <c r="M96" s="22">
        <f t="shared" si="8"/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f t="shared" si="9"/>
        <v>2380</v>
      </c>
      <c r="U96" s="22">
        <v>2380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f t="shared" si="10"/>
        <v>5559</v>
      </c>
      <c r="AB96" s="22">
        <v>5014</v>
      </c>
      <c r="AC96" s="22">
        <v>545</v>
      </c>
      <c r="AD96" s="22">
        <f t="shared" si="11"/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</row>
    <row r="97" spans="1:35" ht="13.5">
      <c r="A97" s="40" t="s">
        <v>22</v>
      </c>
      <c r="B97" s="40" t="s">
        <v>190</v>
      </c>
      <c r="C97" s="41" t="s">
        <v>191</v>
      </c>
      <c r="D97" s="31">
        <f t="shared" si="6"/>
        <v>1723</v>
      </c>
      <c r="E97" s="22">
        <v>889</v>
      </c>
      <c r="F97" s="31">
        <f t="shared" si="7"/>
        <v>2</v>
      </c>
      <c r="G97" s="22">
        <v>0</v>
      </c>
      <c r="H97" s="22">
        <v>2</v>
      </c>
      <c r="I97" s="22">
        <v>0</v>
      </c>
      <c r="J97" s="22">
        <v>0</v>
      </c>
      <c r="K97" s="22">
        <v>0</v>
      </c>
      <c r="L97" s="22">
        <v>832</v>
      </c>
      <c r="M97" s="22">
        <f t="shared" si="8"/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f t="shared" si="9"/>
        <v>889</v>
      </c>
      <c r="U97" s="22">
        <v>889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f t="shared" si="10"/>
        <v>917</v>
      </c>
      <c r="AB97" s="22">
        <v>832</v>
      </c>
      <c r="AC97" s="22">
        <v>85</v>
      </c>
      <c r="AD97" s="22">
        <f t="shared" si="11"/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</row>
    <row r="98" spans="1:35" ht="13.5">
      <c r="A98" s="40" t="s">
        <v>22</v>
      </c>
      <c r="B98" s="40" t="s">
        <v>192</v>
      </c>
      <c r="C98" s="41" t="s">
        <v>193</v>
      </c>
      <c r="D98" s="31">
        <f t="shared" si="6"/>
        <v>3367</v>
      </c>
      <c r="E98" s="22">
        <v>0</v>
      </c>
      <c r="F98" s="31">
        <f t="shared" si="7"/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3367</v>
      </c>
      <c r="M98" s="22">
        <f t="shared" si="8"/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f t="shared" si="9"/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f t="shared" si="10"/>
        <v>3367</v>
      </c>
      <c r="AB98" s="22">
        <v>3367</v>
      </c>
      <c r="AC98" s="22">
        <v>0</v>
      </c>
      <c r="AD98" s="22">
        <f t="shared" si="11"/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</row>
    <row r="99" spans="1:35" ht="13.5">
      <c r="A99" s="40" t="s">
        <v>22</v>
      </c>
      <c r="B99" s="40" t="s">
        <v>194</v>
      </c>
      <c r="C99" s="41" t="s">
        <v>195</v>
      </c>
      <c r="D99" s="31">
        <f t="shared" si="6"/>
        <v>2631</v>
      </c>
      <c r="E99" s="22">
        <v>1791</v>
      </c>
      <c r="F99" s="31">
        <f t="shared" si="7"/>
        <v>685</v>
      </c>
      <c r="G99" s="22">
        <v>685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f t="shared" si="8"/>
        <v>155</v>
      </c>
      <c r="N99" s="22">
        <v>0</v>
      </c>
      <c r="O99" s="22">
        <v>127</v>
      </c>
      <c r="P99" s="22">
        <v>0</v>
      </c>
      <c r="Q99" s="22">
        <v>25</v>
      </c>
      <c r="R99" s="22">
        <v>0</v>
      </c>
      <c r="S99" s="22">
        <v>3</v>
      </c>
      <c r="T99" s="22">
        <f t="shared" si="9"/>
        <v>2311</v>
      </c>
      <c r="U99" s="22">
        <v>1791</v>
      </c>
      <c r="V99" s="22">
        <v>520</v>
      </c>
      <c r="W99" s="22">
        <v>0</v>
      </c>
      <c r="X99" s="22">
        <v>0</v>
      </c>
      <c r="Y99" s="22">
        <v>0</v>
      </c>
      <c r="Z99" s="22">
        <v>0</v>
      </c>
      <c r="AA99" s="22">
        <f t="shared" si="10"/>
        <v>597</v>
      </c>
      <c r="AB99" s="22">
        <v>0</v>
      </c>
      <c r="AC99" s="22">
        <v>432</v>
      </c>
      <c r="AD99" s="22">
        <f t="shared" si="11"/>
        <v>165</v>
      </c>
      <c r="AE99" s="22">
        <v>165</v>
      </c>
      <c r="AF99" s="22">
        <v>0</v>
      </c>
      <c r="AG99" s="22">
        <v>0</v>
      </c>
      <c r="AH99" s="22">
        <v>0</v>
      </c>
      <c r="AI99" s="22">
        <v>0</v>
      </c>
    </row>
    <row r="100" spans="1:35" ht="13.5">
      <c r="A100" s="40" t="s">
        <v>22</v>
      </c>
      <c r="B100" s="40" t="s">
        <v>196</v>
      </c>
      <c r="C100" s="41" t="s">
        <v>197</v>
      </c>
      <c r="D100" s="31">
        <f t="shared" si="6"/>
        <v>2104</v>
      </c>
      <c r="E100" s="22">
        <v>1530</v>
      </c>
      <c r="F100" s="31">
        <f t="shared" si="7"/>
        <v>194</v>
      </c>
      <c r="G100" s="22">
        <v>194</v>
      </c>
      <c r="H100" s="22">
        <v>0</v>
      </c>
      <c r="I100" s="22">
        <v>0</v>
      </c>
      <c r="J100" s="22">
        <v>0</v>
      </c>
      <c r="K100" s="22">
        <v>0</v>
      </c>
      <c r="L100" s="22">
        <v>156</v>
      </c>
      <c r="M100" s="22">
        <f t="shared" si="8"/>
        <v>224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224</v>
      </c>
      <c r="T100" s="22">
        <f t="shared" si="9"/>
        <v>1547</v>
      </c>
      <c r="U100" s="22">
        <v>1530</v>
      </c>
      <c r="V100" s="22">
        <v>17</v>
      </c>
      <c r="W100" s="22">
        <v>0</v>
      </c>
      <c r="X100" s="22">
        <v>0</v>
      </c>
      <c r="Y100" s="22">
        <v>0</v>
      </c>
      <c r="Z100" s="22">
        <v>0</v>
      </c>
      <c r="AA100" s="22">
        <f t="shared" si="10"/>
        <v>639</v>
      </c>
      <c r="AB100" s="22">
        <v>156</v>
      </c>
      <c r="AC100" s="22">
        <v>386</v>
      </c>
      <c r="AD100" s="22">
        <f t="shared" si="11"/>
        <v>97</v>
      </c>
      <c r="AE100" s="22">
        <v>97</v>
      </c>
      <c r="AF100" s="22">
        <v>0</v>
      </c>
      <c r="AG100" s="22">
        <v>0</v>
      </c>
      <c r="AH100" s="22">
        <v>0</v>
      </c>
      <c r="AI100" s="22">
        <v>0</v>
      </c>
    </row>
    <row r="101" spans="1:35" ht="13.5">
      <c r="A101" s="40" t="s">
        <v>22</v>
      </c>
      <c r="B101" s="40" t="s">
        <v>198</v>
      </c>
      <c r="C101" s="41" t="s">
        <v>199</v>
      </c>
      <c r="D101" s="31">
        <f t="shared" si="6"/>
        <v>2450</v>
      </c>
      <c r="E101" s="22">
        <v>2101</v>
      </c>
      <c r="F101" s="31">
        <f t="shared" si="7"/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253</v>
      </c>
      <c r="M101" s="22">
        <f t="shared" si="8"/>
        <v>96</v>
      </c>
      <c r="N101" s="22">
        <v>0</v>
      </c>
      <c r="O101" s="22">
        <v>96</v>
      </c>
      <c r="P101" s="22">
        <v>0</v>
      </c>
      <c r="Q101" s="22">
        <v>0</v>
      </c>
      <c r="R101" s="22">
        <v>0</v>
      </c>
      <c r="S101" s="22">
        <v>0</v>
      </c>
      <c r="T101" s="22">
        <f t="shared" si="9"/>
        <v>2101</v>
      </c>
      <c r="U101" s="22">
        <v>2101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f t="shared" si="10"/>
        <v>495</v>
      </c>
      <c r="AB101" s="22">
        <v>253</v>
      </c>
      <c r="AC101" s="22">
        <v>242</v>
      </c>
      <c r="AD101" s="22">
        <f t="shared" si="11"/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</row>
    <row r="102" spans="1:35" ht="13.5">
      <c r="A102" s="74" t="s">
        <v>200</v>
      </c>
      <c r="B102" s="75"/>
      <c r="C102" s="76"/>
      <c r="D102" s="22">
        <f aca="true" t="shared" si="12" ref="D102:AI102">SUM(D6:D101)</f>
        <v>699440</v>
      </c>
      <c r="E102" s="22">
        <f t="shared" si="12"/>
        <v>494270</v>
      </c>
      <c r="F102" s="22">
        <f t="shared" si="12"/>
        <v>55558</v>
      </c>
      <c r="G102" s="22">
        <f t="shared" si="12"/>
        <v>32788</v>
      </c>
      <c r="H102" s="22">
        <f t="shared" si="12"/>
        <v>21021</v>
      </c>
      <c r="I102" s="22">
        <f t="shared" si="12"/>
        <v>537</v>
      </c>
      <c r="J102" s="22">
        <f t="shared" si="12"/>
        <v>0</v>
      </c>
      <c r="K102" s="22">
        <f t="shared" si="12"/>
        <v>1212</v>
      </c>
      <c r="L102" s="22">
        <f t="shared" si="12"/>
        <v>124338</v>
      </c>
      <c r="M102" s="22">
        <f t="shared" si="12"/>
        <v>25274</v>
      </c>
      <c r="N102" s="22">
        <f t="shared" si="12"/>
        <v>15326</v>
      </c>
      <c r="O102" s="22">
        <f t="shared" si="12"/>
        <v>4208</v>
      </c>
      <c r="P102" s="22">
        <f t="shared" si="12"/>
        <v>3840</v>
      </c>
      <c r="Q102" s="22">
        <f t="shared" si="12"/>
        <v>463</v>
      </c>
      <c r="R102" s="22">
        <f t="shared" si="12"/>
        <v>233</v>
      </c>
      <c r="S102" s="22">
        <f t="shared" si="12"/>
        <v>1204</v>
      </c>
      <c r="T102" s="22">
        <f t="shared" si="12"/>
        <v>504581</v>
      </c>
      <c r="U102" s="22">
        <f t="shared" si="12"/>
        <v>494270</v>
      </c>
      <c r="V102" s="22">
        <f t="shared" si="12"/>
        <v>10142</v>
      </c>
      <c r="W102" s="22">
        <f t="shared" si="12"/>
        <v>116</v>
      </c>
      <c r="X102" s="22">
        <f t="shared" si="12"/>
        <v>0</v>
      </c>
      <c r="Y102" s="22">
        <f t="shared" si="12"/>
        <v>0</v>
      </c>
      <c r="Z102" s="22">
        <f t="shared" si="12"/>
        <v>53</v>
      </c>
      <c r="AA102" s="22">
        <f t="shared" si="12"/>
        <v>201435</v>
      </c>
      <c r="AB102" s="22">
        <f t="shared" si="12"/>
        <v>124338</v>
      </c>
      <c r="AC102" s="22">
        <f t="shared" si="12"/>
        <v>59642</v>
      </c>
      <c r="AD102" s="22">
        <f t="shared" si="12"/>
        <v>17455</v>
      </c>
      <c r="AE102" s="22">
        <f t="shared" si="12"/>
        <v>12490</v>
      </c>
      <c r="AF102" s="22">
        <f t="shared" si="12"/>
        <v>4078</v>
      </c>
      <c r="AG102" s="22">
        <f t="shared" si="12"/>
        <v>0</v>
      </c>
      <c r="AH102" s="22">
        <f t="shared" si="12"/>
        <v>0</v>
      </c>
      <c r="AI102" s="22">
        <f t="shared" si="12"/>
        <v>887</v>
      </c>
    </row>
  </sheetData>
  <mergeCells count="10">
    <mergeCell ref="AC3:AC4"/>
    <mergeCell ref="A102:C102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10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293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201</v>
      </c>
      <c r="B2" s="49" t="s">
        <v>237</v>
      </c>
      <c r="C2" s="49" t="s">
        <v>238</v>
      </c>
      <c r="D2" s="95" t="s">
        <v>239</v>
      </c>
      <c r="E2" s="93"/>
      <c r="F2" s="93"/>
      <c r="G2" s="93"/>
      <c r="H2" s="93"/>
      <c r="I2" s="93"/>
      <c r="J2" s="94"/>
      <c r="K2" s="95" t="s">
        <v>240</v>
      </c>
      <c r="L2" s="93"/>
      <c r="M2" s="93"/>
      <c r="N2" s="93"/>
      <c r="O2" s="93"/>
      <c r="P2" s="93"/>
      <c r="Q2" s="94"/>
      <c r="R2" s="96" t="s">
        <v>3</v>
      </c>
      <c r="S2" s="47"/>
      <c r="T2" s="47"/>
      <c r="U2" s="47"/>
      <c r="V2" s="47"/>
      <c r="W2" s="47"/>
      <c r="X2" s="48"/>
      <c r="Y2" s="57" t="s">
        <v>4</v>
      </c>
      <c r="Z2" s="97"/>
      <c r="AA2" s="97"/>
      <c r="AB2" s="97"/>
      <c r="AC2" s="97"/>
      <c r="AD2" s="97"/>
      <c r="AE2" s="98"/>
      <c r="AF2" s="57" t="s">
        <v>5</v>
      </c>
      <c r="AG2" s="66"/>
      <c r="AH2" s="66"/>
      <c r="AI2" s="66"/>
      <c r="AJ2" s="66"/>
      <c r="AK2" s="66"/>
      <c r="AL2" s="67"/>
      <c r="AM2" s="57" t="s">
        <v>6</v>
      </c>
      <c r="AN2" s="99"/>
      <c r="AO2" s="99"/>
      <c r="AP2" s="99"/>
      <c r="AQ2" s="99"/>
      <c r="AR2" s="99"/>
      <c r="AS2" s="100"/>
      <c r="AT2" s="57" t="s">
        <v>7</v>
      </c>
      <c r="AU2" s="97"/>
      <c r="AV2" s="97"/>
      <c r="AW2" s="97"/>
      <c r="AX2" s="97"/>
      <c r="AY2" s="97"/>
      <c r="AZ2" s="98"/>
      <c r="BA2" s="57" t="s">
        <v>8</v>
      </c>
      <c r="BB2" s="97"/>
      <c r="BC2" s="97"/>
      <c r="BD2" s="97"/>
      <c r="BE2" s="97"/>
      <c r="BF2" s="97"/>
      <c r="BG2" s="98"/>
      <c r="BH2" s="92" t="s">
        <v>9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255</v>
      </c>
      <c r="E3" s="7" t="s">
        <v>263</v>
      </c>
      <c r="F3" s="7" t="s">
        <v>233</v>
      </c>
      <c r="G3" s="7" t="s">
        <v>265</v>
      </c>
      <c r="H3" s="7" t="s">
        <v>10</v>
      </c>
      <c r="I3" s="7" t="s">
        <v>11</v>
      </c>
      <c r="J3" s="7" t="s">
        <v>235</v>
      </c>
      <c r="K3" s="39" t="s">
        <v>255</v>
      </c>
      <c r="L3" s="7" t="s">
        <v>263</v>
      </c>
      <c r="M3" s="7" t="s">
        <v>233</v>
      </c>
      <c r="N3" s="7" t="s">
        <v>265</v>
      </c>
      <c r="O3" s="7" t="s">
        <v>10</v>
      </c>
      <c r="P3" s="7" t="s">
        <v>11</v>
      </c>
      <c r="Q3" s="7" t="s">
        <v>235</v>
      </c>
      <c r="R3" s="39" t="s">
        <v>255</v>
      </c>
      <c r="S3" s="7" t="s">
        <v>263</v>
      </c>
      <c r="T3" s="7" t="s">
        <v>233</v>
      </c>
      <c r="U3" s="7" t="s">
        <v>265</v>
      </c>
      <c r="V3" s="7" t="s">
        <v>10</v>
      </c>
      <c r="W3" s="7" t="s">
        <v>11</v>
      </c>
      <c r="X3" s="7" t="s">
        <v>235</v>
      </c>
      <c r="Y3" s="39" t="s">
        <v>255</v>
      </c>
      <c r="Z3" s="7" t="s">
        <v>263</v>
      </c>
      <c r="AA3" s="7" t="s">
        <v>233</v>
      </c>
      <c r="AB3" s="7" t="s">
        <v>265</v>
      </c>
      <c r="AC3" s="7" t="s">
        <v>10</v>
      </c>
      <c r="AD3" s="7" t="s">
        <v>11</v>
      </c>
      <c r="AE3" s="7" t="s">
        <v>235</v>
      </c>
      <c r="AF3" s="39" t="s">
        <v>255</v>
      </c>
      <c r="AG3" s="7" t="s">
        <v>263</v>
      </c>
      <c r="AH3" s="7" t="s">
        <v>233</v>
      </c>
      <c r="AI3" s="7" t="s">
        <v>265</v>
      </c>
      <c r="AJ3" s="7" t="s">
        <v>10</v>
      </c>
      <c r="AK3" s="7" t="s">
        <v>11</v>
      </c>
      <c r="AL3" s="7" t="s">
        <v>235</v>
      </c>
      <c r="AM3" s="39" t="s">
        <v>255</v>
      </c>
      <c r="AN3" s="7" t="s">
        <v>263</v>
      </c>
      <c r="AO3" s="7" t="s">
        <v>233</v>
      </c>
      <c r="AP3" s="7" t="s">
        <v>265</v>
      </c>
      <c r="AQ3" s="7" t="s">
        <v>10</v>
      </c>
      <c r="AR3" s="7" t="s">
        <v>11</v>
      </c>
      <c r="AS3" s="7" t="s">
        <v>235</v>
      </c>
      <c r="AT3" s="39" t="s">
        <v>255</v>
      </c>
      <c r="AU3" s="7" t="s">
        <v>263</v>
      </c>
      <c r="AV3" s="7" t="s">
        <v>233</v>
      </c>
      <c r="AW3" s="7" t="s">
        <v>265</v>
      </c>
      <c r="AX3" s="7" t="s">
        <v>10</v>
      </c>
      <c r="AY3" s="7" t="s">
        <v>11</v>
      </c>
      <c r="AZ3" s="7" t="s">
        <v>235</v>
      </c>
      <c r="BA3" s="39" t="s">
        <v>255</v>
      </c>
      <c r="BB3" s="7" t="s">
        <v>263</v>
      </c>
      <c r="BC3" s="7" t="s">
        <v>233</v>
      </c>
      <c r="BD3" s="7" t="s">
        <v>265</v>
      </c>
      <c r="BE3" s="7" t="s">
        <v>10</v>
      </c>
      <c r="BF3" s="7" t="s">
        <v>11</v>
      </c>
      <c r="BG3" s="7" t="s">
        <v>235</v>
      </c>
      <c r="BH3" s="39" t="s">
        <v>255</v>
      </c>
      <c r="BI3" s="7" t="s">
        <v>263</v>
      </c>
      <c r="BJ3" s="7" t="s">
        <v>233</v>
      </c>
      <c r="BK3" s="7" t="s">
        <v>265</v>
      </c>
      <c r="BL3" s="7" t="s">
        <v>10</v>
      </c>
      <c r="BM3" s="7" t="s">
        <v>11</v>
      </c>
      <c r="BN3" s="7" t="s">
        <v>235</v>
      </c>
    </row>
    <row r="4" spans="1:66" s="42" customFormat="1" ht="13.5">
      <c r="A4" s="51"/>
      <c r="B4" s="77"/>
      <c r="C4" s="77"/>
      <c r="D4" s="19" t="s">
        <v>236</v>
      </c>
      <c r="E4" s="38" t="s">
        <v>222</v>
      </c>
      <c r="F4" s="38" t="s">
        <v>222</v>
      </c>
      <c r="G4" s="38" t="s">
        <v>222</v>
      </c>
      <c r="H4" s="38" t="s">
        <v>222</v>
      </c>
      <c r="I4" s="38" t="s">
        <v>222</v>
      </c>
      <c r="J4" s="38" t="s">
        <v>222</v>
      </c>
      <c r="K4" s="19" t="s">
        <v>222</v>
      </c>
      <c r="L4" s="38" t="s">
        <v>222</v>
      </c>
      <c r="M4" s="38" t="s">
        <v>222</v>
      </c>
      <c r="N4" s="38" t="s">
        <v>222</v>
      </c>
      <c r="O4" s="38" t="s">
        <v>222</v>
      </c>
      <c r="P4" s="38" t="s">
        <v>222</v>
      </c>
      <c r="Q4" s="38" t="s">
        <v>222</v>
      </c>
      <c r="R4" s="19" t="s">
        <v>222</v>
      </c>
      <c r="S4" s="38" t="s">
        <v>222</v>
      </c>
      <c r="T4" s="38" t="s">
        <v>222</v>
      </c>
      <c r="U4" s="38" t="s">
        <v>222</v>
      </c>
      <c r="V4" s="38" t="s">
        <v>222</v>
      </c>
      <c r="W4" s="38" t="s">
        <v>222</v>
      </c>
      <c r="X4" s="38" t="s">
        <v>222</v>
      </c>
      <c r="Y4" s="19" t="s">
        <v>222</v>
      </c>
      <c r="Z4" s="38" t="s">
        <v>222</v>
      </c>
      <c r="AA4" s="38" t="s">
        <v>222</v>
      </c>
      <c r="AB4" s="38" t="s">
        <v>222</v>
      </c>
      <c r="AC4" s="38" t="s">
        <v>222</v>
      </c>
      <c r="AD4" s="38" t="s">
        <v>222</v>
      </c>
      <c r="AE4" s="38" t="s">
        <v>222</v>
      </c>
      <c r="AF4" s="19" t="s">
        <v>222</v>
      </c>
      <c r="AG4" s="38" t="s">
        <v>222</v>
      </c>
      <c r="AH4" s="38" t="s">
        <v>222</v>
      </c>
      <c r="AI4" s="38" t="s">
        <v>222</v>
      </c>
      <c r="AJ4" s="38" t="s">
        <v>222</v>
      </c>
      <c r="AK4" s="38" t="s">
        <v>222</v>
      </c>
      <c r="AL4" s="38" t="s">
        <v>222</v>
      </c>
      <c r="AM4" s="19" t="s">
        <v>222</v>
      </c>
      <c r="AN4" s="38" t="s">
        <v>222</v>
      </c>
      <c r="AO4" s="38" t="s">
        <v>222</v>
      </c>
      <c r="AP4" s="38" t="s">
        <v>222</v>
      </c>
      <c r="AQ4" s="38" t="s">
        <v>222</v>
      </c>
      <c r="AR4" s="38" t="s">
        <v>222</v>
      </c>
      <c r="AS4" s="38" t="s">
        <v>222</v>
      </c>
      <c r="AT4" s="19" t="s">
        <v>222</v>
      </c>
      <c r="AU4" s="38" t="s">
        <v>222</v>
      </c>
      <c r="AV4" s="38" t="s">
        <v>222</v>
      </c>
      <c r="AW4" s="38" t="s">
        <v>222</v>
      </c>
      <c r="AX4" s="38" t="s">
        <v>222</v>
      </c>
      <c r="AY4" s="38" t="s">
        <v>222</v>
      </c>
      <c r="AZ4" s="38" t="s">
        <v>222</v>
      </c>
      <c r="BA4" s="19" t="s">
        <v>222</v>
      </c>
      <c r="BB4" s="38" t="s">
        <v>222</v>
      </c>
      <c r="BC4" s="38" t="s">
        <v>222</v>
      </c>
      <c r="BD4" s="38" t="s">
        <v>222</v>
      </c>
      <c r="BE4" s="38" t="s">
        <v>222</v>
      </c>
      <c r="BF4" s="38" t="s">
        <v>222</v>
      </c>
      <c r="BG4" s="38" t="s">
        <v>222</v>
      </c>
      <c r="BH4" s="19" t="s">
        <v>222</v>
      </c>
      <c r="BI4" s="38" t="s">
        <v>222</v>
      </c>
      <c r="BJ4" s="38" t="s">
        <v>222</v>
      </c>
      <c r="BK4" s="38" t="s">
        <v>222</v>
      </c>
      <c r="BL4" s="38" t="s">
        <v>222</v>
      </c>
      <c r="BM4" s="38" t="s">
        <v>222</v>
      </c>
      <c r="BN4" s="38" t="s">
        <v>222</v>
      </c>
    </row>
    <row r="5" spans="1:66" ht="13.5">
      <c r="A5" s="40" t="s">
        <v>22</v>
      </c>
      <c r="B5" s="40" t="s">
        <v>23</v>
      </c>
      <c r="C5" s="41" t="s">
        <v>24</v>
      </c>
      <c r="D5" s="22">
        <f aca="true" t="shared" si="0" ref="D5:D62">SUM(E5:J5)</f>
        <v>4049</v>
      </c>
      <c r="E5" s="22">
        <f aca="true" t="shared" si="1" ref="E5:J21">L5+S5</f>
        <v>0</v>
      </c>
      <c r="F5" s="22">
        <f t="shared" si="1"/>
        <v>1916</v>
      </c>
      <c r="G5" s="22">
        <f t="shared" si="1"/>
        <v>2133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aca="true" t="shared" si="2" ref="K5:K62">SUM(L5:Q5)</f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3" ref="R5:R62">SUM(S5:X5)</f>
        <v>4049</v>
      </c>
      <c r="S5" s="22">
        <f aca="true" t="shared" si="4" ref="S5:S62">AG5+AN5</f>
        <v>0</v>
      </c>
      <c r="T5" s="22">
        <f aca="true" t="shared" si="5" ref="T5:T62">AA5+AH5+AO5+AV5+BC5</f>
        <v>1916</v>
      </c>
      <c r="U5" s="22">
        <f aca="true" t="shared" si="6" ref="U5:W39">AI5+AP5</f>
        <v>2133</v>
      </c>
      <c r="V5" s="22">
        <f t="shared" si="6"/>
        <v>0</v>
      </c>
      <c r="W5" s="22">
        <f t="shared" si="6"/>
        <v>0</v>
      </c>
      <c r="X5" s="22">
        <f aca="true" t="shared" si="7" ref="X5:X62">AE5+AL5+AS5+AZ5+BG5</f>
        <v>0</v>
      </c>
      <c r="Y5" s="22">
        <f aca="true" t="shared" si="8" ref="Y5:Y62">SUM(Z5:AE5)</f>
        <v>0</v>
      </c>
      <c r="Z5" s="22" t="s">
        <v>274</v>
      </c>
      <c r="AA5" s="22">
        <v>0</v>
      </c>
      <c r="AB5" s="22" t="s">
        <v>274</v>
      </c>
      <c r="AC5" s="22" t="s">
        <v>274</v>
      </c>
      <c r="AD5" s="22" t="s">
        <v>274</v>
      </c>
      <c r="AE5" s="22">
        <v>0</v>
      </c>
      <c r="AF5" s="22">
        <f aca="true" t="shared" si="9" ref="AF5:AF62">SUM(AG5:AL5)</f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0" ref="AM5:AM62">SUM(AN5:AS5)</f>
        <v>4049</v>
      </c>
      <c r="AN5" s="22">
        <v>0</v>
      </c>
      <c r="AO5" s="22">
        <v>1916</v>
      </c>
      <c r="AP5" s="22">
        <v>2133</v>
      </c>
      <c r="AQ5" s="22">
        <v>0</v>
      </c>
      <c r="AR5" s="22">
        <v>0</v>
      </c>
      <c r="AS5" s="22">
        <v>0</v>
      </c>
      <c r="AT5" s="22">
        <f aca="true" t="shared" si="11" ref="AT5:AT62">SUM(AU5:AZ5)</f>
        <v>0</v>
      </c>
      <c r="AU5" s="22" t="s">
        <v>274</v>
      </c>
      <c r="AV5" s="22">
        <v>0</v>
      </c>
      <c r="AW5" s="22" t="s">
        <v>274</v>
      </c>
      <c r="AX5" s="22" t="s">
        <v>274</v>
      </c>
      <c r="AY5" s="22" t="s">
        <v>274</v>
      </c>
      <c r="AZ5" s="22">
        <v>0</v>
      </c>
      <c r="BA5" s="22">
        <f aca="true" t="shared" si="12" ref="BA5:BA62">SUM(BB5:BG5)</f>
        <v>0</v>
      </c>
      <c r="BB5" s="22" t="s">
        <v>274</v>
      </c>
      <c r="BC5" s="22">
        <v>0</v>
      </c>
      <c r="BD5" s="22" t="s">
        <v>274</v>
      </c>
      <c r="BE5" s="22" t="s">
        <v>274</v>
      </c>
      <c r="BF5" s="22" t="s">
        <v>274</v>
      </c>
      <c r="BG5" s="22">
        <v>0</v>
      </c>
      <c r="BH5" s="22">
        <f aca="true" t="shared" si="13" ref="BH5:BH62">SUM(BI5:BN5)</f>
        <v>5727</v>
      </c>
      <c r="BI5" s="22">
        <v>4882</v>
      </c>
      <c r="BJ5" s="22">
        <v>33</v>
      </c>
      <c r="BK5" s="22">
        <v>658</v>
      </c>
      <c r="BL5" s="22">
        <v>0</v>
      </c>
      <c r="BM5" s="22">
        <v>0</v>
      </c>
      <c r="BN5" s="22">
        <v>154</v>
      </c>
    </row>
    <row r="6" spans="1:66" ht="13.5">
      <c r="A6" s="40" t="s">
        <v>22</v>
      </c>
      <c r="B6" s="40" t="s">
        <v>25</v>
      </c>
      <c r="C6" s="41" t="s">
        <v>26</v>
      </c>
      <c r="D6" s="22">
        <f t="shared" si="0"/>
        <v>4189</v>
      </c>
      <c r="E6" s="22">
        <f t="shared" si="1"/>
        <v>2086</v>
      </c>
      <c r="F6" s="22">
        <f t="shared" si="1"/>
        <v>1115</v>
      </c>
      <c r="G6" s="22">
        <f t="shared" si="1"/>
        <v>895</v>
      </c>
      <c r="H6" s="22">
        <f t="shared" si="1"/>
        <v>64</v>
      </c>
      <c r="I6" s="22">
        <f t="shared" si="1"/>
        <v>0</v>
      </c>
      <c r="J6" s="22">
        <f t="shared" si="1"/>
        <v>29</v>
      </c>
      <c r="K6" s="22">
        <f t="shared" si="2"/>
        <v>3174</v>
      </c>
      <c r="L6" s="22">
        <v>2086</v>
      </c>
      <c r="M6" s="22">
        <v>245</v>
      </c>
      <c r="N6" s="22">
        <v>750</v>
      </c>
      <c r="O6" s="22">
        <v>64</v>
      </c>
      <c r="P6" s="22">
        <v>0</v>
      </c>
      <c r="Q6" s="22">
        <v>29</v>
      </c>
      <c r="R6" s="22">
        <f t="shared" si="3"/>
        <v>1015</v>
      </c>
      <c r="S6" s="22">
        <f t="shared" si="4"/>
        <v>0</v>
      </c>
      <c r="T6" s="22">
        <f t="shared" si="5"/>
        <v>870</v>
      </c>
      <c r="U6" s="22">
        <f t="shared" si="6"/>
        <v>145</v>
      </c>
      <c r="V6" s="22">
        <f t="shared" si="6"/>
        <v>0</v>
      </c>
      <c r="W6" s="22">
        <f t="shared" si="6"/>
        <v>0</v>
      </c>
      <c r="X6" s="22">
        <f t="shared" si="7"/>
        <v>0</v>
      </c>
      <c r="Y6" s="22">
        <f t="shared" si="8"/>
        <v>0</v>
      </c>
      <c r="Z6" s="22" t="s">
        <v>274</v>
      </c>
      <c r="AA6" s="22">
        <v>0</v>
      </c>
      <c r="AB6" s="22" t="s">
        <v>274</v>
      </c>
      <c r="AC6" s="22" t="s">
        <v>274</v>
      </c>
      <c r="AD6" s="22" t="s">
        <v>274</v>
      </c>
      <c r="AE6" s="22">
        <v>0</v>
      </c>
      <c r="AF6" s="22">
        <f t="shared" si="9"/>
        <v>1015</v>
      </c>
      <c r="AG6" s="22">
        <v>0</v>
      </c>
      <c r="AH6" s="22">
        <v>870</v>
      </c>
      <c r="AI6" s="22">
        <v>145</v>
      </c>
      <c r="AJ6" s="22">
        <v>0</v>
      </c>
      <c r="AK6" s="22">
        <v>0</v>
      </c>
      <c r="AL6" s="22">
        <v>0</v>
      </c>
      <c r="AM6" s="22">
        <f t="shared" si="10"/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f t="shared" si="11"/>
        <v>0</v>
      </c>
      <c r="AU6" s="22" t="s">
        <v>274</v>
      </c>
      <c r="AV6" s="22">
        <v>0</v>
      </c>
      <c r="AW6" s="22" t="s">
        <v>274</v>
      </c>
      <c r="AX6" s="22" t="s">
        <v>274</v>
      </c>
      <c r="AY6" s="22" t="s">
        <v>274</v>
      </c>
      <c r="AZ6" s="22">
        <v>0</v>
      </c>
      <c r="BA6" s="22">
        <f t="shared" si="12"/>
        <v>0</v>
      </c>
      <c r="BB6" s="22" t="s">
        <v>274</v>
      </c>
      <c r="BC6" s="22">
        <v>0</v>
      </c>
      <c r="BD6" s="22" t="s">
        <v>274</v>
      </c>
      <c r="BE6" s="22" t="s">
        <v>274</v>
      </c>
      <c r="BF6" s="22" t="s">
        <v>274</v>
      </c>
      <c r="BG6" s="22">
        <v>0</v>
      </c>
      <c r="BH6" s="22">
        <f t="shared" si="13"/>
        <v>775</v>
      </c>
      <c r="BI6" s="22">
        <v>525</v>
      </c>
      <c r="BJ6" s="22">
        <v>21</v>
      </c>
      <c r="BK6" s="22">
        <v>212</v>
      </c>
      <c r="BL6" s="22">
        <v>0</v>
      </c>
      <c r="BM6" s="22">
        <v>0</v>
      </c>
      <c r="BN6" s="22">
        <v>17</v>
      </c>
    </row>
    <row r="7" spans="1:66" ht="13.5">
      <c r="A7" s="40" t="s">
        <v>22</v>
      </c>
      <c r="B7" s="40" t="s">
        <v>27</v>
      </c>
      <c r="C7" s="41" t="s">
        <v>28</v>
      </c>
      <c r="D7" s="22">
        <f t="shared" si="0"/>
        <v>3926</v>
      </c>
      <c r="E7" s="22">
        <f t="shared" si="1"/>
        <v>1928</v>
      </c>
      <c r="F7" s="22">
        <f t="shared" si="1"/>
        <v>1458</v>
      </c>
      <c r="G7" s="22">
        <f t="shared" si="1"/>
        <v>429</v>
      </c>
      <c r="H7" s="22">
        <f t="shared" si="1"/>
        <v>111</v>
      </c>
      <c r="I7" s="22">
        <f t="shared" si="1"/>
        <v>0</v>
      </c>
      <c r="J7" s="22">
        <f t="shared" si="1"/>
        <v>0</v>
      </c>
      <c r="K7" s="22">
        <f t="shared" si="2"/>
        <v>3926</v>
      </c>
      <c r="L7" s="22">
        <v>1928</v>
      </c>
      <c r="M7" s="22">
        <v>1458</v>
      </c>
      <c r="N7" s="22">
        <v>429</v>
      </c>
      <c r="O7" s="22">
        <v>111</v>
      </c>
      <c r="P7" s="22">
        <v>0</v>
      </c>
      <c r="Q7" s="22">
        <v>0</v>
      </c>
      <c r="R7" s="22">
        <f t="shared" si="3"/>
        <v>0</v>
      </c>
      <c r="S7" s="22">
        <f t="shared" si="4"/>
        <v>0</v>
      </c>
      <c r="T7" s="22">
        <f t="shared" si="5"/>
        <v>0</v>
      </c>
      <c r="U7" s="22">
        <f t="shared" si="6"/>
        <v>0</v>
      </c>
      <c r="V7" s="22">
        <f t="shared" si="6"/>
        <v>0</v>
      </c>
      <c r="W7" s="22">
        <f t="shared" si="6"/>
        <v>0</v>
      </c>
      <c r="X7" s="22">
        <f t="shared" si="7"/>
        <v>0</v>
      </c>
      <c r="Y7" s="22">
        <f t="shared" si="8"/>
        <v>0</v>
      </c>
      <c r="Z7" s="22" t="s">
        <v>274</v>
      </c>
      <c r="AA7" s="22">
        <v>0</v>
      </c>
      <c r="AB7" s="22" t="s">
        <v>274</v>
      </c>
      <c r="AC7" s="22" t="s">
        <v>274</v>
      </c>
      <c r="AD7" s="22" t="s">
        <v>274</v>
      </c>
      <c r="AE7" s="22">
        <v>0</v>
      </c>
      <c r="AF7" s="22">
        <f t="shared" si="9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f t="shared" si="11"/>
        <v>0</v>
      </c>
      <c r="AU7" s="22" t="s">
        <v>274</v>
      </c>
      <c r="AV7" s="22">
        <v>0</v>
      </c>
      <c r="AW7" s="22" t="s">
        <v>274</v>
      </c>
      <c r="AX7" s="22" t="s">
        <v>274</v>
      </c>
      <c r="AY7" s="22" t="s">
        <v>274</v>
      </c>
      <c r="AZ7" s="22">
        <v>0</v>
      </c>
      <c r="BA7" s="22">
        <f t="shared" si="12"/>
        <v>0</v>
      </c>
      <c r="BB7" s="22" t="s">
        <v>274</v>
      </c>
      <c r="BC7" s="22">
        <v>0</v>
      </c>
      <c r="BD7" s="22" t="s">
        <v>274</v>
      </c>
      <c r="BE7" s="22" t="s">
        <v>274</v>
      </c>
      <c r="BF7" s="22" t="s">
        <v>274</v>
      </c>
      <c r="BG7" s="22">
        <v>0</v>
      </c>
      <c r="BH7" s="22">
        <f t="shared" si="13"/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</row>
    <row r="8" spans="1:66" ht="13.5">
      <c r="A8" s="40" t="s">
        <v>22</v>
      </c>
      <c r="B8" s="40" t="s">
        <v>29</v>
      </c>
      <c r="C8" s="41" t="s">
        <v>30</v>
      </c>
      <c r="D8" s="22">
        <f t="shared" si="0"/>
        <v>1979</v>
      </c>
      <c r="E8" s="22">
        <f t="shared" si="1"/>
        <v>885</v>
      </c>
      <c r="F8" s="22">
        <f t="shared" si="1"/>
        <v>776</v>
      </c>
      <c r="G8" s="22">
        <f t="shared" si="1"/>
        <v>120</v>
      </c>
      <c r="H8" s="22">
        <f t="shared" si="1"/>
        <v>28</v>
      </c>
      <c r="I8" s="22">
        <f t="shared" si="1"/>
        <v>6</v>
      </c>
      <c r="J8" s="22">
        <f t="shared" si="1"/>
        <v>164</v>
      </c>
      <c r="K8" s="22">
        <f t="shared" si="2"/>
        <v>1531</v>
      </c>
      <c r="L8" s="22">
        <v>885</v>
      </c>
      <c r="M8" s="22">
        <v>332</v>
      </c>
      <c r="N8" s="22">
        <v>116</v>
      </c>
      <c r="O8" s="22">
        <v>28</v>
      </c>
      <c r="P8" s="22">
        <v>6</v>
      </c>
      <c r="Q8" s="22">
        <v>164</v>
      </c>
      <c r="R8" s="22">
        <f t="shared" si="3"/>
        <v>448</v>
      </c>
      <c r="S8" s="22">
        <f t="shared" si="4"/>
        <v>0</v>
      </c>
      <c r="T8" s="22">
        <f t="shared" si="5"/>
        <v>444</v>
      </c>
      <c r="U8" s="22">
        <f t="shared" si="6"/>
        <v>4</v>
      </c>
      <c r="V8" s="22">
        <f t="shared" si="6"/>
        <v>0</v>
      </c>
      <c r="W8" s="22">
        <f t="shared" si="6"/>
        <v>0</v>
      </c>
      <c r="X8" s="22">
        <f t="shared" si="7"/>
        <v>0</v>
      </c>
      <c r="Y8" s="22">
        <f t="shared" si="8"/>
        <v>0</v>
      </c>
      <c r="Z8" s="22" t="s">
        <v>274</v>
      </c>
      <c r="AA8" s="22">
        <v>0</v>
      </c>
      <c r="AB8" s="22" t="s">
        <v>274</v>
      </c>
      <c r="AC8" s="22" t="s">
        <v>274</v>
      </c>
      <c r="AD8" s="22" t="s">
        <v>274</v>
      </c>
      <c r="AE8" s="22">
        <v>0</v>
      </c>
      <c r="AF8" s="22">
        <f t="shared" si="9"/>
        <v>448</v>
      </c>
      <c r="AG8" s="22">
        <v>0</v>
      </c>
      <c r="AH8" s="22">
        <v>444</v>
      </c>
      <c r="AI8" s="22">
        <v>4</v>
      </c>
      <c r="AJ8" s="22">
        <v>0</v>
      </c>
      <c r="AK8" s="22">
        <v>0</v>
      </c>
      <c r="AL8" s="22">
        <v>0</v>
      </c>
      <c r="AM8" s="22">
        <f t="shared" si="10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1"/>
        <v>0</v>
      </c>
      <c r="AU8" s="22" t="s">
        <v>274</v>
      </c>
      <c r="AV8" s="22">
        <v>0</v>
      </c>
      <c r="AW8" s="22" t="s">
        <v>274</v>
      </c>
      <c r="AX8" s="22" t="s">
        <v>274</v>
      </c>
      <c r="AY8" s="22" t="s">
        <v>274</v>
      </c>
      <c r="AZ8" s="22">
        <v>0</v>
      </c>
      <c r="BA8" s="22">
        <f t="shared" si="12"/>
        <v>0</v>
      </c>
      <c r="BB8" s="22" t="s">
        <v>274</v>
      </c>
      <c r="BC8" s="22">
        <v>0</v>
      </c>
      <c r="BD8" s="22" t="s">
        <v>274</v>
      </c>
      <c r="BE8" s="22" t="s">
        <v>274</v>
      </c>
      <c r="BF8" s="22" t="s">
        <v>274</v>
      </c>
      <c r="BG8" s="22">
        <v>0</v>
      </c>
      <c r="BH8" s="22">
        <f t="shared" si="13"/>
        <v>82</v>
      </c>
      <c r="BI8" s="22">
        <v>0</v>
      </c>
      <c r="BJ8" s="22">
        <v>0</v>
      </c>
      <c r="BK8" s="22">
        <v>82</v>
      </c>
      <c r="BL8" s="22">
        <v>0</v>
      </c>
      <c r="BM8" s="22">
        <v>0</v>
      </c>
      <c r="BN8" s="22">
        <v>0</v>
      </c>
    </row>
    <row r="9" spans="1:66" ht="13.5">
      <c r="A9" s="40" t="s">
        <v>22</v>
      </c>
      <c r="B9" s="40" t="s">
        <v>31</v>
      </c>
      <c r="C9" s="41" t="s">
        <v>32</v>
      </c>
      <c r="D9" s="22">
        <f t="shared" si="0"/>
        <v>1209</v>
      </c>
      <c r="E9" s="22">
        <f t="shared" si="1"/>
        <v>534</v>
      </c>
      <c r="F9" s="22">
        <f t="shared" si="1"/>
        <v>488</v>
      </c>
      <c r="G9" s="22">
        <f t="shared" si="1"/>
        <v>152</v>
      </c>
      <c r="H9" s="22">
        <f t="shared" si="1"/>
        <v>35</v>
      </c>
      <c r="I9" s="22">
        <f t="shared" si="1"/>
        <v>0</v>
      </c>
      <c r="J9" s="22">
        <f t="shared" si="1"/>
        <v>0</v>
      </c>
      <c r="K9" s="22">
        <f t="shared" si="2"/>
        <v>463</v>
      </c>
      <c r="L9" s="22">
        <v>398</v>
      </c>
      <c r="M9" s="22">
        <v>48</v>
      </c>
      <c r="N9" s="22">
        <v>17</v>
      </c>
      <c r="O9" s="22">
        <v>0</v>
      </c>
      <c r="P9" s="22">
        <v>0</v>
      </c>
      <c r="Q9" s="22">
        <v>0</v>
      </c>
      <c r="R9" s="22">
        <f t="shared" si="3"/>
        <v>746</v>
      </c>
      <c r="S9" s="22">
        <f t="shared" si="4"/>
        <v>136</v>
      </c>
      <c r="T9" s="22">
        <f t="shared" si="5"/>
        <v>440</v>
      </c>
      <c r="U9" s="22">
        <f t="shared" si="6"/>
        <v>135</v>
      </c>
      <c r="V9" s="22">
        <f t="shared" si="6"/>
        <v>35</v>
      </c>
      <c r="W9" s="22">
        <f t="shared" si="6"/>
        <v>0</v>
      </c>
      <c r="X9" s="22">
        <f t="shared" si="7"/>
        <v>0</v>
      </c>
      <c r="Y9" s="22">
        <f t="shared" si="8"/>
        <v>0</v>
      </c>
      <c r="Z9" s="22" t="s">
        <v>274</v>
      </c>
      <c r="AA9" s="22">
        <v>0</v>
      </c>
      <c r="AB9" s="22" t="s">
        <v>274</v>
      </c>
      <c r="AC9" s="22" t="s">
        <v>274</v>
      </c>
      <c r="AD9" s="22" t="s">
        <v>274</v>
      </c>
      <c r="AE9" s="22">
        <v>0</v>
      </c>
      <c r="AF9" s="22">
        <f t="shared" si="9"/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746</v>
      </c>
      <c r="AN9" s="22">
        <v>136</v>
      </c>
      <c r="AO9" s="22">
        <v>440</v>
      </c>
      <c r="AP9" s="22">
        <v>135</v>
      </c>
      <c r="AQ9" s="22">
        <v>35</v>
      </c>
      <c r="AR9" s="22">
        <v>0</v>
      </c>
      <c r="AS9" s="22">
        <v>0</v>
      </c>
      <c r="AT9" s="22">
        <f t="shared" si="11"/>
        <v>0</v>
      </c>
      <c r="AU9" s="22" t="s">
        <v>274</v>
      </c>
      <c r="AV9" s="22">
        <v>0</v>
      </c>
      <c r="AW9" s="22" t="s">
        <v>274</v>
      </c>
      <c r="AX9" s="22" t="s">
        <v>274</v>
      </c>
      <c r="AY9" s="22" t="s">
        <v>274</v>
      </c>
      <c r="AZ9" s="22">
        <v>0</v>
      </c>
      <c r="BA9" s="22">
        <f t="shared" si="12"/>
        <v>0</v>
      </c>
      <c r="BB9" s="22" t="s">
        <v>274</v>
      </c>
      <c r="BC9" s="22">
        <v>0</v>
      </c>
      <c r="BD9" s="22" t="s">
        <v>274</v>
      </c>
      <c r="BE9" s="22" t="s">
        <v>274</v>
      </c>
      <c r="BF9" s="22" t="s">
        <v>274</v>
      </c>
      <c r="BG9" s="22">
        <v>0</v>
      </c>
      <c r="BH9" s="22">
        <f t="shared" si="13"/>
        <v>509</v>
      </c>
      <c r="BI9" s="22">
        <v>339</v>
      </c>
      <c r="BJ9" s="22">
        <v>8</v>
      </c>
      <c r="BK9" s="22">
        <v>141</v>
      </c>
      <c r="BL9" s="22">
        <v>0</v>
      </c>
      <c r="BM9" s="22">
        <v>0</v>
      </c>
      <c r="BN9" s="22">
        <v>21</v>
      </c>
    </row>
    <row r="10" spans="1:66" ht="13.5">
      <c r="A10" s="40" t="s">
        <v>22</v>
      </c>
      <c r="B10" s="40" t="s">
        <v>33</v>
      </c>
      <c r="C10" s="41" t="s">
        <v>34</v>
      </c>
      <c r="D10" s="22">
        <f t="shared" si="0"/>
        <v>1291</v>
      </c>
      <c r="E10" s="22">
        <f t="shared" si="1"/>
        <v>765</v>
      </c>
      <c r="F10" s="22">
        <f t="shared" si="1"/>
        <v>369</v>
      </c>
      <c r="G10" s="22">
        <f t="shared" si="1"/>
        <v>140</v>
      </c>
      <c r="H10" s="22">
        <f t="shared" si="1"/>
        <v>7</v>
      </c>
      <c r="I10" s="22">
        <f t="shared" si="1"/>
        <v>0</v>
      </c>
      <c r="J10" s="22">
        <f t="shared" si="1"/>
        <v>10</v>
      </c>
      <c r="K10" s="22">
        <f t="shared" si="2"/>
        <v>922</v>
      </c>
      <c r="L10" s="22">
        <v>765</v>
      </c>
      <c r="M10" s="22">
        <v>0</v>
      </c>
      <c r="N10" s="22">
        <v>140</v>
      </c>
      <c r="O10" s="22">
        <v>7</v>
      </c>
      <c r="P10" s="22">
        <v>0</v>
      </c>
      <c r="Q10" s="22">
        <v>10</v>
      </c>
      <c r="R10" s="22">
        <f t="shared" si="3"/>
        <v>369</v>
      </c>
      <c r="S10" s="22">
        <f t="shared" si="4"/>
        <v>0</v>
      </c>
      <c r="T10" s="22">
        <f t="shared" si="5"/>
        <v>369</v>
      </c>
      <c r="U10" s="22">
        <f t="shared" si="6"/>
        <v>0</v>
      </c>
      <c r="V10" s="22">
        <f t="shared" si="6"/>
        <v>0</v>
      </c>
      <c r="W10" s="22">
        <f t="shared" si="6"/>
        <v>0</v>
      </c>
      <c r="X10" s="22">
        <f t="shared" si="7"/>
        <v>0</v>
      </c>
      <c r="Y10" s="22">
        <f t="shared" si="8"/>
        <v>0</v>
      </c>
      <c r="Z10" s="22" t="s">
        <v>274</v>
      </c>
      <c r="AA10" s="22">
        <v>0</v>
      </c>
      <c r="AB10" s="22" t="s">
        <v>274</v>
      </c>
      <c r="AC10" s="22" t="s">
        <v>274</v>
      </c>
      <c r="AD10" s="22" t="s">
        <v>274</v>
      </c>
      <c r="AE10" s="22">
        <v>0</v>
      </c>
      <c r="AF10" s="22">
        <f t="shared" si="9"/>
        <v>369</v>
      </c>
      <c r="AG10" s="22">
        <v>0</v>
      </c>
      <c r="AH10" s="22">
        <v>369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1"/>
        <v>0</v>
      </c>
      <c r="AU10" s="22" t="s">
        <v>274</v>
      </c>
      <c r="AV10" s="22">
        <v>0</v>
      </c>
      <c r="AW10" s="22" t="s">
        <v>274</v>
      </c>
      <c r="AX10" s="22" t="s">
        <v>274</v>
      </c>
      <c r="AY10" s="22" t="s">
        <v>274</v>
      </c>
      <c r="AZ10" s="22">
        <v>0</v>
      </c>
      <c r="BA10" s="22">
        <f t="shared" si="12"/>
        <v>0</v>
      </c>
      <c r="BB10" s="22" t="s">
        <v>274</v>
      </c>
      <c r="BC10" s="22">
        <v>0</v>
      </c>
      <c r="BD10" s="22" t="s">
        <v>274</v>
      </c>
      <c r="BE10" s="22" t="s">
        <v>274</v>
      </c>
      <c r="BF10" s="22" t="s">
        <v>274</v>
      </c>
      <c r="BG10" s="22">
        <v>0</v>
      </c>
      <c r="BH10" s="22">
        <f t="shared" si="13"/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22</v>
      </c>
      <c r="B11" s="40" t="s">
        <v>35</v>
      </c>
      <c r="C11" s="41" t="s">
        <v>36</v>
      </c>
      <c r="D11" s="22">
        <f t="shared" si="0"/>
        <v>1191</v>
      </c>
      <c r="E11" s="22">
        <f t="shared" si="1"/>
        <v>0</v>
      </c>
      <c r="F11" s="22">
        <f t="shared" si="1"/>
        <v>1034</v>
      </c>
      <c r="G11" s="22">
        <f t="shared" si="1"/>
        <v>120</v>
      </c>
      <c r="H11" s="22">
        <f t="shared" si="1"/>
        <v>37</v>
      </c>
      <c r="I11" s="22">
        <f t="shared" si="1"/>
        <v>0</v>
      </c>
      <c r="J11" s="22">
        <f t="shared" si="1"/>
        <v>0</v>
      </c>
      <c r="K11" s="22">
        <f t="shared" si="2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3"/>
        <v>1191</v>
      </c>
      <c r="S11" s="22">
        <f t="shared" si="4"/>
        <v>0</v>
      </c>
      <c r="T11" s="22">
        <f t="shared" si="5"/>
        <v>1034</v>
      </c>
      <c r="U11" s="22">
        <f t="shared" si="6"/>
        <v>120</v>
      </c>
      <c r="V11" s="22">
        <f t="shared" si="6"/>
        <v>37</v>
      </c>
      <c r="W11" s="22">
        <f t="shared" si="6"/>
        <v>0</v>
      </c>
      <c r="X11" s="22">
        <f t="shared" si="7"/>
        <v>0</v>
      </c>
      <c r="Y11" s="22">
        <f t="shared" si="8"/>
        <v>0</v>
      </c>
      <c r="Z11" s="22" t="s">
        <v>274</v>
      </c>
      <c r="AA11" s="22">
        <v>0</v>
      </c>
      <c r="AB11" s="22" t="s">
        <v>274</v>
      </c>
      <c r="AC11" s="22" t="s">
        <v>274</v>
      </c>
      <c r="AD11" s="22" t="s">
        <v>274</v>
      </c>
      <c r="AE11" s="22">
        <v>0</v>
      </c>
      <c r="AF11" s="22">
        <f t="shared" si="9"/>
        <v>1034</v>
      </c>
      <c r="AG11" s="22">
        <v>0</v>
      </c>
      <c r="AH11" s="22">
        <v>1034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157</v>
      </c>
      <c r="AN11" s="22">
        <v>0</v>
      </c>
      <c r="AO11" s="22">
        <v>0</v>
      </c>
      <c r="AP11" s="22">
        <v>120</v>
      </c>
      <c r="AQ11" s="22">
        <v>37</v>
      </c>
      <c r="AR11" s="22">
        <v>0</v>
      </c>
      <c r="AS11" s="22">
        <v>0</v>
      </c>
      <c r="AT11" s="22">
        <f t="shared" si="11"/>
        <v>0</v>
      </c>
      <c r="AU11" s="22" t="s">
        <v>274</v>
      </c>
      <c r="AV11" s="22">
        <v>0</v>
      </c>
      <c r="AW11" s="22" t="s">
        <v>274</v>
      </c>
      <c r="AX11" s="22" t="s">
        <v>274</v>
      </c>
      <c r="AY11" s="22" t="s">
        <v>274</v>
      </c>
      <c r="AZ11" s="22">
        <v>0</v>
      </c>
      <c r="BA11" s="22">
        <f t="shared" si="12"/>
        <v>0</v>
      </c>
      <c r="BB11" s="22" t="s">
        <v>274</v>
      </c>
      <c r="BC11" s="22">
        <v>0</v>
      </c>
      <c r="BD11" s="22" t="s">
        <v>274</v>
      </c>
      <c r="BE11" s="22" t="s">
        <v>274</v>
      </c>
      <c r="BF11" s="22" t="s">
        <v>274</v>
      </c>
      <c r="BG11" s="22">
        <v>0</v>
      </c>
      <c r="BH11" s="22">
        <f t="shared" si="13"/>
        <v>59</v>
      </c>
      <c r="BI11" s="22">
        <v>0</v>
      </c>
      <c r="BJ11" s="22">
        <v>59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22</v>
      </c>
      <c r="B12" s="40" t="s">
        <v>37</v>
      </c>
      <c r="C12" s="41" t="s">
        <v>38</v>
      </c>
      <c r="D12" s="22">
        <f t="shared" si="0"/>
        <v>1765</v>
      </c>
      <c r="E12" s="22">
        <f t="shared" si="1"/>
        <v>718</v>
      </c>
      <c r="F12" s="22">
        <f t="shared" si="1"/>
        <v>760</v>
      </c>
      <c r="G12" s="22">
        <f t="shared" si="1"/>
        <v>229</v>
      </c>
      <c r="H12" s="22">
        <f t="shared" si="1"/>
        <v>24</v>
      </c>
      <c r="I12" s="22">
        <f t="shared" si="1"/>
        <v>9</v>
      </c>
      <c r="J12" s="22">
        <f t="shared" si="1"/>
        <v>25</v>
      </c>
      <c r="K12" s="22">
        <f t="shared" si="2"/>
        <v>1044</v>
      </c>
      <c r="L12" s="22">
        <v>718</v>
      </c>
      <c r="M12" s="22">
        <v>39</v>
      </c>
      <c r="N12" s="22">
        <v>229</v>
      </c>
      <c r="O12" s="22">
        <v>24</v>
      </c>
      <c r="P12" s="22">
        <v>9</v>
      </c>
      <c r="Q12" s="22">
        <v>25</v>
      </c>
      <c r="R12" s="22">
        <f t="shared" si="3"/>
        <v>721</v>
      </c>
      <c r="S12" s="22">
        <f t="shared" si="4"/>
        <v>0</v>
      </c>
      <c r="T12" s="22">
        <f t="shared" si="5"/>
        <v>721</v>
      </c>
      <c r="U12" s="22">
        <f t="shared" si="6"/>
        <v>0</v>
      </c>
      <c r="V12" s="22">
        <f t="shared" si="6"/>
        <v>0</v>
      </c>
      <c r="W12" s="22">
        <f t="shared" si="6"/>
        <v>0</v>
      </c>
      <c r="X12" s="22">
        <f t="shared" si="7"/>
        <v>0</v>
      </c>
      <c r="Y12" s="22">
        <f t="shared" si="8"/>
        <v>0</v>
      </c>
      <c r="Z12" s="22" t="s">
        <v>274</v>
      </c>
      <c r="AA12" s="22">
        <v>0</v>
      </c>
      <c r="AB12" s="22" t="s">
        <v>274</v>
      </c>
      <c r="AC12" s="22" t="s">
        <v>274</v>
      </c>
      <c r="AD12" s="22" t="s">
        <v>274</v>
      </c>
      <c r="AE12" s="22">
        <v>0</v>
      </c>
      <c r="AF12" s="22">
        <f t="shared" si="9"/>
        <v>721</v>
      </c>
      <c r="AG12" s="22">
        <v>0</v>
      </c>
      <c r="AH12" s="22">
        <v>721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1"/>
        <v>0</v>
      </c>
      <c r="AU12" s="22" t="s">
        <v>274</v>
      </c>
      <c r="AV12" s="22">
        <v>0</v>
      </c>
      <c r="AW12" s="22" t="s">
        <v>274</v>
      </c>
      <c r="AX12" s="22" t="s">
        <v>274</v>
      </c>
      <c r="AY12" s="22" t="s">
        <v>274</v>
      </c>
      <c r="AZ12" s="22">
        <v>0</v>
      </c>
      <c r="BA12" s="22">
        <f t="shared" si="12"/>
        <v>0</v>
      </c>
      <c r="BB12" s="22" t="s">
        <v>274</v>
      </c>
      <c r="BC12" s="22">
        <v>0</v>
      </c>
      <c r="BD12" s="22" t="s">
        <v>274</v>
      </c>
      <c r="BE12" s="22" t="s">
        <v>274</v>
      </c>
      <c r="BF12" s="22" t="s">
        <v>274</v>
      </c>
      <c r="BG12" s="22">
        <v>0</v>
      </c>
      <c r="BH12" s="22">
        <f t="shared" si="13"/>
        <v>400</v>
      </c>
      <c r="BI12" s="22">
        <v>324</v>
      </c>
      <c r="BJ12" s="22">
        <v>0</v>
      </c>
      <c r="BK12" s="22">
        <v>65</v>
      </c>
      <c r="BL12" s="22">
        <v>0</v>
      </c>
      <c r="BM12" s="22">
        <v>0</v>
      </c>
      <c r="BN12" s="22">
        <v>11</v>
      </c>
    </row>
    <row r="13" spans="1:66" ht="13.5">
      <c r="A13" s="40" t="s">
        <v>22</v>
      </c>
      <c r="B13" s="40" t="s">
        <v>39</v>
      </c>
      <c r="C13" s="41" t="s">
        <v>40</v>
      </c>
      <c r="D13" s="22">
        <f t="shared" si="0"/>
        <v>1320</v>
      </c>
      <c r="E13" s="22">
        <f t="shared" si="1"/>
        <v>762</v>
      </c>
      <c r="F13" s="22">
        <f t="shared" si="1"/>
        <v>419</v>
      </c>
      <c r="G13" s="22">
        <f t="shared" si="1"/>
        <v>94</v>
      </c>
      <c r="H13" s="22">
        <f t="shared" si="1"/>
        <v>30</v>
      </c>
      <c r="I13" s="22">
        <f t="shared" si="1"/>
        <v>11</v>
      </c>
      <c r="J13" s="22">
        <f t="shared" si="1"/>
        <v>4</v>
      </c>
      <c r="K13" s="22">
        <f t="shared" si="2"/>
        <v>772</v>
      </c>
      <c r="L13" s="22">
        <v>757</v>
      </c>
      <c r="M13" s="22">
        <v>0</v>
      </c>
      <c r="N13" s="22">
        <v>0</v>
      </c>
      <c r="O13" s="22">
        <v>0</v>
      </c>
      <c r="P13" s="22">
        <v>11</v>
      </c>
      <c r="Q13" s="22">
        <v>4</v>
      </c>
      <c r="R13" s="22">
        <f t="shared" si="3"/>
        <v>548</v>
      </c>
      <c r="S13" s="22">
        <f t="shared" si="4"/>
        <v>5</v>
      </c>
      <c r="T13" s="22">
        <f t="shared" si="5"/>
        <v>419</v>
      </c>
      <c r="U13" s="22">
        <f t="shared" si="6"/>
        <v>94</v>
      </c>
      <c r="V13" s="22">
        <f t="shared" si="6"/>
        <v>30</v>
      </c>
      <c r="W13" s="22">
        <f t="shared" si="6"/>
        <v>0</v>
      </c>
      <c r="X13" s="22">
        <f t="shared" si="7"/>
        <v>0</v>
      </c>
      <c r="Y13" s="22">
        <f t="shared" si="8"/>
        <v>0</v>
      </c>
      <c r="Z13" s="22" t="s">
        <v>274</v>
      </c>
      <c r="AA13" s="22">
        <v>0</v>
      </c>
      <c r="AB13" s="22" t="s">
        <v>274</v>
      </c>
      <c r="AC13" s="22" t="s">
        <v>274</v>
      </c>
      <c r="AD13" s="22" t="s">
        <v>274</v>
      </c>
      <c r="AE13" s="22">
        <v>0</v>
      </c>
      <c r="AF13" s="22">
        <f t="shared" si="9"/>
        <v>319</v>
      </c>
      <c r="AG13" s="22">
        <v>5</v>
      </c>
      <c r="AH13" s="22">
        <v>313</v>
      </c>
      <c r="AI13" s="22">
        <v>1</v>
      </c>
      <c r="AJ13" s="22">
        <v>0</v>
      </c>
      <c r="AK13" s="22">
        <v>0</v>
      </c>
      <c r="AL13" s="22">
        <v>0</v>
      </c>
      <c r="AM13" s="22">
        <f t="shared" si="10"/>
        <v>229</v>
      </c>
      <c r="AN13" s="22">
        <v>0</v>
      </c>
      <c r="AO13" s="22">
        <v>106</v>
      </c>
      <c r="AP13" s="22">
        <v>93</v>
      </c>
      <c r="AQ13" s="22">
        <v>30</v>
      </c>
      <c r="AR13" s="22">
        <v>0</v>
      </c>
      <c r="AS13" s="22">
        <v>0</v>
      </c>
      <c r="AT13" s="22">
        <f t="shared" si="11"/>
        <v>0</v>
      </c>
      <c r="AU13" s="22" t="s">
        <v>274</v>
      </c>
      <c r="AV13" s="22">
        <v>0</v>
      </c>
      <c r="AW13" s="22" t="s">
        <v>274</v>
      </c>
      <c r="AX13" s="22" t="s">
        <v>274</v>
      </c>
      <c r="AY13" s="22" t="s">
        <v>274</v>
      </c>
      <c r="AZ13" s="22">
        <v>0</v>
      </c>
      <c r="BA13" s="22">
        <f t="shared" si="12"/>
        <v>0</v>
      </c>
      <c r="BB13" s="22" t="s">
        <v>274</v>
      </c>
      <c r="BC13" s="22">
        <v>0</v>
      </c>
      <c r="BD13" s="22" t="s">
        <v>274</v>
      </c>
      <c r="BE13" s="22" t="s">
        <v>274</v>
      </c>
      <c r="BF13" s="22" t="s">
        <v>274</v>
      </c>
      <c r="BG13" s="22">
        <v>0</v>
      </c>
      <c r="BH13" s="22">
        <f t="shared" si="13"/>
        <v>209</v>
      </c>
      <c r="BI13" s="22">
        <v>25</v>
      </c>
      <c r="BJ13" s="22">
        <v>4</v>
      </c>
      <c r="BK13" s="22">
        <v>180</v>
      </c>
      <c r="BL13" s="22">
        <v>0</v>
      </c>
      <c r="BM13" s="22">
        <v>0</v>
      </c>
      <c r="BN13" s="22">
        <v>0</v>
      </c>
    </row>
    <row r="14" spans="1:66" ht="13.5">
      <c r="A14" s="40" t="s">
        <v>22</v>
      </c>
      <c r="B14" s="40" t="s">
        <v>41</v>
      </c>
      <c r="C14" s="41" t="s">
        <v>42</v>
      </c>
      <c r="D14" s="22">
        <f t="shared" si="0"/>
        <v>1210</v>
      </c>
      <c r="E14" s="22">
        <f t="shared" si="1"/>
        <v>676</v>
      </c>
      <c r="F14" s="22">
        <f t="shared" si="1"/>
        <v>400</v>
      </c>
      <c r="G14" s="22">
        <f t="shared" si="1"/>
        <v>110</v>
      </c>
      <c r="H14" s="22">
        <f t="shared" si="1"/>
        <v>19</v>
      </c>
      <c r="I14" s="22">
        <f t="shared" si="1"/>
        <v>5</v>
      </c>
      <c r="J14" s="22">
        <f t="shared" si="1"/>
        <v>0</v>
      </c>
      <c r="K14" s="22">
        <f t="shared" si="2"/>
        <v>878</v>
      </c>
      <c r="L14" s="22">
        <v>676</v>
      </c>
      <c r="M14" s="22">
        <v>68</v>
      </c>
      <c r="N14" s="22">
        <v>110</v>
      </c>
      <c r="O14" s="22">
        <v>19</v>
      </c>
      <c r="P14" s="22">
        <v>5</v>
      </c>
      <c r="Q14" s="22">
        <v>0</v>
      </c>
      <c r="R14" s="22">
        <f t="shared" si="3"/>
        <v>332</v>
      </c>
      <c r="S14" s="22">
        <f t="shared" si="4"/>
        <v>0</v>
      </c>
      <c r="T14" s="22">
        <f t="shared" si="5"/>
        <v>332</v>
      </c>
      <c r="U14" s="22">
        <f t="shared" si="6"/>
        <v>0</v>
      </c>
      <c r="V14" s="22">
        <f t="shared" si="6"/>
        <v>0</v>
      </c>
      <c r="W14" s="22">
        <f t="shared" si="6"/>
        <v>0</v>
      </c>
      <c r="X14" s="22">
        <f t="shared" si="7"/>
        <v>0</v>
      </c>
      <c r="Y14" s="22">
        <f t="shared" si="8"/>
        <v>0</v>
      </c>
      <c r="Z14" s="22" t="s">
        <v>274</v>
      </c>
      <c r="AA14" s="22">
        <v>0</v>
      </c>
      <c r="AB14" s="22" t="s">
        <v>274</v>
      </c>
      <c r="AC14" s="22" t="s">
        <v>274</v>
      </c>
      <c r="AD14" s="22" t="s">
        <v>274</v>
      </c>
      <c r="AE14" s="22">
        <v>0</v>
      </c>
      <c r="AF14" s="22">
        <f t="shared" si="9"/>
        <v>332</v>
      </c>
      <c r="AG14" s="22">
        <v>0</v>
      </c>
      <c r="AH14" s="22">
        <v>332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11"/>
        <v>0</v>
      </c>
      <c r="AU14" s="22" t="s">
        <v>274</v>
      </c>
      <c r="AV14" s="22">
        <v>0</v>
      </c>
      <c r="AW14" s="22" t="s">
        <v>274</v>
      </c>
      <c r="AX14" s="22" t="s">
        <v>274</v>
      </c>
      <c r="AY14" s="22" t="s">
        <v>274</v>
      </c>
      <c r="AZ14" s="22">
        <v>0</v>
      </c>
      <c r="BA14" s="22">
        <f t="shared" si="12"/>
        <v>0</v>
      </c>
      <c r="BB14" s="22" t="s">
        <v>274</v>
      </c>
      <c r="BC14" s="22">
        <v>0</v>
      </c>
      <c r="BD14" s="22" t="s">
        <v>274</v>
      </c>
      <c r="BE14" s="22" t="s">
        <v>274</v>
      </c>
      <c r="BF14" s="22" t="s">
        <v>274</v>
      </c>
      <c r="BG14" s="22">
        <v>0</v>
      </c>
      <c r="BH14" s="22">
        <f t="shared" si="13"/>
        <v>212</v>
      </c>
      <c r="BI14" s="22">
        <v>101</v>
      </c>
      <c r="BJ14" s="22">
        <v>5</v>
      </c>
      <c r="BK14" s="22">
        <v>106</v>
      </c>
      <c r="BL14" s="22">
        <v>0</v>
      </c>
      <c r="BM14" s="22">
        <v>0</v>
      </c>
      <c r="BN14" s="22">
        <v>0</v>
      </c>
    </row>
    <row r="15" spans="1:66" ht="13.5">
      <c r="A15" s="40" t="s">
        <v>22</v>
      </c>
      <c r="B15" s="40" t="s">
        <v>43</v>
      </c>
      <c r="C15" s="41" t="s">
        <v>44</v>
      </c>
      <c r="D15" s="22">
        <f t="shared" si="0"/>
        <v>1478</v>
      </c>
      <c r="E15" s="22">
        <f t="shared" si="1"/>
        <v>680</v>
      </c>
      <c r="F15" s="22">
        <f t="shared" si="1"/>
        <v>588</v>
      </c>
      <c r="G15" s="22">
        <f t="shared" si="1"/>
        <v>130</v>
      </c>
      <c r="H15" s="22">
        <f t="shared" si="1"/>
        <v>21</v>
      </c>
      <c r="I15" s="22">
        <f t="shared" si="1"/>
        <v>39</v>
      </c>
      <c r="J15" s="22">
        <f t="shared" si="1"/>
        <v>20</v>
      </c>
      <c r="K15" s="22">
        <f t="shared" si="2"/>
        <v>72</v>
      </c>
      <c r="L15" s="22">
        <v>0</v>
      </c>
      <c r="M15" s="22">
        <v>72</v>
      </c>
      <c r="N15" s="22">
        <v>0</v>
      </c>
      <c r="O15" s="22">
        <v>0</v>
      </c>
      <c r="P15" s="22">
        <v>0</v>
      </c>
      <c r="Q15" s="22">
        <v>0</v>
      </c>
      <c r="R15" s="22">
        <f t="shared" si="3"/>
        <v>1406</v>
      </c>
      <c r="S15" s="22">
        <f t="shared" si="4"/>
        <v>680</v>
      </c>
      <c r="T15" s="22">
        <f t="shared" si="5"/>
        <v>516</v>
      </c>
      <c r="U15" s="22">
        <f t="shared" si="6"/>
        <v>130</v>
      </c>
      <c r="V15" s="22">
        <f t="shared" si="6"/>
        <v>21</v>
      </c>
      <c r="W15" s="22">
        <f t="shared" si="6"/>
        <v>39</v>
      </c>
      <c r="X15" s="22">
        <f t="shared" si="7"/>
        <v>20</v>
      </c>
      <c r="Y15" s="22">
        <f t="shared" si="8"/>
        <v>74</v>
      </c>
      <c r="Z15" s="22" t="s">
        <v>274</v>
      </c>
      <c r="AA15" s="22">
        <v>74</v>
      </c>
      <c r="AB15" s="22" t="s">
        <v>274</v>
      </c>
      <c r="AC15" s="22" t="s">
        <v>274</v>
      </c>
      <c r="AD15" s="22" t="s">
        <v>274</v>
      </c>
      <c r="AE15" s="22">
        <v>0</v>
      </c>
      <c r="AF15" s="22">
        <f t="shared" si="9"/>
        <v>317</v>
      </c>
      <c r="AG15" s="22">
        <v>0</v>
      </c>
      <c r="AH15" s="22">
        <v>317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1015</v>
      </c>
      <c r="AN15" s="22">
        <v>680</v>
      </c>
      <c r="AO15" s="22">
        <v>125</v>
      </c>
      <c r="AP15" s="22">
        <v>130</v>
      </c>
      <c r="AQ15" s="22">
        <v>21</v>
      </c>
      <c r="AR15" s="22">
        <v>39</v>
      </c>
      <c r="AS15" s="22">
        <v>20</v>
      </c>
      <c r="AT15" s="22">
        <f t="shared" si="11"/>
        <v>0</v>
      </c>
      <c r="AU15" s="22" t="s">
        <v>274</v>
      </c>
      <c r="AV15" s="22">
        <v>0</v>
      </c>
      <c r="AW15" s="22" t="s">
        <v>274</v>
      </c>
      <c r="AX15" s="22" t="s">
        <v>274</v>
      </c>
      <c r="AY15" s="22" t="s">
        <v>274</v>
      </c>
      <c r="AZ15" s="22">
        <v>0</v>
      </c>
      <c r="BA15" s="22">
        <f t="shared" si="12"/>
        <v>0</v>
      </c>
      <c r="BB15" s="22" t="s">
        <v>274</v>
      </c>
      <c r="BC15" s="22">
        <v>0</v>
      </c>
      <c r="BD15" s="22" t="s">
        <v>274</v>
      </c>
      <c r="BE15" s="22" t="s">
        <v>274</v>
      </c>
      <c r="BF15" s="22" t="s">
        <v>274</v>
      </c>
      <c r="BG15" s="22">
        <v>0</v>
      </c>
      <c r="BH15" s="22">
        <f t="shared" si="13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22</v>
      </c>
      <c r="B16" s="40" t="s">
        <v>45</v>
      </c>
      <c r="C16" s="41" t="s">
        <v>46</v>
      </c>
      <c r="D16" s="22">
        <f t="shared" si="0"/>
        <v>2586</v>
      </c>
      <c r="E16" s="22">
        <f t="shared" si="1"/>
        <v>1254</v>
      </c>
      <c r="F16" s="22">
        <f t="shared" si="1"/>
        <v>878</v>
      </c>
      <c r="G16" s="22">
        <f t="shared" si="1"/>
        <v>386</v>
      </c>
      <c r="H16" s="22">
        <f t="shared" si="1"/>
        <v>68</v>
      </c>
      <c r="I16" s="22">
        <f t="shared" si="1"/>
        <v>0</v>
      </c>
      <c r="J16" s="22">
        <f t="shared" si="1"/>
        <v>0</v>
      </c>
      <c r="K16" s="22">
        <f t="shared" si="2"/>
        <v>1872</v>
      </c>
      <c r="L16" s="22">
        <v>1254</v>
      </c>
      <c r="M16" s="22">
        <v>164</v>
      </c>
      <c r="N16" s="22">
        <v>386</v>
      </c>
      <c r="O16" s="22">
        <v>68</v>
      </c>
      <c r="P16" s="22">
        <v>0</v>
      </c>
      <c r="Q16" s="22">
        <v>0</v>
      </c>
      <c r="R16" s="22">
        <f t="shared" si="3"/>
        <v>714</v>
      </c>
      <c r="S16" s="22">
        <f t="shared" si="4"/>
        <v>0</v>
      </c>
      <c r="T16" s="22">
        <f t="shared" si="5"/>
        <v>714</v>
      </c>
      <c r="U16" s="22">
        <f t="shared" si="6"/>
        <v>0</v>
      </c>
      <c r="V16" s="22">
        <f t="shared" si="6"/>
        <v>0</v>
      </c>
      <c r="W16" s="22">
        <f t="shared" si="6"/>
        <v>0</v>
      </c>
      <c r="X16" s="22">
        <f t="shared" si="7"/>
        <v>0</v>
      </c>
      <c r="Y16" s="22">
        <f t="shared" si="8"/>
        <v>0</v>
      </c>
      <c r="Z16" s="22" t="s">
        <v>274</v>
      </c>
      <c r="AA16" s="22">
        <v>0</v>
      </c>
      <c r="AB16" s="22" t="s">
        <v>274</v>
      </c>
      <c r="AC16" s="22" t="s">
        <v>274</v>
      </c>
      <c r="AD16" s="22" t="s">
        <v>274</v>
      </c>
      <c r="AE16" s="22">
        <v>0</v>
      </c>
      <c r="AF16" s="22">
        <f t="shared" si="9"/>
        <v>714</v>
      </c>
      <c r="AG16" s="22">
        <v>0</v>
      </c>
      <c r="AH16" s="22">
        <v>714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1"/>
        <v>0</v>
      </c>
      <c r="AU16" s="22" t="s">
        <v>274</v>
      </c>
      <c r="AV16" s="22">
        <v>0</v>
      </c>
      <c r="AW16" s="22" t="s">
        <v>274</v>
      </c>
      <c r="AX16" s="22" t="s">
        <v>274</v>
      </c>
      <c r="AY16" s="22" t="s">
        <v>274</v>
      </c>
      <c r="AZ16" s="22">
        <v>0</v>
      </c>
      <c r="BA16" s="22">
        <f t="shared" si="12"/>
        <v>0</v>
      </c>
      <c r="BB16" s="22" t="s">
        <v>274</v>
      </c>
      <c r="BC16" s="22">
        <v>0</v>
      </c>
      <c r="BD16" s="22" t="s">
        <v>274</v>
      </c>
      <c r="BE16" s="22" t="s">
        <v>274</v>
      </c>
      <c r="BF16" s="22" t="s">
        <v>274</v>
      </c>
      <c r="BG16" s="22">
        <v>0</v>
      </c>
      <c r="BH16" s="22">
        <f t="shared" si="13"/>
        <v>203</v>
      </c>
      <c r="BI16" s="22">
        <v>133</v>
      </c>
      <c r="BJ16" s="22">
        <v>3</v>
      </c>
      <c r="BK16" s="22">
        <v>67</v>
      </c>
      <c r="BL16" s="22">
        <v>0</v>
      </c>
      <c r="BM16" s="22">
        <v>0</v>
      </c>
      <c r="BN16" s="22">
        <v>0</v>
      </c>
    </row>
    <row r="17" spans="1:66" ht="13.5">
      <c r="A17" s="40" t="s">
        <v>22</v>
      </c>
      <c r="B17" s="40" t="s">
        <v>47</v>
      </c>
      <c r="C17" s="41" t="s">
        <v>48</v>
      </c>
      <c r="D17" s="22">
        <f t="shared" si="0"/>
        <v>84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22</v>
      </c>
      <c r="I17" s="22">
        <f t="shared" si="1"/>
        <v>0</v>
      </c>
      <c r="J17" s="22">
        <f t="shared" si="1"/>
        <v>62</v>
      </c>
      <c r="K17" s="22">
        <f t="shared" si="2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3"/>
        <v>84</v>
      </c>
      <c r="S17" s="22">
        <f t="shared" si="4"/>
        <v>0</v>
      </c>
      <c r="T17" s="22">
        <f t="shared" si="5"/>
        <v>0</v>
      </c>
      <c r="U17" s="22">
        <f t="shared" si="6"/>
        <v>0</v>
      </c>
      <c r="V17" s="22">
        <f t="shared" si="6"/>
        <v>22</v>
      </c>
      <c r="W17" s="22">
        <f t="shared" si="6"/>
        <v>0</v>
      </c>
      <c r="X17" s="22">
        <f t="shared" si="7"/>
        <v>62</v>
      </c>
      <c r="Y17" s="22">
        <f t="shared" si="8"/>
        <v>0</v>
      </c>
      <c r="Z17" s="22" t="s">
        <v>274</v>
      </c>
      <c r="AA17" s="22">
        <v>0</v>
      </c>
      <c r="AB17" s="22" t="s">
        <v>274</v>
      </c>
      <c r="AC17" s="22" t="s">
        <v>274</v>
      </c>
      <c r="AD17" s="22" t="s">
        <v>274</v>
      </c>
      <c r="AE17" s="22">
        <v>0</v>
      </c>
      <c r="AF17" s="22">
        <f t="shared" si="9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84</v>
      </c>
      <c r="AN17" s="22">
        <v>0</v>
      </c>
      <c r="AO17" s="22">
        <v>0</v>
      </c>
      <c r="AP17" s="22">
        <v>0</v>
      </c>
      <c r="AQ17" s="22">
        <v>22</v>
      </c>
      <c r="AR17" s="22">
        <v>0</v>
      </c>
      <c r="AS17" s="22">
        <v>62</v>
      </c>
      <c r="AT17" s="22">
        <f t="shared" si="11"/>
        <v>0</v>
      </c>
      <c r="AU17" s="22" t="s">
        <v>274</v>
      </c>
      <c r="AV17" s="22">
        <v>0</v>
      </c>
      <c r="AW17" s="22" t="s">
        <v>274</v>
      </c>
      <c r="AX17" s="22" t="s">
        <v>274</v>
      </c>
      <c r="AY17" s="22" t="s">
        <v>274</v>
      </c>
      <c r="AZ17" s="22">
        <v>0</v>
      </c>
      <c r="BA17" s="22">
        <f t="shared" si="12"/>
        <v>0</v>
      </c>
      <c r="BB17" s="22" t="s">
        <v>274</v>
      </c>
      <c r="BC17" s="22">
        <v>0</v>
      </c>
      <c r="BD17" s="22" t="s">
        <v>274</v>
      </c>
      <c r="BE17" s="22" t="s">
        <v>274</v>
      </c>
      <c r="BF17" s="22" t="s">
        <v>274</v>
      </c>
      <c r="BG17" s="22">
        <v>0</v>
      </c>
      <c r="BH17" s="22">
        <f t="shared" si="13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22</v>
      </c>
      <c r="B18" s="40" t="s">
        <v>49</v>
      </c>
      <c r="C18" s="41" t="s">
        <v>50</v>
      </c>
      <c r="D18" s="22">
        <f t="shared" si="0"/>
        <v>560</v>
      </c>
      <c r="E18" s="22">
        <f t="shared" si="1"/>
        <v>345</v>
      </c>
      <c r="F18" s="22">
        <f t="shared" si="1"/>
        <v>95</v>
      </c>
      <c r="G18" s="22">
        <f t="shared" si="1"/>
        <v>95</v>
      </c>
      <c r="H18" s="22">
        <f t="shared" si="1"/>
        <v>25</v>
      </c>
      <c r="I18" s="22">
        <f t="shared" si="1"/>
        <v>0</v>
      </c>
      <c r="J18" s="22">
        <f t="shared" si="1"/>
        <v>0</v>
      </c>
      <c r="K18" s="22">
        <f t="shared" si="2"/>
        <v>345</v>
      </c>
      <c r="L18" s="22">
        <v>345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3"/>
        <v>215</v>
      </c>
      <c r="S18" s="22">
        <f t="shared" si="4"/>
        <v>0</v>
      </c>
      <c r="T18" s="22">
        <f t="shared" si="5"/>
        <v>95</v>
      </c>
      <c r="U18" s="22">
        <f t="shared" si="6"/>
        <v>95</v>
      </c>
      <c r="V18" s="22">
        <f t="shared" si="6"/>
        <v>25</v>
      </c>
      <c r="W18" s="22">
        <f t="shared" si="6"/>
        <v>0</v>
      </c>
      <c r="X18" s="22">
        <f t="shared" si="7"/>
        <v>0</v>
      </c>
      <c r="Y18" s="22">
        <f t="shared" si="8"/>
        <v>0</v>
      </c>
      <c r="Z18" s="22" t="s">
        <v>274</v>
      </c>
      <c r="AA18" s="22">
        <v>0</v>
      </c>
      <c r="AB18" s="22" t="s">
        <v>274</v>
      </c>
      <c r="AC18" s="22" t="s">
        <v>274</v>
      </c>
      <c r="AD18" s="22" t="s">
        <v>274</v>
      </c>
      <c r="AE18" s="22">
        <v>0</v>
      </c>
      <c r="AF18" s="22">
        <f t="shared" si="9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215</v>
      </c>
      <c r="AN18" s="22">
        <v>0</v>
      </c>
      <c r="AO18" s="22">
        <v>95</v>
      </c>
      <c r="AP18" s="22">
        <v>95</v>
      </c>
      <c r="AQ18" s="22">
        <v>25</v>
      </c>
      <c r="AR18" s="22">
        <v>0</v>
      </c>
      <c r="AS18" s="22">
        <v>0</v>
      </c>
      <c r="AT18" s="22">
        <f t="shared" si="11"/>
        <v>0</v>
      </c>
      <c r="AU18" s="22" t="s">
        <v>274</v>
      </c>
      <c r="AV18" s="22">
        <v>0</v>
      </c>
      <c r="AW18" s="22" t="s">
        <v>274</v>
      </c>
      <c r="AX18" s="22" t="s">
        <v>274</v>
      </c>
      <c r="AY18" s="22" t="s">
        <v>274</v>
      </c>
      <c r="AZ18" s="22">
        <v>0</v>
      </c>
      <c r="BA18" s="22">
        <f t="shared" si="12"/>
        <v>0</v>
      </c>
      <c r="BB18" s="22" t="s">
        <v>274</v>
      </c>
      <c r="BC18" s="22">
        <v>0</v>
      </c>
      <c r="BD18" s="22" t="s">
        <v>274</v>
      </c>
      <c r="BE18" s="22" t="s">
        <v>274</v>
      </c>
      <c r="BF18" s="22" t="s">
        <v>274</v>
      </c>
      <c r="BG18" s="22">
        <v>0</v>
      </c>
      <c r="BH18" s="22">
        <f t="shared" si="13"/>
        <v>107</v>
      </c>
      <c r="BI18" s="22">
        <v>1</v>
      </c>
      <c r="BJ18" s="22">
        <v>0</v>
      </c>
      <c r="BK18" s="22">
        <v>106</v>
      </c>
      <c r="BL18" s="22">
        <v>0</v>
      </c>
      <c r="BM18" s="22">
        <v>0</v>
      </c>
      <c r="BN18" s="22">
        <v>0</v>
      </c>
    </row>
    <row r="19" spans="1:66" ht="13.5">
      <c r="A19" s="40" t="s">
        <v>22</v>
      </c>
      <c r="B19" s="40" t="s">
        <v>51</v>
      </c>
      <c r="C19" s="41" t="s">
        <v>1</v>
      </c>
      <c r="D19" s="22">
        <f t="shared" si="0"/>
        <v>430</v>
      </c>
      <c r="E19" s="22">
        <f t="shared" si="1"/>
        <v>173</v>
      </c>
      <c r="F19" s="22">
        <f t="shared" si="1"/>
        <v>88</v>
      </c>
      <c r="G19" s="22">
        <f t="shared" si="1"/>
        <v>158</v>
      </c>
      <c r="H19" s="22">
        <f t="shared" si="1"/>
        <v>11</v>
      </c>
      <c r="I19" s="22">
        <f t="shared" si="1"/>
        <v>0</v>
      </c>
      <c r="J19" s="22">
        <f t="shared" si="1"/>
        <v>0</v>
      </c>
      <c r="K19" s="22">
        <f t="shared" si="2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3"/>
        <v>430</v>
      </c>
      <c r="S19" s="22">
        <f t="shared" si="4"/>
        <v>173</v>
      </c>
      <c r="T19" s="22">
        <f t="shared" si="5"/>
        <v>88</v>
      </c>
      <c r="U19" s="22">
        <f t="shared" si="6"/>
        <v>158</v>
      </c>
      <c r="V19" s="22">
        <f t="shared" si="6"/>
        <v>11</v>
      </c>
      <c r="W19" s="22">
        <f t="shared" si="6"/>
        <v>0</v>
      </c>
      <c r="X19" s="22">
        <f t="shared" si="7"/>
        <v>0</v>
      </c>
      <c r="Y19" s="22">
        <f t="shared" si="8"/>
        <v>0</v>
      </c>
      <c r="Z19" s="22" t="s">
        <v>274</v>
      </c>
      <c r="AA19" s="22">
        <v>0</v>
      </c>
      <c r="AB19" s="22" t="s">
        <v>274</v>
      </c>
      <c r="AC19" s="22" t="s">
        <v>274</v>
      </c>
      <c r="AD19" s="22" t="s">
        <v>274</v>
      </c>
      <c r="AE19" s="22">
        <v>0</v>
      </c>
      <c r="AF19" s="22">
        <f t="shared" si="9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430</v>
      </c>
      <c r="AN19" s="22">
        <v>173</v>
      </c>
      <c r="AO19" s="22">
        <v>88</v>
      </c>
      <c r="AP19" s="22">
        <v>158</v>
      </c>
      <c r="AQ19" s="22">
        <v>11</v>
      </c>
      <c r="AR19" s="22">
        <v>0</v>
      </c>
      <c r="AS19" s="22">
        <v>0</v>
      </c>
      <c r="AT19" s="22">
        <f t="shared" si="11"/>
        <v>0</v>
      </c>
      <c r="AU19" s="22" t="s">
        <v>274</v>
      </c>
      <c r="AV19" s="22">
        <v>0</v>
      </c>
      <c r="AW19" s="22" t="s">
        <v>274</v>
      </c>
      <c r="AX19" s="22" t="s">
        <v>274</v>
      </c>
      <c r="AY19" s="22" t="s">
        <v>274</v>
      </c>
      <c r="AZ19" s="22">
        <v>0</v>
      </c>
      <c r="BA19" s="22">
        <f t="shared" si="12"/>
        <v>0</v>
      </c>
      <c r="BB19" s="22" t="s">
        <v>274</v>
      </c>
      <c r="BC19" s="22">
        <v>0</v>
      </c>
      <c r="BD19" s="22" t="s">
        <v>274</v>
      </c>
      <c r="BE19" s="22" t="s">
        <v>274</v>
      </c>
      <c r="BF19" s="22" t="s">
        <v>274</v>
      </c>
      <c r="BG19" s="22">
        <v>0</v>
      </c>
      <c r="BH19" s="22">
        <f t="shared" si="13"/>
        <v>121</v>
      </c>
      <c r="BI19" s="22">
        <v>88</v>
      </c>
      <c r="BJ19" s="22">
        <v>0</v>
      </c>
      <c r="BK19" s="22">
        <v>28</v>
      </c>
      <c r="BL19" s="22">
        <v>0</v>
      </c>
      <c r="BM19" s="22">
        <v>0</v>
      </c>
      <c r="BN19" s="22">
        <v>5</v>
      </c>
    </row>
    <row r="20" spans="1:66" ht="13.5">
      <c r="A20" s="40" t="s">
        <v>22</v>
      </c>
      <c r="B20" s="40" t="s">
        <v>52</v>
      </c>
      <c r="C20" s="41" t="s">
        <v>53</v>
      </c>
      <c r="D20" s="22">
        <f t="shared" si="0"/>
        <v>385</v>
      </c>
      <c r="E20" s="22">
        <f t="shared" si="1"/>
        <v>71</v>
      </c>
      <c r="F20" s="22">
        <f t="shared" si="1"/>
        <v>73</v>
      </c>
      <c r="G20" s="22">
        <f t="shared" si="1"/>
        <v>74</v>
      </c>
      <c r="H20" s="22">
        <f t="shared" si="1"/>
        <v>2</v>
      </c>
      <c r="I20" s="22">
        <f t="shared" si="1"/>
        <v>165</v>
      </c>
      <c r="J20" s="22">
        <f t="shared" si="1"/>
        <v>0</v>
      </c>
      <c r="K20" s="22">
        <f t="shared" si="2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3"/>
        <v>385</v>
      </c>
      <c r="S20" s="22">
        <f t="shared" si="4"/>
        <v>71</v>
      </c>
      <c r="T20" s="22">
        <f t="shared" si="5"/>
        <v>73</v>
      </c>
      <c r="U20" s="22">
        <f t="shared" si="6"/>
        <v>74</v>
      </c>
      <c r="V20" s="22">
        <f t="shared" si="6"/>
        <v>2</v>
      </c>
      <c r="W20" s="22">
        <f t="shared" si="6"/>
        <v>165</v>
      </c>
      <c r="X20" s="22">
        <f t="shared" si="7"/>
        <v>0</v>
      </c>
      <c r="Y20" s="22">
        <f t="shared" si="8"/>
        <v>0</v>
      </c>
      <c r="Z20" s="22" t="s">
        <v>274</v>
      </c>
      <c r="AA20" s="22">
        <v>0</v>
      </c>
      <c r="AB20" s="22" t="s">
        <v>274</v>
      </c>
      <c r="AC20" s="22" t="s">
        <v>274</v>
      </c>
      <c r="AD20" s="22" t="s">
        <v>274</v>
      </c>
      <c r="AE20" s="22">
        <v>0</v>
      </c>
      <c r="AF20" s="22">
        <f t="shared" si="9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385</v>
      </c>
      <c r="AN20" s="22">
        <v>71</v>
      </c>
      <c r="AO20" s="22">
        <v>73</v>
      </c>
      <c r="AP20" s="22">
        <v>74</v>
      </c>
      <c r="AQ20" s="22">
        <v>2</v>
      </c>
      <c r="AR20" s="22">
        <v>165</v>
      </c>
      <c r="AS20" s="22">
        <v>0</v>
      </c>
      <c r="AT20" s="22">
        <f t="shared" si="11"/>
        <v>0</v>
      </c>
      <c r="AU20" s="22" t="s">
        <v>274</v>
      </c>
      <c r="AV20" s="22">
        <v>0</v>
      </c>
      <c r="AW20" s="22" t="s">
        <v>274</v>
      </c>
      <c r="AX20" s="22" t="s">
        <v>274</v>
      </c>
      <c r="AY20" s="22" t="s">
        <v>274</v>
      </c>
      <c r="AZ20" s="22">
        <v>0</v>
      </c>
      <c r="BA20" s="22">
        <f t="shared" si="12"/>
        <v>0</v>
      </c>
      <c r="BB20" s="22" t="s">
        <v>274</v>
      </c>
      <c r="BC20" s="22">
        <v>0</v>
      </c>
      <c r="BD20" s="22" t="s">
        <v>274</v>
      </c>
      <c r="BE20" s="22" t="s">
        <v>274</v>
      </c>
      <c r="BF20" s="22" t="s">
        <v>274</v>
      </c>
      <c r="BG20" s="22">
        <v>0</v>
      </c>
      <c r="BH20" s="22">
        <f t="shared" si="13"/>
        <v>29</v>
      </c>
      <c r="BI20" s="22">
        <v>29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22</v>
      </c>
      <c r="B21" s="40" t="s">
        <v>54</v>
      </c>
      <c r="C21" s="41" t="s">
        <v>55</v>
      </c>
      <c r="D21" s="22">
        <f t="shared" si="0"/>
        <v>3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aca="true" t="shared" si="14" ref="H21:J84">O21+V21</f>
        <v>0</v>
      </c>
      <c r="I21" s="22">
        <f t="shared" si="14"/>
        <v>0</v>
      </c>
      <c r="J21" s="22">
        <f t="shared" si="14"/>
        <v>3</v>
      </c>
      <c r="K21" s="22">
        <f t="shared" si="2"/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3"/>
        <v>3</v>
      </c>
      <c r="S21" s="22">
        <f t="shared" si="4"/>
        <v>0</v>
      </c>
      <c r="T21" s="22">
        <f t="shared" si="5"/>
        <v>0</v>
      </c>
      <c r="U21" s="22">
        <f t="shared" si="6"/>
        <v>0</v>
      </c>
      <c r="V21" s="22">
        <f t="shared" si="6"/>
        <v>0</v>
      </c>
      <c r="W21" s="22">
        <f t="shared" si="6"/>
        <v>0</v>
      </c>
      <c r="X21" s="22">
        <f t="shared" si="7"/>
        <v>3</v>
      </c>
      <c r="Y21" s="22">
        <f t="shared" si="8"/>
        <v>0</v>
      </c>
      <c r="Z21" s="22" t="s">
        <v>274</v>
      </c>
      <c r="AA21" s="22">
        <v>0</v>
      </c>
      <c r="AB21" s="22" t="s">
        <v>274</v>
      </c>
      <c r="AC21" s="22" t="s">
        <v>274</v>
      </c>
      <c r="AD21" s="22" t="s">
        <v>274</v>
      </c>
      <c r="AE21" s="22">
        <v>0</v>
      </c>
      <c r="AF21" s="22">
        <f t="shared" si="9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f t="shared" si="11"/>
        <v>3</v>
      </c>
      <c r="AU21" s="22" t="s">
        <v>274</v>
      </c>
      <c r="AV21" s="22">
        <v>0</v>
      </c>
      <c r="AW21" s="22" t="s">
        <v>274</v>
      </c>
      <c r="AX21" s="22" t="s">
        <v>274</v>
      </c>
      <c r="AY21" s="22" t="s">
        <v>274</v>
      </c>
      <c r="AZ21" s="22">
        <v>3</v>
      </c>
      <c r="BA21" s="22">
        <f t="shared" si="12"/>
        <v>0</v>
      </c>
      <c r="BB21" s="22" t="s">
        <v>274</v>
      </c>
      <c r="BC21" s="22">
        <v>0</v>
      </c>
      <c r="BD21" s="22" t="s">
        <v>274</v>
      </c>
      <c r="BE21" s="22" t="s">
        <v>274</v>
      </c>
      <c r="BF21" s="22" t="s">
        <v>274</v>
      </c>
      <c r="BG21" s="22">
        <v>0</v>
      </c>
      <c r="BH21" s="22">
        <f t="shared" si="13"/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22</v>
      </c>
      <c r="B22" s="40" t="s">
        <v>56</v>
      </c>
      <c r="C22" s="41" t="s">
        <v>57</v>
      </c>
      <c r="D22" s="22">
        <f t="shared" si="0"/>
        <v>31</v>
      </c>
      <c r="E22" s="22">
        <f aca="true" t="shared" si="15" ref="E22:J85">L22+S22</f>
        <v>0</v>
      </c>
      <c r="F22" s="22">
        <f t="shared" si="15"/>
        <v>0</v>
      </c>
      <c r="G22" s="22">
        <f t="shared" si="15"/>
        <v>0</v>
      </c>
      <c r="H22" s="22">
        <f t="shared" si="14"/>
        <v>0</v>
      </c>
      <c r="I22" s="22">
        <f t="shared" si="14"/>
        <v>0</v>
      </c>
      <c r="J22" s="22">
        <f t="shared" si="14"/>
        <v>31</v>
      </c>
      <c r="K22" s="22">
        <f t="shared" si="2"/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3"/>
        <v>31</v>
      </c>
      <c r="S22" s="22">
        <f t="shared" si="4"/>
        <v>0</v>
      </c>
      <c r="T22" s="22">
        <f t="shared" si="5"/>
        <v>0</v>
      </c>
      <c r="U22" s="22">
        <f t="shared" si="6"/>
        <v>0</v>
      </c>
      <c r="V22" s="22">
        <f t="shared" si="6"/>
        <v>0</v>
      </c>
      <c r="W22" s="22">
        <f t="shared" si="6"/>
        <v>0</v>
      </c>
      <c r="X22" s="22">
        <f t="shared" si="7"/>
        <v>31</v>
      </c>
      <c r="Y22" s="22">
        <f t="shared" si="8"/>
        <v>0</v>
      </c>
      <c r="Z22" s="22" t="s">
        <v>274</v>
      </c>
      <c r="AA22" s="22">
        <v>0</v>
      </c>
      <c r="AB22" s="22" t="s">
        <v>274</v>
      </c>
      <c r="AC22" s="22" t="s">
        <v>274</v>
      </c>
      <c r="AD22" s="22" t="s">
        <v>274</v>
      </c>
      <c r="AE22" s="22">
        <v>0</v>
      </c>
      <c r="AF22" s="22">
        <f t="shared" si="9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f t="shared" si="11"/>
        <v>31</v>
      </c>
      <c r="AU22" s="22" t="s">
        <v>274</v>
      </c>
      <c r="AV22" s="22">
        <v>0</v>
      </c>
      <c r="AW22" s="22" t="s">
        <v>274</v>
      </c>
      <c r="AX22" s="22" t="s">
        <v>274</v>
      </c>
      <c r="AY22" s="22" t="s">
        <v>274</v>
      </c>
      <c r="AZ22" s="22">
        <v>31</v>
      </c>
      <c r="BA22" s="22">
        <f t="shared" si="12"/>
        <v>0</v>
      </c>
      <c r="BB22" s="22" t="s">
        <v>274</v>
      </c>
      <c r="BC22" s="22">
        <v>0</v>
      </c>
      <c r="BD22" s="22" t="s">
        <v>274</v>
      </c>
      <c r="BE22" s="22" t="s">
        <v>274</v>
      </c>
      <c r="BF22" s="22" t="s">
        <v>274</v>
      </c>
      <c r="BG22" s="22">
        <v>0</v>
      </c>
      <c r="BH22" s="22">
        <f t="shared" si="13"/>
        <v>21</v>
      </c>
      <c r="BI22" s="22">
        <v>0</v>
      </c>
      <c r="BJ22" s="22">
        <v>1</v>
      </c>
      <c r="BK22" s="22">
        <v>20</v>
      </c>
      <c r="BL22" s="22">
        <v>0</v>
      </c>
      <c r="BM22" s="22">
        <v>0</v>
      </c>
      <c r="BN22" s="22">
        <v>0</v>
      </c>
    </row>
    <row r="23" spans="1:66" ht="13.5">
      <c r="A23" s="40" t="s">
        <v>22</v>
      </c>
      <c r="B23" s="40" t="s">
        <v>58</v>
      </c>
      <c r="C23" s="41" t="s">
        <v>59</v>
      </c>
      <c r="D23" s="22">
        <f t="shared" si="0"/>
        <v>361</v>
      </c>
      <c r="E23" s="22">
        <f t="shared" si="15"/>
        <v>0</v>
      </c>
      <c r="F23" s="22">
        <f t="shared" si="15"/>
        <v>208</v>
      </c>
      <c r="G23" s="22">
        <f t="shared" si="15"/>
        <v>153</v>
      </c>
      <c r="H23" s="22">
        <f t="shared" si="14"/>
        <v>0</v>
      </c>
      <c r="I23" s="22">
        <f t="shared" si="14"/>
        <v>0</v>
      </c>
      <c r="J23" s="22">
        <f t="shared" si="14"/>
        <v>0</v>
      </c>
      <c r="K23" s="22">
        <f t="shared" si="2"/>
        <v>236</v>
      </c>
      <c r="L23" s="22">
        <v>0</v>
      </c>
      <c r="M23" s="22">
        <v>83</v>
      </c>
      <c r="N23" s="22">
        <v>153</v>
      </c>
      <c r="O23" s="22">
        <v>0</v>
      </c>
      <c r="P23" s="22">
        <v>0</v>
      </c>
      <c r="Q23" s="22">
        <v>0</v>
      </c>
      <c r="R23" s="22">
        <f t="shared" si="3"/>
        <v>125</v>
      </c>
      <c r="S23" s="22">
        <f t="shared" si="4"/>
        <v>0</v>
      </c>
      <c r="T23" s="22">
        <f t="shared" si="5"/>
        <v>125</v>
      </c>
      <c r="U23" s="22">
        <f t="shared" si="6"/>
        <v>0</v>
      </c>
      <c r="V23" s="22">
        <f t="shared" si="6"/>
        <v>0</v>
      </c>
      <c r="W23" s="22">
        <f t="shared" si="6"/>
        <v>0</v>
      </c>
      <c r="X23" s="22">
        <f t="shared" si="7"/>
        <v>0</v>
      </c>
      <c r="Y23" s="22">
        <f t="shared" si="8"/>
        <v>0</v>
      </c>
      <c r="Z23" s="22" t="s">
        <v>274</v>
      </c>
      <c r="AA23" s="22">
        <v>0</v>
      </c>
      <c r="AB23" s="22" t="s">
        <v>274</v>
      </c>
      <c r="AC23" s="22" t="s">
        <v>274</v>
      </c>
      <c r="AD23" s="22" t="s">
        <v>274</v>
      </c>
      <c r="AE23" s="22">
        <v>0</v>
      </c>
      <c r="AF23" s="22">
        <f t="shared" si="9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125</v>
      </c>
      <c r="AN23" s="22">
        <v>0</v>
      </c>
      <c r="AO23" s="22">
        <v>125</v>
      </c>
      <c r="AP23" s="22">
        <v>0</v>
      </c>
      <c r="AQ23" s="22">
        <v>0</v>
      </c>
      <c r="AR23" s="22">
        <v>0</v>
      </c>
      <c r="AS23" s="22">
        <v>0</v>
      </c>
      <c r="AT23" s="22">
        <f t="shared" si="11"/>
        <v>0</v>
      </c>
      <c r="AU23" s="22" t="s">
        <v>274</v>
      </c>
      <c r="AV23" s="22">
        <v>0</v>
      </c>
      <c r="AW23" s="22" t="s">
        <v>274</v>
      </c>
      <c r="AX23" s="22" t="s">
        <v>274</v>
      </c>
      <c r="AY23" s="22" t="s">
        <v>274</v>
      </c>
      <c r="AZ23" s="22">
        <v>0</v>
      </c>
      <c r="BA23" s="22">
        <f t="shared" si="12"/>
        <v>0</v>
      </c>
      <c r="BB23" s="22" t="s">
        <v>274</v>
      </c>
      <c r="BC23" s="22">
        <v>0</v>
      </c>
      <c r="BD23" s="22" t="s">
        <v>274</v>
      </c>
      <c r="BE23" s="22" t="s">
        <v>274</v>
      </c>
      <c r="BF23" s="22" t="s">
        <v>274</v>
      </c>
      <c r="BG23" s="22">
        <v>0</v>
      </c>
      <c r="BH23" s="22">
        <f t="shared" si="13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22</v>
      </c>
      <c r="B24" s="40" t="s">
        <v>60</v>
      </c>
      <c r="C24" s="41" t="s">
        <v>20</v>
      </c>
      <c r="D24" s="22">
        <f t="shared" si="0"/>
        <v>354</v>
      </c>
      <c r="E24" s="22">
        <f t="shared" si="15"/>
        <v>0</v>
      </c>
      <c r="F24" s="22">
        <f t="shared" si="15"/>
        <v>227</v>
      </c>
      <c r="G24" s="22">
        <f t="shared" si="15"/>
        <v>61</v>
      </c>
      <c r="H24" s="22">
        <f t="shared" si="14"/>
        <v>0</v>
      </c>
      <c r="I24" s="22">
        <f t="shared" si="14"/>
        <v>0</v>
      </c>
      <c r="J24" s="22">
        <f t="shared" si="14"/>
        <v>66</v>
      </c>
      <c r="K24" s="22">
        <f t="shared" si="2"/>
        <v>66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66</v>
      </c>
      <c r="R24" s="22">
        <f t="shared" si="3"/>
        <v>288</v>
      </c>
      <c r="S24" s="22">
        <f t="shared" si="4"/>
        <v>0</v>
      </c>
      <c r="T24" s="22">
        <f t="shared" si="5"/>
        <v>227</v>
      </c>
      <c r="U24" s="22">
        <f t="shared" si="6"/>
        <v>61</v>
      </c>
      <c r="V24" s="22">
        <f t="shared" si="6"/>
        <v>0</v>
      </c>
      <c r="W24" s="22">
        <f t="shared" si="6"/>
        <v>0</v>
      </c>
      <c r="X24" s="22">
        <f t="shared" si="7"/>
        <v>0</v>
      </c>
      <c r="Y24" s="22">
        <f t="shared" si="8"/>
        <v>0</v>
      </c>
      <c r="Z24" s="22" t="s">
        <v>274</v>
      </c>
      <c r="AA24" s="22">
        <v>0</v>
      </c>
      <c r="AB24" s="22" t="s">
        <v>274</v>
      </c>
      <c r="AC24" s="22" t="s">
        <v>274</v>
      </c>
      <c r="AD24" s="22" t="s">
        <v>274</v>
      </c>
      <c r="AE24" s="22">
        <v>0</v>
      </c>
      <c r="AF24" s="22">
        <f t="shared" si="9"/>
        <v>177</v>
      </c>
      <c r="AG24" s="22">
        <v>0</v>
      </c>
      <c r="AH24" s="22">
        <v>177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0"/>
        <v>111</v>
      </c>
      <c r="AN24" s="22">
        <v>0</v>
      </c>
      <c r="AO24" s="22">
        <v>50</v>
      </c>
      <c r="AP24" s="22">
        <v>61</v>
      </c>
      <c r="AQ24" s="22">
        <v>0</v>
      </c>
      <c r="AR24" s="22">
        <v>0</v>
      </c>
      <c r="AS24" s="22">
        <v>0</v>
      </c>
      <c r="AT24" s="22">
        <f t="shared" si="11"/>
        <v>0</v>
      </c>
      <c r="AU24" s="22" t="s">
        <v>274</v>
      </c>
      <c r="AV24" s="22">
        <v>0</v>
      </c>
      <c r="AW24" s="22" t="s">
        <v>274</v>
      </c>
      <c r="AX24" s="22" t="s">
        <v>274</v>
      </c>
      <c r="AY24" s="22" t="s">
        <v>274</v>
      </c>
      <c r="AZ24" s="22">
        <v>0</v>
      </c>
      <c r="BA24" s="22">
        <f t="shared" si="12"/>
        <v>0</v>
      </c>
      <c r="BB24" s="22" t="s">
        <v>274</v>
      </c>
      <c r="BC24" s="22">
        <v>0</v>
      </c>
      <c r="BD24" s="22" t="s">
        <v>274</v>
      </c>
      <c r="BE24" s="22" t="s">
        <v>274</v>
      </c>
      <c r="BF24" s="22" t="s">
        <v>274</v>
      </c>
      <c r="BG24" s="22">
        <v>0</v>
      </c>
      <c r="BH24" s="22">
        <f t="shared" si="13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22</v>
      </c>
      <c r="B25" s="40" t="s">
        <v>61</v>
      </c>
      <c r="C25" s="41" t="s">
        <v>62</v>
      </c>
      <c r="D25" s="22">
        <f t="shared" si="0"/>
        <v>905</v>
      </c>
      <c r="E25" s="22">
        <f t="shared" si="15"/>
        <v>136</v>
      </c>
      <c r="F25" s="22">
        <f t="shared" si="15"/>
        <v>290</v>
      </c>
      <c r="G25" s="22">
        <f t="shared" si="15"/>
        <v>50</v>
      </c>
      <c r="H25" s="22">
        <f t="shared" si="14"/>
        <v>0</v>
      </c>
      <c r="I25" s="22">
        <f t="shared" si="14"/>
        <v>0</v>
      </c>
      <c r="J25" s="22">
        <f t="shared" si="14"/>
        <v>429</v>
      </c>
      <c r="K25" s="22">
        <f t="shared" si="2"/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3"/>
        <v>905</v>
      </c>
      <c r="S25" s="22">
        <f t="shared" si="4"/>
        <v>136</v>
      </c>
      <c r="T25" s="22">
        <f t="shared" si="5"/>
        <v>290</v>
      </c>
      <c r="U25" s="22">
        <f t="shared" si="6"/>
        <v>50</v>
      </c>
      <c r="V25" s="22">
        <f t="shared" si="6"/>
        <v>0</v>
      </c>
      <c r="W25" s="22">
        <f t="shared" si="6"/>
        <v>0</v>
      </c>
      <c r="X25" s="22">
        <f t="shared" si="7"/>
        <v>429</v>
      </c>
      <c r="Y25" s="22">
        <f t="shared" si="8"/>
        <v>0</v>
      </c>
      <c r="Z25" s="22" t="s">
        <v>274</v>
      </c>
      <c r="AA25" s="22">
        <v>0</v>
      </c>
      <c r="AB25" s="22" t="s">
        <v>274</v>
      </c>
      <c r="AC25" s="22" t="s">
        <v>274</v>
      </c>
      <c r="AD25" s="22" t="s">
        <v>274</v>
      </c>
      <c r="AE25" s="22">
        <v>0</v>
      </c>
      <c r="AF25" s="22">
        <f t="shared" si="9"/>
        <v>358</v>
      </c>
      <c r="AG25" s="22">
        <v>0</v>
      </c>
      <c r="AH25" s="22">
        <v>257</v>
      </c>
      <c r="AI25" s="22">
        <v>0</v>
      </c>
      <c r="AJ25" s="22">
        <v>0</v>
      </c>
      <c r="AK25" s="22">
        <v>0</v>
      </c>
      <c r="AL25" s="22">
        <v>101</v>
      </c>
      <c r="AM25" s="22">
        <f t="shared" si="10"/>
        <v>547</v>
      </c>
      <c r="AN25" s="22">
        <v>136</v>
      </c>
      <c r="AO25" s="22">
        <v>33</v>
      </c>
      <c r="AP25" s="22">
        <v>50</v>
      </c>
      <c r="AQ25" s="22">
        <v>0</v>
      </c>
      <c r="AR25" s="22">
        <v>0</v>
      </c>
      <c r="AS25" s="22">
        <v>328</v>
      </c>
      <c r="AT25" s="22">
        <f t="shared" si="11"/>
        <v>0</v>
      </c>
      <c r="AU25" s="22" t="s">
        <v>274</v>
      </c>
      <c r="AV25" s="22">
        <v>0</v>
      </c>
      <c r="AW25" s="22" t="s">
        <v>274</v>
      </c>
      <c r="AX25" s="22" t="s">
        <v>274</v>
      </c>
      <c r="AY25" s="22" t="s">
        <v>274</v>
      </c>
      <c r="AZ25" s="22">
        <v>0</v>
      </c>
      <c r="BA25" s="22">
        <f t="shared" si="12"/>
        <v>0</v>
      </c>
      <c r="BB25" s="22" t="s">
        <v>274</v>
      </c>
      <c r="BC25" s="22">
        <v>0</v>
      </c>
      <c r="BD25" s="22" t="s">
        <v>274</v>
      </c>
      <c r="BE25" s="22" t="s">
        <v>274</v>
      </c>
      <c r="BF25" s="22" t="s">
        <v>274</v>
      </c>
      <c r="BG25" s="22">
        <v>0</v>
      </c>
      <c r="BH25" s="22">
        <f t="shared" si="13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22</v>
      </c>
      <c r="B26" s="40" t="s">
        <v>63</v>
      </c>
      <c r="C26" s="41" t="s">
        <v>64</v>
      </c>
      <c r="D26" s="22">
        <f t="shared" si="0"/>
        <v>220</v>
      </c>
      <c r="E26" s="22">
        <f t="shared" si="15"/>
        <v>0</v>
      </c>
      <c r="F26" s="22">
        <f t="shared" si="15"/>
        <v>128</v>
      </c>
      <c r="G26" s="22">
        <f t="shared" si="15"/>
        <v>49</v>
      </c>
      <c r="H26" s="22">
        <f t="shared" si="14"/>
        <v>0</v>
      </c>
      <c r="I26" s="22">
        <f t="shared" si="14"/>
        <v>0</v>
      </c>
      <c r="J26" s="22">
        <f t="shared" si="14"/>
        <v>43</v>
      </c>
      <c r="K26" s="22">
        <f t="shared" si="2"/>
        <v>85</v>
      </c>
      <c r="L26" s="22">
        <v>0</v>
      </c>
      <c r="M26" s="22">
        <v>30</v>
      </c>
      <c r="N26" s="22">
        <v>49</v>
      </c>
      <c r="O26" s="22">
        <v>0</v>
      </c>
      <c r="P26" s="22">
        <v>0</v>
      </c>
      <c r="Q26" s="22">
        <v>6</v>
      </c>
      <c r="R26" s="22">
        <f t="shared" si="3"/>
        <v>135</v>
      </c>
      <c r="S26" s="22">
        <f t="shared" si="4"/>
        <v>0</v>
      </c>
      <c r="T26" s="22">
        <f t="shared" si="5"/>
        <v>98</v>
      </c>
      <c r="U26" s="22">
        <f t="shared" si="6"/>
        <v>0</v>
      </c>
      <c r="V26" s="22">
        <f t="shared" si="6"/>
        <v>0</v>
      </c>
      <c r="W26" s="22">
        <f t="shared" si="6"/>
        <v>0</v>
      </c>
      <c r="X26" s="22">
        <f t="shared" si="7"/>
        <v>37</v>
      </c>
      <c r="Y26" s="22">
        <f t="shared" si="8"/>
        <v>0</v>
      </c>
      <c r="Z26" s="22" t="s">
        <v>274</v>
      </c>
      <c r="AA26" s="22">
        <v>0</v>
      </c>
      <c r="AB26" s="22" t="s">
        <v>274</v>
      </c>
      <c r="AC26" s="22" t="s">
        <v>274</v>
      </c>
      <c r="AD26" s="22" t="s">
        <v>274</v>
      </c>
      <c r="AE26" s="22">
        <v>0</v>
      </c>
      <c r="AF26" s="22">
        <f t="shared" si="9"/>
        <v>135</v>
      </c>
      <c r="AG26" s="22">
        <v>0</v>
      </c>
      <c r="AH26" s="22">
        <v>98</v>
      </c>
      <c r="AI26" s="22">
        <v>0</v>
      </c>
      <c r="AJ26" s="22">
        <v>0</v>
      </c>
      <c r="AK26" s="22">
        <v>0</v>
      </c>
      <c r="AL26" s="22">
        <v>37</v>
      </c>
      <c r="AM26" s="22">
        <f t="shared" si="10"/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11"/>
        <v>0</v>
      </c>
      <c r="AU26" s="22" t="s">
        <v>274</v>
      </c>
      <c r="AV26" s="22">
        <v>0</v>
      </c>
      <c r="AW26" s="22" t="s">
        <v>274</v>
      </c>
      <c r="AX26" s="22" t="s">
        <v>274</v>
      </c>
      <c r="AY26" s="22" t="s">
        <v>274</v>
      </c>
      <c r="AZ26" s="22">
        <v>0</v>
      </c>
      <c r="BA26" s="22">
        <f t="shared" si="12"/>
        <v>0</v>
      </c>
      <c r="BB26" s="22" t="s">
        <v>274</v>
      </c>
      <c r="BC26" s="22">
        <v>0</v>
      </c>
      <c r="BD26" s="22" t="s">
        <v>274</v>
      </c>
      <c r="BE26" s="22" t="s">
        <v>274</v>
      </c>
      <c r="BF26" s="22" t="s">
        <v>274</v>
      </c>
      <c r="BG26" s="22">
        <v>0</v>
      </c>
      <c r="BH26" s="22">
        <f t="shared" si="13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22</v>
      </c>
      <c r="B27" s="40" t="s">
        <v>65</v>
      </c>
      <c r="C27" s="41" t="s">
        <v>66</v>
      </c>
      <c r="D27" s="22">
        <f t="shared" si="0"/>
        <v>135</v>
      </c>
      <c r="E27" s="22">
        <f t="shared" si="15"/>
        <v>45</v>
      </c>
      <c r="F27" s="22">
        <f t="shared" si="15"/>
        <v>65</v>
      </c>
      <c r="G27" s="22">
        <f t="shared" si="15"/>
        <v>17</v>
      </c>
      <c r="H27" s="22">
        <f t="shared" si="14"/>
        <v>2</v>
      </c>
      <c r="I27" s="22">
        <f t="shared" si="14"/>
        <v>4</v>
      </c>
      <c r="J27" s="22">
        <f t="shared" si="14"/>
        <v>2</v>
      </c>
      <c r="K27" s="22">
        <f t="shared" si="2"/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3"/>
        <v>135</v>
      </c>
      <c r="S27" s="22">
        <f t="shared" si="4"/>
        <v>45</v>
      </c>
      <c r="T27" s="22">
        <f t="shared" si="5"/>
        <v>65</v>
      </c>
      <c r="U27" s="22">
        <f t="shared" si="6"/>
        <v>17</v>
      </c>
      <c r="V27" s="22">
        <f t="shared" si="6"/>
        <v>2</v>
      </c>
      <c r="W27" s="22">
        <f t="shared" si="6"/>
        <v>4</v>
      </c>
      <c r="X27" s="22">
        <f t="shared" si="7"/>
        <v>2</v>
      </c>
      <c r="Y27" s="22">
        <f t="shared" si="8"/>
        <v>8</v>
      </c>
      <c r="Z27" s="22" t="s">
        <v>274</v>
      </c>
      <c r="AA27" s="22">
        <v>8</v>
      </c>
      <c r="AB27" s="22" t="s">
        <v>274</v>
      </c>
      <c r="AC27" s="22" t="s">
        <v>274</v>
      </c>
      <c r="AD27" s="22" t="s">
        <v>274</v>
      </c>
      <c r="AE27" s="22">
        <v>0</v>
      </c>
      <c r="AF27" s="22">
        <f t="shared" si="9"/>
        <v>47</v>
      </c>
      <c r="AG27" s="22">
        <v>0</v>
      </c>
      <c r="AH27" s="22">
        <v>47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0"/>
        <v>80</v>
      </c>
      <c r="AN27" s="22">
        <v>45</v>
      </c>
      <c r="AO27" s="22">
        <v>10</v>
      </c>
      <c r="AP27" s="22">
        <v>17</v>
      </c>
      <c r="AQ27" s="22">
        <v>2</v>
      </c>
      <c r="AR27" s="22">
        <v>4</v>
      </c>
      <c r="AS27" s="22">
        <v>2</v>
      </c>
      <c r="AT27" s="22">
        <f t="shared" si="11"/>
        <v>0</v>
      </c>
      <c r="AU27" s="22" t="s">
        <v>274</v>
      </c>
      <c r="AV27" s="22">
        <v>0</v>
      </c>
      <c r="AW27" s="22" t="s">
        <v>274</v>
      </c>
      <c r="AX27" s="22" t="s">
        <v>274</v>
      </c>
      <c r="AY27" s="22" t="s">
        <v>274</v>
      </c>
      <c r="AZ27" s="22">
        <v>0</v>
      </c>
      <c r="BA27" s="22">
        <f t="shared" si="12"/>
        <v>0</v>
      </c>
      <c r="BB27" s="22" t="s">
        <v>274</v>
      </c>
      <c r="BC27" s="22">
        <v>0</v>
      </c>
      <c r="BD27" s="22" t="s">
        <v>274</v>
      </c>
      <c r="BE27" s="22" t="s">
        <v>274</v>
      </c>
      <c r="BF27" s="22" t="s">
        <v>274</v>
      </c>
      <c r="BG27" s="22">
        <v>0</v>
      </c>
      <c r="BH27" s="22">
        <f t="shared" si="13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22</v>
      </c>
      <c r="B28" s="40" t="s">
        <v>67</v>
      </c>
      <c r="C28" s="41" t="s">
        <v>68</v>
      </c>
      <c r="D28" s="22">
        <f t="shared" si="0"/>
        <v>185</v>
      </c>
      <c r="E28" s="22">
        <f t="shared" si="15"/>
        <v>66</v>
      </c>
      <c r="F28" s="22">
        <f t="shared" si="15"/>
        <v>77</v>
      </c>
      <c r="G28" s="22">
        <f t="shared" si="15"/>
        <v>30</v>
      </c>
      <c r="H28" s="22">
        <f t="shared" si="14"/>
        <v>2</v>
      </c>
      <c r="I28" s="22">
        <f t="shared" si="14"/>
        <v>7</v>
      </c>
      <c r="J28" s="22">
        <f t="shared" si="14"/>
        <v>3</v>
      </c>
      <c r="K28" s="22">
        <f t="shared" si="2"/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3"/>
        <v>185</v>
      </c>
      <c r="S28" s="22">
        <f t="shared" si="4"/>
        <v>66</v>
      </c>
      <c r="T28" s="22">
        <f t="shared" si="5"/>
        <v>77</v>
      </c>
      <c r="U28" s="22">
        <f t="shared" si="6"/>
        <v>30</v>
      </c>
      <c r="V28" s="22">
        <f t="shared" si="6"/>
        <v>2</v>
      </c>
      <c r="W28" s="22">
        <f t="shared" si="6"/>
        <v>7</v>
      </c>
      <c r="X28" s="22">
        <f t="shared" si="7"/>
        <v>3</v>
      </c>
      <c r="Y28" s="22">
        <f t="shared" si="8"/>
        <v>6</v>
      </c>
      <c r="Z28" s="22" t="s">
        <v>274</v>
      </c>
      <c r="AA28" s="22">
        <v>6</v>
      </c>
      <c r="AB28" s="22" t="s">
        <v>274</v>
      </c>
      <c r="AC28" s="22" t="s">
        <v>274</v>
      </c>
      <c r="AD28" s="22" t="s">
        <v>274</v>
      </c>
      <c r="AE28" s="22">
        <v>0</v>
      </c>
      <c r="AF28" s="22">
        <f t="shared" si="9"/>
        <v>46</v>
      </c>
      <c r="AG28" s="22">
        <v>0</v>
      </c>
      <c r="AH28" s="22">
        <v>46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133</v>
      </c>
      <c r="AN28" s="22">
        <v>66</v>
      </c>
      <c r="AO28" s="22">
        <v>25</v>
      </c>
      <c r="AP28" s="22">
        <v>30</v>
      </c>
      <c r="AQ28" s="22">
        <v>2</v>
      </c>
      <c r="AR28" s="22">
        <v>7</v>
      </c>
      <c r="AS28" s="22">
        <v>3</v>
      </c>
      <c r="AT28" s="22">
        <f t="shared" si="11"/>
        <v>0</v>
      </c>
      <c r="AU28" s="22" t="s">
        <v>274</v>
      </c>
      <c r="AV28" s="22">
        <v>0</v>
      </c>
      <c r="AW28" s="22" t="s">
        <v>274</v>
      </c>
      <c r="AX28" s="22" t="s">
        <v>274</v>
      </c>
      <c r="AY28" s="22" t="s">
        <v>274</v>
      </c>
      <c r="AZ28" s="22">
        <v>0</v>
      </c>
      <c r="BA28" s="22">
        <f t="shared" si="12"/>
        <v>0</v>
      </c>
      <c r="BB28" s="22" t="s">
        <v>274</v>
      </c>
      <c r="BC28" s="22">
        <v>0</v>
      </c>
      <c r="BD28" s="22" t="s">
        <v>274</v>
      </c>
      <c r="BE28" s="22" t="s">
        <v>274</v>
      </c>
      <c r="BF28" s="22" t="s">
        <v>274</v>
      </c>
      <c r="BG28" s="22">
        <v>0</v>
      </c>
      <c r="BH28" s="22">
        <f t="shared" si="13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22</v>
      </c>
      <c r="B29" s="40" t="s">
        <v>69</v>
      </c>
      <c r="C29" s="41" t="s">
        <v>70</v>
      </c>
      <c r="D29" s="22">
        <f t="shared" si="0"/>
        <v>239</v>
      </c>
      <c r="E29" s="22">
        <f t="shared" si="15"/>
        <v>93</v>
      </c>
      <c r="F29" s="22">
        <f t="shared" si="15"/>
        <v>97</v>
      </c>
      <c r="G29" s="22">
        <f t="shared" si="15"/>
        <v>20</v>
      </c>
      <c r="H29" s="22">
        <f t="shared" si="14"/>
        <v>4</v>
      </c>
      <c r="I29" s="22">
        <f t="shared" si="14"/>
        <v>1</v>
      </c>
      <c r="J29" s="22">
        <f t="shared" si="14"/>
        <v>24</v>
      </c>
      <c r="K29" s="22">
        <f t="shared" si="2"/>
        <v>185</v>
      </c>
      <c r="L29" s="22">
        <v>93</v>
      </c>
      <c r="M29" s="22">
        <v>44</v>
      </c>
      <c r="N29" s="22">
        <v>19</v>
      </c>
      <c r="O29" s="22">
        <v>4</v>
      </c>
      <c r="P29" s="22">
        <v>1</v>
      </c>
      <c r="Q29" s="22">
        <v>24</v>
      </c>
      <c r="R29" s="22">
        <f t="shared" si="3"/>
        <v>54</v>
      </c>
      <c r="S29" s="22">
        <f t="shared" si="4"/>
        <v>0</v>
      </c>
      <c r="T29" s="22">
        <f t="shared" si="5"/>
        <v>53</v>
      </c>
      <c r="U29" s="22">
        <f t="shared" si="6"/>
        <v>1</v>
      </c>
      <c r="V29" s="22">
        <f t="shared" si="6"/>
        <v>0</v>
      </c>
      <c r="W29" s="22">
        <f t="shared" si="6"/>
        <v>0</v>
      </c>
      <c r="X29" s="22">
        <f t="shared" si="7"/>
        <v>0</v>
      </c>
      <c r="Y29" s="22">
        <f t="shared" si="8"/>
        <v>0</v>
      </c>
      <c r="Z29" s="22" t="s">
        <v>274</v>
      </c>
      <c r="AA29" s="22">
        <v>0</v>
      </c>
      <c r="AB29" s="22" t="s">
        <v>274</v>
      </c>
      <c r="AC29" s="22" t="s">
        <v>274</v>
      </c>
      <c r="AD29" s="22" t="s">
        <v>274</v>
      </c>
      <c r="AE29" s="22">
        <v>0</v>
      </c>
      <c r="AF29" s="22">
        <f t="shared" si="9"/>
        <v>54</v>
      </c>
      <c r="AG29" s="22">
        <v>0</v>
      </c>
      <c r="AH29" s="22">
        <v>53</v>
      </c>
      <c r="AI29" s="22">
        <v>1</v>
      </c>
      <c r="AJ29" s="22">
        <v>0</v>
      </c>
      <c r="AK29" s="22">
        <v>0</v>
      </c>
      <c r="AL29" s="22">
        <v>0</v>
      </c>
      <c r="AM29" s="22">
        <f t="shared" si="10"/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11"/>
        <v>0</v>
      </c>
      <c r="AU29" s="22" t="s">
        <v>274</v>
      </c>
      <c r="AV29" s="22">
        <v>0</v>
      </c>
      <c r="AW29" s="22" t="s">
        <v>274</v>
      </c>
      <c r="AX29" s="22" t="s">
        <v>274</v>
      </c>
      <c r="AY29" s="22" t="s">
        <v>274</v>
      </c>
      <c r="AZ29" s="22">
        <v>0</v>
      </c>
      <c r="BA29" s="22">
        <f t="shared" si="12"/>
        <v>0</v>
      </c>
      <c r="BB29" s="22" t="s">
        <v>274</v>
      </c>
      <c r="BC29" s="22">
        <v>0</v>
      </c>
      <c r="BD29" s="22" t="s">
        <v>274</v>
      </c>
      <c r="BE29" s="22" t="s">
        <v>274</v>
      </c>
      <c r="BF29" s="22" t="s">
        <v>274</v>
      </c>
      <c r="BG29" s="22">
        <v>0</v>
      </c>
      <c r="BH29" s="22">
        <f t="shared" si="13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22</v>
      </c>
      <c r="B30" s="40" t="s">
        <v>71</v>
      </c>
      <c r="C30" s="41" t="s">
        <v>72</v>
      </c>
      <c r="D30" s="22">
        <f t="shared" si="0"/>
        <v>788</v>
      </c>
      <c r="E30" s="22">
        <f t="shared" si="15"/>
        <v>369</v>
      </c>
      <c r="F30" s="22">
        <f t="shared" si="15"/>
        <v>250</v>
      </c>
      <c r="G30" s="22">
        <f t="shared" si="15"/>
        <v>97</v>
      </c>
      <c r="H30" s="22">
        <f t="shared" si="14"/>
        <v>16</v>
      </c>
      <c r="I30" s="22">
        <f t="shared" si="14"/>
        <v>5</v>
      </c>
      <c r="J30" s="22">
        <f t="shared" si="14"/>
        <v>51</v>
      </c>
      <c r="K30" s="22">
        <f t="shared" si="2"/>
        <v>658</v>
      </c>
      <c r="L30" s="22">
        <v>369</v>
      </c>
      <c r="M30" s="22">
        <v>158</v>
      </c>
      <c r="N30" s="22">
        <v>59</v>
      </c>
      <c r="O30" s="22">
        <v>16</v>
      </c>
      <c r="P30" s="22">
        <v>5</v>
      </c>
      <c r="Q30" s="22">
        <v>51</v>
      </c>
      <c r="R30" s="22">
        <f t="shared" si="3"/>
        <v>130</v>
      </c>
      <c r="S30" s="22">
        <f t="shared" si="4"/>
        <v>0</v>
      </c>
      <c r="T30" s="22">
        <f t="shared" si="5"/>
        <v>92</v>
      </c>
      <c r="U30" s="22">
        <f t="shared" si="6"/>
        <v>38</v>
      </c>
      <c r="V30" s="22">
        <f t="shared" si="6"/>
        <v>0</v>
      </c>
      <c r="W30" s="22">
        <f t="shared" si="6"/>
        <v>0</v>
      </c>
      <c r="X30" s="22">
        <f t="shared" si="7"/>
        <v>0</v>
      </c>
      <c r="Y30" s="22">
        <f t="shared" si="8"/>
        <v>0</v>
      </c>
      <c r="Z30" s="22" t="s">
        <v>274</v>
      </c>
      <c r="AA30" s="22">
        <v>0</v>
      </c>
      <c r="AB30" s="22" t="s">
        <v>274</v>
      </c>
      <c r="AC30" s="22" t="s">
        <v>274</v>
      </c>
      <c r="AD30" s="22" t="s">
        <v>274</v>
      </c>
      <c r="AE30" s="22">
        <v>0</v>
      </c>
      <c r="AF30" s="22">
        <f t="shared" si="9"/>
        <v>130</v>
      </c>
      <c r="AG30" s="22">
        <v>0</v>
      </c>
      <c r="AH30" s="22">
        <v>92</v>
      </c>
      <c r="AI30" s="22">
        <v>38</v>
      </c>
      <c r="AJ30" s="22">
        <v>0</v>
      </c>
      <c r="AK30" s="22">
        <v>0</v>
      </c>
      <c r="AL30" s="22">
        <v>0</v>
      </c>
      <c r="AM30" s="22">
        <f t="shared" si="10"/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11"/>
        <v>0</v>
      </c>
      <c r="AU30" s="22" t="s">
        <v>274</v>
      </c>
      <c r="AV30" s="22">
        <v>0</v>
      </c>
      <c r="AW30" s="22" t="s">
        <v>274</v>
      </c>
      <c r="AX30" s="22" t="s">
        <v>274</v>
      </c>
      <c r="AY30" s="22" t="s">
        <v>274</v>
      </c>
      <c r="AZ30" s="22">
        <v>0</v>
      </c>
      <c r="BA30" s="22">
        <f t="shared" si="12"/>
        <v>0</v>
      </c>
      <c r="BB30" s="22" t="s">
        <v>274</v>
      </c>
      <c r="BC30" s="22">
        <v>0</v>
      </c>
      <c r="BD30" s="22" t="s">
        <v>274</v>
      </c>
      <c r="BE30" s="22" t="s">
        <v>274</v>
      </c>
      <c r="BF30" s="22" t="s">
        <v>274</v>
      </c>
      <c r="BG30" s="22">
        <v>0</v>
      </c>
      <c r="BH30" s="22">
        <f t="shared" si="13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22</v>
      </c>
      <c r="B31" s="40" t="s">
        <v>73</v>
      </c>
      <c r="C31" s="41" t="s">
        <v>2</v>
      </c>
      <c r="D31" s="22">
        <f t="shared" si="0"/>
        <v>853</v>
      </c>
      <c r="E31" s="22">
        <f t="shared" si="15"/>
        <v>370</v>
      </c>
      <c r="F31" s="22">
        <f t="shared" si="15"/>
        <v>134</v>
      </c>
      <c r="G31" s="22">
        <f t="shared" si="15"/>
        <v>86</v>
      </c>
      <c r="H31" s="22">
        <f t="shared" si="14"/>
        <v>13</v>
      </c>
      <c r="I31" s="22">
        <f t="shared" si="14"/>
        <v>6</v>
      </c>
      <c r="J31" s="22">
        <f t="shared" si="14"/>
        <v>244</v>
      </c>
      <c r="K31" s="22">
        <f t="shared" si="2"/>
        <v>700</v>
      </c>
      <c r="L31" s="22">
        <v>370</v>
      </c>
      <c r="M31" s="22">
        <v>0</v>
      </c>
      <c r="N31" s="22">
        <v>86</v>
      </c>
      <c r="O31" s="22">
        <v>0</v>
      </c>
      <c r="P31" s="22">
        <v>0</v>
      </c>
      <c r="Q31" s="22">
        <v>244</v>
      </c>
      <c r="R31" s="22">
        <f t="shared" si="3"/>
        <v>153</v>
      </c>
      <c r="S31" s="22">
        <f t="shared" si="4"/>
        <v>0</v>
      </c>
      <c r="T31" s="22">
        <f t="shared" si="5"/>
        <v>134</v>
      </c>
      <c r="U31" s="22">
        <f t="shared" si="6"/>
        <v>0</v>
      </c>
      <c r="V31" s="22">
        <f t="shared" si="6"/>
        <v>13</v>
      </c>
      <c r="W31" s="22">
        <f t="shared" si="6"/>
        <v>6</v>
      </c>
      <c r="X31" s="22">
        <f t="shared" si="7"/>
        <v>0</v>
      </c>
      <c r="Y31" s="22">
        <f t="shared" si="8"/>
        <v>0</v>
      </c>
      <c r="Z31" s="22" t="s">
        <v>274</v>
      </c>
      <c r="AA31" s="22">
        <v>0</v>
      </c>
      <c r="AB31" s="22" t="s">
        <v>274</v>
      </c>
      <c r="AC31" s="22" t="s">
        <v>274</v>
      </c>
      <c r="AD31" s="22" t="s">
        <v>274</v>
      </c>
      <c r="AE31" s="22">
        <v>0</v>
      </c>
      <c r="AF31" s="22">
        <f t="shared" si="9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0"/>
        <v>153</v>
      </c>
      <c r="AN31" s="22">
        <v>0</v>
      </c>
      <c r="AO31" s="22">
        <v>134</v>
      </c>
      <c r="AP31" s="22">
        <v>0</v>
      </c>
      <c r="AQ31" s="22">
        <v>13</v>
      </c>
      <c r="AR31" s="22">
        <v>6</v>
      </c>
      <c r="AS31" s="22">
        <v>0</v>
      </c>
      <c r="AT31" s="22">
        <f t="shared" si="11"/>
        <v>0</v>
      </c>
      <c r="AU31" s="22" t="s">
        <v>274</v>
      </c>
      <c r="AV31" s="22">
        <v>0</v>
      </c>
      <c r="AW31" s="22" t="s">
        <v>274</v>
      </c>
      <c r="AX31" s="22" t="s">
        <v>274</v>
      </c>
      <c r="AY31" s="22" t="s">
        <v>274</v>
      </c>
      <c r="AZ31" s="22">
        <v>0</v>
      </c>
      <c r="BA31" s="22">
        <f t="shared" si="12"/>
        <v>0</v>
      </c>
      <c r="BB31" s="22" t="s">
        <v>274</v>
      </c>
      <c r="BC31" s="22">
        <v>0</v>
      </c>
      <c r="BD31" s="22" t="s">
        <v>274</v>
      </c>
      <c r="BE31" s="22" t="s">
        <v>274</v>
      </c>
      <c r="BF31" s="22" t="s">
        <v>274</v>
      </c>
      <c r="BG31" s="22">
        <v>0</v>
      </c>
      <c r="BH31" s="22">
        <f t="shared" si="13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22</v>
      </c>
      <c r="B32" s="40" t="s">
        <v>74</v>
      </c>
      <c r="C32" s="41" t="s">
        <v>75</v>
      </c>
      <c r="D32" s="22">
        <f t="shared" si="0"/>
        <v>240</v>
      </c>
      <c r="E32" s="22">
        <f t="shared" si="15"/>
        <v>89</v>
      </c>
      <c r="F32" s="22">
        <f t="shared" si="15"/>
        <v>75</v>
      </c>
      <c r="G32" s="22">
        <f t="shared" si="15"/>
        <v>67</v>
      </c>
      <c r="H32" s="22">
        <f t="shared" si="14"/>
        <v>9</v>
      </c>
      <c r="I32" s="22">
        <f t="shared" si="14"/>
        <v>0</v>
      </c>
      <c r="J32" s="22">
        <f t="shared" si="14"/>
        <v>0</v>
      </c>
      <c r="K32" s="22">
        <f t="shared" si="2"/>
        <v>240</v>
      </c>
      <c r="L32" s="22">
        <v>89</v>
      </c>
      <c r="M32" s="22">
        <v>75</v>
      </c>
      <c r="N32" s="22">
        <v>67</v>
      </c>
      <c r="O32" s="22">
        <v>9</v>
      </c>
      <c r="P32" s="22">
        <v>0</v>
      </c>
      <c r="Q32" s="22">
        <v>0</v>
      </c>
      <c r="R32" s="22">
        <f t="shared" si="3"/>
        <v>0</v>
      </c>
      <c r="S32" s="22">
        <f t="shared" si="4"/>
        <v>0</v>
      </c>
      <c r="T32" s="22">
        <f t="shared" si="5"/>
        <v>0</v>
      </c>
      <c r="U32" s="22">
        <f t="shared" si="6"/>
        <v>0</v>
      </c>
      <c r="V32" s="22">
        <f t="shared" si="6"/>
        <v>0</v>
      </c>
      <c r="W32" s="22">
        <f t="shared" si="6"/>
        <v>0</v>
      </c>
      <c r="X32" s="22">
        <f t="shared" si="7"/>
        <v>0</v>
      </c>
      <c r="Y32" s="22">
        <f t="shared" si="8"/>
        <v>0</v>
      </c>
      <c r="Z32" s="22" t="s">
        <v>274</v>
      </c>
      <c r="AA32" s="22">
        <v>0</v>
      </c>
      <c r="AB32" s="22" t="s">
        <v>274</v>
      </c>
      <c r="AC32" s="22" t="s">
        <v>274</v>
      </c>
      <c r="AD32" s="22" t="s">
        <v>274</v>
      </c>
      <c r="AE32" s="22">
        <v>0</v>
      </c>
      <c r="AF32" s="22">
        <f t="shared" si="9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0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1"/>
        <v>0</v>
      </c>
      <c r="AU32" s="22" t="s">
        <v>274</v>
      </c>
      <c r="AV32" s="22">
        <v>0</v>
      </c>
      <c r="AW32" s="22" t="s">
        <v>274</v>
      </c>
      <c r="AX32" s="22" t="s">
        <v>274</v>
      </c>
      <c r="AY32" s="22" t="s">
        <v>274</v>
      </c>
      <c r="AZ32" s="22">
        <v>0</v>
      </c>
      <c r="BA32" s="22">
        <f t="shared" si="12"/>
        <v>0</v>
      </c>
      <c r="BB32" s="22" t="s">
        <v>274</v>
      </c>
      <c r="BC32" s="22">
        <v>0</v>
      </c>
      <c r="BD32" s="22" t="s">
        <v>274</v>
      </c>
      <c r="BE32" s="22" t="s">
        <v>274</v>
      </c>
      <c r="BF32" s="22" t="s">
        <v>274</v>
      </c>
      <c r="BG32" s="22">
        <v>0</v>
      </c>
      <c r="BH32" s="22">
        <f t="shared" si="13"/>
        <v>131</v>
      </c>
      <c r="BI32" s="22">
        <v>79</v>
      </c>
      <c r="BJ32" s="22">
        <v>2</v>
      </c>
      <c r="BK32" s="22">
        <v>50</v>
      </c>
      <c r="BL32" s="22">
        <v>0</v>
      </c>
      <c r="BM32" s="22">
        <v>0</v>
      </c>
      <c r="BN32" s="22">
        <v>0</v>
      </c>
    </row>
    <row r="33" spans="1:66" ht="13.5">
      <c r="A33" s="40" t="s">
        <v>22</v>
      </c>
      <c r="B33" s="40" t="s">
        <v>76</v>
      </c>
      <c r="C33" s="41" t="s">
        <v>77</v>
      </c>
      <c r="D33" s="22">
        <f t="shared" si="0"/>
        <v>415</v>
      </c>
      <c r="E33" s="22">
        <f t="shared" si="15"/>
        <v>234</v>
      </c>
      <c r="F33" s="22">
        <f t="shared" si="15"/>
        <v>137</v>
      </c>
      <c r="G33" s="22">
        <f t="shared" si="15"/>
        <v>35</v>
      </c>
      <c r="H33" s="22">
        <f t="shared" si="14"/>
        <v>8</v>
      </c>
      <c r="I33" s="22">
        <f t="shared" si="14"/>
        <v>0</v>
      </c>
      <c r="J33" s="22">
        <f t="shared" si="14"/>
        <v>1</v>
      </c>
      <c r="K33" s="22">
        <f t="shared" si="2"/>
        <v>235</v>
      </c>
      <c r="L33" s="22">
        <v>234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  <c r="R33" s="22">
        <f t="shared" si="3"/>
        <v>180</v>
      </c>
      <c r="S33" s="22">
        <f t="shared" si="4"/>
        <v>0</v>
      </c>
      <c r="T33" s="22">
        <f t="shared" si="5"/>
        <v>137</v>
      </c>
      <c r="U33" s="22">
        <f t="shared" si="6"/>
        <v>35</v>
      </c>
      <c r="V33" s="22">
        <f t="shared" si="6"/>
        <v>8</v>
      </c>
      <c r="W33" s="22">
        <f t="shared" si="6"/>
        <v>0</v>
      </c>
      <c r="X33" s="22">
        <f t="shared" si="7"/>
        <v>0</v>
      </c>
      <c r="Y33" s="22">
        <f t="shared" si="8"/>
        <v>0</v>
      </c>
      <c r="Z33" s="22" t="s">
        <v>274</v>
      </c>
      <c r="AA33" s="22">
        <v>0</v>
      </c>
      <c r="AB33" s="22" t="s">
        <v>274</v>
      </c>
      <c r="AC33" s="22" t="s">
        <v>274</v>
      </c>
      <c r="AD33" s="22" t="s">
        <v>274</v>
      </c>
      <c r="AE33" s="22">
        <v>0</v>
      </c>
      <c r="AF33" s="22">
        <f t="shared" si="9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0"/>
        <v>180</v>
      </c>
      <c r="AN33" s="22">
        <v>0</v>
      </c>
      <c r="AO33" s="22">
        <v>137</v>
      </c>
      <c r="AP33" s="22">
        <v>35</v>
      </c>
      <c r="AQ33" s="22">
        <v>8</v>
      </c>
      <c r="AR33" s="22">
        <v>0</v>
      </c>
      <c r="AS33" s="22">
        <v>0</v>
      </c>
      <c r="AT33" s="22">
        <f t="shared" si="11"/>
        <v>0</v>
      </c>
      <c r="AU33" s="22" t="s">
        <v>274</v>
      </c>
      <c r="AV33" s="22">
        <v>0</v>
      </c>
      <c r="AW33" s="22" t="s">
        <v>274</v>
      </c>
      <c r="AX33" s="22" t="s">
        <v>274</v>
      </c>
      <c r="AY33" s="22" t="s">
        <v>274</v>
      </c>
      <c r="AZ33" s="22">
        <v>0</v>
      </c>
      <c r="BA33" s="22">
        <f t="shared" si="12"/>
        <v>0</v>
      </c>
      <c r="BB33" s="22" t="s">
        <v>274</v>
      </c>
      <c r="BC33" s="22">
        <v>0</v>
      </c>
      <c r="BD33" s="22" t="s">
        <v>274</v>
      </c>
      <c r="BE33" s="22" t="s">
        <v>274</v>
      </c>
      <c r="BF33" s="22" t="s">
        <v>274</v>
      </c>
      <c r="BG33" s="22">
        <v>0</v>
      </c>
      <c r="BH33" s="22">
        <f t="shared" si="13"/>
        <v>145</v>
      </c>
      <c r="BI33" s="22">
        <v>145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22</v>
      </c>
      <c r="B34" s="40" t="s">
        <v>78</v>
      </c>
      <c r="C34" s="41" t="s">
        <v>79</v>
      </c>
      <c r="D34" s="22">
        <f t="shared" si="0"/>
        <v>716</v>
      </c>
      <c r="E34" s="22">
        <f t="shared" si="15"/>
        <v>396</v>
      </c>
      <c r="F34" s="22">
        <f t="shared" si="15"/>
        <v>131</v>
      </c>
      <c r="G34" s="22">
        <f t="shared" si="15"/>
        <v>157</v>
      </c>
      <c r="H34" s="22">
        <f t="shared" si="14"/>
        <v>22</v>
      </c>
      <c r="I34" s="22">
        <f t="shared" si="14"/>
        <v>0</v>
      </c>
      <c r="J34" s="22">
        <f t="shared" si="14"/>
        <v>10</v>
      </c>
      <c r="K34" s="22">
        <f t="shared" si="2"/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f t="shared" si="3"/>
        <v>716</v>
      </c>
      <c r="S34" s="22">
        <f t="shared" si="4"/>
        <v>396</v>
      </c>
      <c r="T34" s="22">
        <f t="shared" si="5"/>
        <v>131</v>
      </c>
      <c r="U34" s="22">
        <f t="shared" si="6"/>
        <v>157</v>
      </c>
      <c r="V34" s="22">
        <f t="shared" si="6"/>
        <v>22</v>
      </c>
      <c r="W34" s="22">
        <f t="shared" si="6"/>
        <v>0</v>
      </c>
      <c r="X34" s="22">
        <f t="shared" si="7"/>
        <v>10</v>
      </c>
      <c r="Y34" s="22">
        <f t="shared" si="8"/>
        <v>0</v>
      </c>
      <c r="Z34" s="22" t="s">
        <v>274</v>
      </c>
      <c r="AA34" s="22">
        <v>0</v>
      </c>
      <c r="AB34" s="22" t="s">
        <v>274</v>
      </c>
      <c r="AC34" s="22" t="s">
        <v>274</v>
      </c>
      <c r="AD34" s="22" t="s">
        <v>274</v>
      </c>
      <c r="AE34" s="22">
        <v>0</v>
      </c>
      <c r="AF34" s="22">
        <f t="shared" si="9"/>
        <v>43</v>
      </c>
      <c r="AG34" s="22">
        <v>0</v>
      </c>
      <c r="AH34" s="22">
        <v>43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0"/>
        <v>673</v>
      </c>
      <c r="AN34" s="22">
        <v>396</v>
      </c>
      <c r="AO34" s="22">
        <v>88</v>
      </c>
      <c r="AP34" s="22">
        <v>157</v>
      </c>
      <c r="AQ34" s="22">
        <v>22</v>
      </c>
      <c r="AR34" s="22">
        <v>0</v>
      </c>
      <c r="AS34" s="22">
        <v>10</v>
      </c>
      <c r="AT34" s="22">
        <f t="shared" si="11"/>
        <v>0</v>
      </c>
      <c r="AU34" s="22" t="s">
        <v>274</v>
      </c>
      <c r="AV34" s="22">
        <v>0</v>
      </c>
      <c r="AW34" s="22" t="s">
        <v>274</v>
      </c>
      <c r="AX34" s="22" t="s">
        <v>274</v>
      </c>
      <c r="AY34" s="22" t="s">
        <v>274</v>
      </c>
      <c r="AZ34" s="22">
        <v>0</v>
      </c>
      <c r="BA34" s="22">
        <f t="shared" si="12"/>
        <v>0</v>
      </c>
      <c r="BB34" s="22" t="s">
        <v>274</v>
      </c>
      <c r="BC34" s="22">
        <v>0</v>
      </c>
      <c r="BD34" s="22" t="s">
        <v>274</v>
      </c>
      <c r="BE34" s="22" t="s">
        <v>274</v>
      </c>
      <c r="BF34" s="22" t="s">
        <v>274</v>
      </c>
      <c r="BG34" s="22">
        <v>0</v>
      </c>
      <c r="BH34" s="22">
        <f t="shared" si="13"/>
        <v>226</v>
      </c>
      <c r="BI34" s="22">
        <v>150</v>
      </c>
      <c r="BJ34" s="22">
        <v>2</v>
      </c>
      <c r="BK34" s="22">
        <v>59</v>
      </c>
      <c r="BL34" s="22">
        <v>0</v>
      </c>
      <c r="BM34" s="22">
        <v>0</v>
      </c>
      <c r="BN34" s="22">
        <v>15</v>
      </c>
    </row>
    <row r="35" spans="1:66" ht="13.5">
      <c r="A35" s="40" t="s">
        <v>22</v>
      </c>
      <c r="B35" s="40" t="s">
        <v>80</v>
      </c>
      <c r="C35" s="41" t="s">
        <v>81</v>
      </c>
      <c r="D35" s="22">
        <f t="shared" si="0"/>
        <v>491</v>
      </c>
      <c r="E35" s="22">
        <f t="shared" si="15"/>
        <v>267</v>
      </c>
      <c r="F35" s="22">
        <f t="shared" si="15"/>
        <v>186</v>
      </c>
      <c r="G35" s="22">
        <f t="shared" si="15"/>
        <v>31</v>
      </c>
      <c r="H35" s="22">
        <f t="shared" si="14"/>
        <v>7</v>
      </c>
      <c r="I35" s="22">
        <f t="shared" si="14"/>
        <v>0</v>
      </c>
      <c r="J35" s="22">
        <f t="shared" si="14"/>
        <v>0</v>
      </c>
      <c r="K35" s="22">
        <f t="shared" si="2"/>
        <v>267</v>
      </c>
      <c r="L35" s="22">
        <v>267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3"/>
        <v>224</v>
      </c>
      <c r="S35" s="22">
        <f t="shared" si="4"/>
        <v>0</v>
      </c>
      <c r="T35" s="22">
        <f t="shared" si="5"/>
        <v>186</v>
      </c>
      <c r="U35" s="22">
        <f t="shared" si="6"/>
        <v>31</v>
      </c>
      <c r="V35" s="22">
        <f t="shared" si="6"/>
        <v>7</v>
      </c>
      <c r="W35" s="22">
        <f t="shared" si="6"/>
        <v>0</v>
      </c>
      <c r="X35" s="22">
        <f t="shared" si="7"/>
        <v>0</v>
      </c>
      <c r="Y35" s="22">
        <f t="shared" si="8"/>
        <v>0</v>
      </c>
      <c r="Z35" s="22" t="s">
        <v>274</v>
      </c>
      <c r="AA35" s="22">
        <v>0</v>
      </c>
      <c r="AB35" s="22" t="s">
        <v>274</v>
      </c>
      <c r="AC35" s="22" t="s">
        <v>274</v>
      </c>
      <c r="AD35" s="22" t="s">
        <v>274</v>
      </c>
      <c r="AE35" s="22">
        <v>0</v>
      </c>
      <c r="AF35" s="22">
        <f t="shared" si="9"/>
        <v>63</v>
      </c>
      <c r="AG35" s="22">
        <v>0</v>
      </c>
      <c r="AH35" s="22">
        <v>63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0"/>
        <v>161</v>
      </c>
      <c r="AN35" s="22">
        <v>0</v>
      </c>
      <c r="AO35" s="22">
        <v>123</v>
      </c>
      <c r="AP35" s="22">
        <v>31</v>
      </c>
      <c r="AQ35" s="22">
        <v>7</v>
      </c>
      <c r="AR35" s="22">
        <v>0</v>
      </c>
      <c r="AS35" s="22">
        <v>0</v>
      </c>
      <c r="AT35" s="22">
        <f t="shared" si="11"/>
        <v>0</v>
      </c>
      <c r="AU35" s="22" t="s">
        <v>274</v>
      </c>
      <c r="AV35" s="22">
        <v>0</v>
      </c>
      <c r="AW35" s="22" t="s">
        <v>274</v>
      </c>
      <c r="AX35" s="22" t="s">
        <v>274</v>
      </c>
      <c r="AY35" s="22" t="s">
        <v>274</v>
      </c>
      <c r="AZ35" s="22">
        <v>0</v>
      </c>
      <c r="BA35" s="22">
        <f t="shared" si="12"/>
        <v>0</v>
      </c>
      <c r="BB35" s="22" t="s">
        <v>274</v>
      </c>
      <c r="BC35" s="22">
        <v>0</v>
      </c>
      <c r="BD35" s="22" t="s">
        <v>274</v>
      </c>
      <c r="BE35" s="22" t="s">
        <v>274</v>
      </c>
      <c r="BF35" s="22" t="s">
        <v>274</v>
      </c>
      <c r="BG35" s="22">
        <v>0</v>
      </c>
      <c r="BH35" s="22">
        <f t="shared" si="13"/>
        <v>116</v>
      </c>
      <c r="BI35" s="22">
        <v>80</v>
      </c>
      <c r="BJ35" s="22">
        <v>1</v>
      </c>
      <c r="BK35" s="22">
        <v>33</v>
      </c>
      <c r="BL35" s="22">
        <v>0</v>
      </c>
      <c r="BM35" s="22">
        <v>0</v>
      </c>
      <c r="BN35" s="22">
        <v>2</v>
      </c>
    </row>
    <row r="36" spans="1:66" ht="13.5">
      <c r="A36" s="40" t="s">
        <v>22</v>
      </c>
      <c r="B36" s="40" t="s">
        <v>82</v>
      </c>
      <c r="C36" s="41" t="s">
        <v>83</v>
      </c>
      <c r="D36" s="22">
        <f t="shared" si="0"/>
        <v>114</v>
      </c>
      <c r="E36" s="22">
        <f t="shared" si="15"/>
        <v>0</v>
      </c>
      <c r="F36" s="22">
        <f t="shared" si="15"/>
        <v>61</v>
      </c>
      <c r="G36" s="22">
        <f t="shared" si="15"/>
        <v>17</v>
      </c>
      <c r="H36" s="22">
        <f t="shared" si="14"/>
        <v>3</v>
      </c>
      <c r="I36" s="22">
        <f t="shared" si="14"/>
        <v>0</v>
      </c>
      <c r="J36" s="22">
        <f t="shared" si="14"/>
        <v>33</v>
      </c>
      <c r="K36" s="22">
        <f t="shared" si="2"/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3"/>
        <v>114</v>
      </c>
      <c r="S36" s="22">
        <f t="shared" si="4"/>
        <v>0</v>
      </c>
      <c r="T36" s="22">
        <f t="shared" si="5"/>
        <v>61</v>
      </c>
      <c r="U36" s="22">
        <f t="shared" si="6"/>
        <v>17</v>
      </c>
      <c r="V36" s="22">
        <f t="shared" si="6"/>
        <v>3</v>
      </c>
      <c r="W36" s="22">
        <f t="shared" si="6"/>
        <v>0</v>
      </c>
      <c r="X36" s="22">
        <f t="shared" si="7"/>
        <v>33</v>
      </c>
      <c r="Y36" s="22">
        <f t="shared" si="8"/>
        <v>0</v>
      </c>
      <c r="Z36" s="22" t="s">
        <v>274</v>
      </c>
      <c r="AA36" s="22">
        <v>0</v>
      </c>
      <c r="AB36" s="22" t="s">
        <v>274</v>
      </c>
      <c r="AC36" s="22" t="s">
        <v>274</v>
      </c>
      <c r="AD36" s="22" t="s">
        <v>274</v>
      </c>
      <c r="AE36" s="22">
        <v>0</v>
      </c>
      <c r="AF36" s="22">
        <f t="shared" si="9"/>
        <v>33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33</v>
      </c>
      <c r="AM36" s="22">
        <f t="shared" si="10"/>
        <v>81</v>
      </c>
      <c r="AN36" s="22">
        <v>0</v>
      </c>
      <c r="AO36" s="22">
        <v>61</v>
      </c>
      <c r="AP36" s="22">
        <v>17</v>
      </c>
      <c r="AQ36" s="22">
        <v>3</v>
      </c>
      <c r="AR36" s="22">
        <v>0</v>
      </c>
      <c r="AS36" s="22">
        <v>0</v>
      </c>
      <c r="AT36" s="22">
        <f t="shared" si="11"/>
        <v>0</v>
      </c>
      <c r="AU36" s="22" t="s">
        <v>274</v>
      </c>
      <c r="AV36" s="22">
        <v>0</v>
      </c>
      <c r="AW36" s="22" t="s">
        <v>274</v>
      </c>
      <c r="AX36" s="22" t="s">
        <v>274</v>
      </c>
      <c r="AY36" s="22" t="s">
        <v>274</v>
      </c>
      <c r="AZ36" s="22">
        <v>0</v>
      </c>
      <c r="BA36" s="22">
        <f t="shared" si="12"/>
        <v>0</v>
      </c>
      <c r="BB36" s="22" t="s">
        <v>274</v>
      </c>
      <c r="BC36" s="22">
        <v>0</v>
      </c>
      <c r="BD36" s="22" t="s">
        <v>274</v>
      </c>
      <c r="BE36" s="22" t="s">
        <v>274</v>
      </c>
      <c r="BF36" s="22" t="s">
        <v>274</v>
      </c>
      <c r="BG36" s="22">
        <v>0</v>
      </c>
      <c r="BH36" s="22">
        <f t="shared" si="13"/>
        <v>84</v>
      </c>
      <c r="BI36" s="22">
        <v>49</v>
      </c>
      <c r="BJ36" s="22">
        <v>0</v>
      </c>
      <c r="BK36" s="22">
        <v>27</v>
      </c>
      <c r="BL36" s="22">
        <v>0</v>
      </c>
      <c r="BM36" s="22">
        <v>0</v>
      </c>
      <c r="BN36" s="22">
        <v>8</v>
      </c>
    </row>
    <row r="37" spans="1:66" ht="13.5">
      <c r="A37" s="40" t="s">
        <v>22</v>
      </c>
      <c r="B37" s="40" t="s">
        <v>84</v>
      </c>
      <c r="C37" s="41" t="s">
        <v>18</v>
      </c>
      <c r="D37" s="22">
        <f t="shared" si="0"/>
        <v>50</v>
      </c>
      <c r="E37" s="22">
        <f t="shared" si="15"/>
        <v>0</v>
      </c>
      <c r="F37" s="22">
        <f t="shared" si="15"/>
        <v>38</v>
      </c>
      <c r="G37" s="22">
        <f t="shared" si="15"/>
        <v>10</v>
      </c>
      <c r="H37" s="22">
        <f t="shared" si="14"/>
        <v>2</v>
      </c>
      <c r="I37" s="22">
        <f t="shared" si="14"/>
        <v>0</v>
      </c>
      <c r="J37" s="22">
        <f t="shared" si="14"/>
        <v>0</v>
      </c>
      <c r="K37" s="22">
        <f t="shared" si="2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3"/>
        <v>50</v>
      </c>
      <c r="S37" s="22">
        <f t="shared" si="4"/>
        <v>0</v>
      </c>
      <c r="T37" s="22">
        <f t="shared" si="5"/>
        <v>38</v>
      </c>
      <c r="U37" s="22">
        <f t="shared" si="6"/>
        <v>10</v>
      </c>
      <c r="V37" s="22">
        <f t="shared" si="6"/>
        <v>2</v>
      </c>
      <c r="W37" s="22">
        <f t="shared" si="6"/>
        <v>0</v>
      </c>
      <c r="X37" s="22">
        <f t="shared" si="7"/>
        <v>0</v>
      </c>
      <c r="Y37" s="22">
        <f t="shared" si="8"/>
        <v>0</v>
      </c>
      <c r="Z37" s="22" t="s">
        <v>274</v>
      </c>
      <c r="AA37" s="22">
        <v>0</v>
      </c>
      <c r="AB37" s="22" t="s">
        <v>274</v>
      </c>
      <c r="AC37" s="22" t="s">
        <v>274</v>
      </c>
      <c r="AD37" s="22" t="s">
        <v>274</v>
      </c>
      <c r="AE37" s="22">
        <v>0</v>
      </c>
      <c r="AF37" s="22">
        <f t="shared" si="9"/>
        <v>8</v>
      </c>
      <c r="AG37" s="22">
        <v>0</v>
      </c>
      <c r="AH37" s="22">
        <v>8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0"/>
        <v>42</v>
      </c>
      <c r="AN37" s="22">
        <v>0</v>
      </c>
      <c r="AO37" s="22">
        <v>30</v>
      </c>
      <c r="AP37" s="22">
        <v>10</v>
      </c>
      <c r="AQ37" s="22">
        <v>2</v>
      </c>
      <c r="AR37" s="22">
        <v>0</v>
      </c>
      <c r="AS37" s="22">
        <v>0</v>
      </c>
      <c r="AT37" s="22">
        <f t="shared" si="11"/>
        <v>0</v>
      </c>
      <c r="AU37" s="22" t="s">
        <v>274</v>
      </c>
      <c r="AV37" s="22">
        <v>0</v>
      </c>
      <c r="AW37" s="22" t="s">
        <v>274</v>
      </c>
      <c r="AX37" s="22" t="s">
        <v>274</v>
      </c>
      <c r="AY37" s="22" t="s">
        <v>274</v>
      </c>
      <c r="AZ37" s="22">
        <v>0</v>
      </c>
      <c r="BA37" s="22">
        <f t="shared" si="12"/>
        <v>0</v>
      </c>
      <c r="BB37" s="22" t="s">
        <v>274</v>
      </c>
      <c r="BC37" s="22">
        <v>0</v>
      </c>
      <c r="BD37" s="22" t="s">
        <v>274</v>
      </c>
      <c r="BE37" s="22" t="s">
        <v>274</v>
      </c>
      <c r="BF37" s="22" t="s">
        <v>274</v>
      </c>
      <c r="BG37" s="22">
        <v>0</v>
      </c>
      <c r="BH37" s="22">
        <f t="shared" si="13"/>
        <v>182</v>
      </c>
      <c r="BI37" s="22">
        <v>163</v>
      </c>
      <c r="BJ37" s="22">
        <v>0</v>
      </c>
      <c r="BK37" s="22">
        <v>0</v>
      </c>
      <c r="BL37" s="22">
        <v>0</v>
      </c>
      <c r="BM37" s="22">
        <v>0</v>
      </c>
      <c r="BN37" s="22">
        <v>19</v>
      </c>
    </row>
    <row r="38" spans="1:66" ht="13.5">
      <c r="A38" s="40" t="s">
        <v>22</v>
      </c>
      <c r="B38" s="40" t="s">
        <v>85</v>
      </c>
      <c r="C38" s="41" t="s">
        <v>0</v>
      </c>
      <c r="D38" s="22">
        <f t="shared" si="0"/>
        <v>197</v>
      </c>
      <c r="E38" s="22">
        <f t="shared" si="15"/>
        <v>0</v>
      </c>
      <c r="F38" s="22">
        <f t="shared" si="15"/>
        <v>169</v>
      </c>
      <c r="G38" s="22">
        <f t="shared" si="15"/>
        <v>23</v>
      </c>
      <c r="H38" s="22">
        <f t="shared" si="14"/>
        <v>5</v>
      </c>
      <c r="I38" s="22">
        <f t="shared" si="14"/>
        <v>0</v>
      </c>
      <c r="J38" s="22">
        <f t="shared" si="14"/>
        <v>0</v>
      </c>
      <c r="K38" s="22">
        <f t="shared" si="2"/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3"/>
        <v>197</v>
      </c>
      <c r="S38" s="22">
        <f t="shared" si="4"/>
        <v>0</v>
      </c>
      <c r="T38" s="22">
        <f t="shared" si="5"/>
        <v>169</v>
      </c>
      <c r="U38" s="22">
        <f t="shared" si="6"/>
        <v>23</v>
      </c>
      <c r="V38" s="22">
        <f t="shared" si="6"/>
        <v>5</v>
      </c>
      <c r="W38" s="22">
        <f t="shared" si="6"/>
        <v>0</v>
      </c>
      <c r="X38" s="22">
        <f t="shared" si="7"/>
        <v>0</v>
      </c>
      <c r="Y38" s="22">
        <f t="shared" si="8"/>
        <v>0</v>
      </c>
      <c r="Z38" s="22" t="s">
        <v>274</v>
      </c>
      <c r="AA38" s="22">
        <v>0</v>
      </c>
      <c r="AB38" s="22" t="s">
        <v>274</v>
      </c>
      <c r="AC38" s="22" t="s">
        <v>274</v>
      </c>
      <c r="AD38" s="22" t="s">
        <v>274</v>
      </c>
      <c r="AE38" s="22">
        <v>0</v>
      </c>
      <c r="AF38" s="22">
        <f t="shared" si="9"/>
        <v>78</v>
      </c>
      <c r="AG38" s="22">
        <v>0</v>
      </c>
      <c r="AH38" s="22">
        <v>78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0"/>
        <v>119</v>
      </c>
      <c r="AN38" s="22">
        <v>0</v>
      </c>
      <c r="AO38" s="22">
        <v>91</v>
      </c>
      <c r="AP38" s="22">
        <v>23</v>
      </c>
      <c r="AQ38" s="22">
        <v>5</v>
      </c>
      <c r="AR38" s="22">
        <v>0</v>
      </c>
      <c r="AS38" s="22">
        <v>0</v>
      </c>
      <c r="AT38" s="22">
        <f t="shared" si="11"/>
        <v>0</v>
      </c>
      <c r="AU38" s="22" t="s">
        <v>274</v>
      </c>
      <c r="AV38" s="22">
        <v>0</v>
      </c>
      <c r="AW38" s="22" t="s">
        <v>274</v>
      </c>
      <c r="AX38" s="22" t="s">
        <v>274</v>
      </c>
      <c r="AY38" s="22" t="s">
        <v>274</v>
      </c>
      <c r="AZ38" s="22">
        <v>0</v>
      </c>
      <c r="BA38" s="22">
        <f t="shared" si="12"/>
        <v>0</v>
      </c>
      <c r="BB38" s="22" t="s">
        <v>274</v>
      </c>
      <c r="BC38" s="22">
        <v>0</v>
      </c>
      <c r="BD38" s="22" t="s">
        <v>274</v>
      </c>
      <c r="BE38" s="22" t="s">
        <v>274</v>
      </c>
      <c r="BF38" s="22" t="s">
        <v>274</v>
      </c>
      <c r="BG38" s="22">
        <v>0</v>
      </c>
      <c r="BH38" s="22">
        <f t="shared" si="13"/>
        <v>189</v>
      </c>
      <c r="BI38" s="22">
        <v>153</v>
      </c>
      <c r="BJ38" s="22">
        <v>2</v>
      </c>
      <c r="BK38" s="22">
        <v>30</v>
      </c>
      <c r="BL38" s="22">
        <v>0</v>
      </c>
      <c r="BM38" s="22">
        <v>0</v>
      </c>
      <c r="BN38" s="22">
        <v>4</v>
      </c>
    </row>
    <row r="39" spans="1:66" ht="13.5">
      <c r="A39" s="40" t="s">
        <v>22</v>
      </c>
      <c r="B39" s="40" t="s">
        <v>86</v>
      </c>
      <c r="C39" s="41" t="s">
        <v>87</v>
      </c>
      <c r="D39" s="22">
        <f t="shared" si="0"/>
        <v>613</v>
      </c>
      <c r="E39" s="22">
        <f t="shared" si="15"/>
        <v>127</v>
      </c>
      <c r="F39" s="22">
        <f t="shared" si="15"/>
        <v>384</v>
      </c>
      <c r="G39" s="22">
        <f t="shared" si="15"/>
        <v>67</v>
      </c>
      <c r="H39" s="22">
        <f t="shared" si="14"/>
        <v>6</v>
      </c>
      <c r="I39" s="22">
        <f t="shared" si="14"/>
        <v>14</v>
      </c>
      <c r="J39" s="22">
        <f t="shared" si="14"/>
        <v>15</v>
      </c>
      <c r="K39" s="22">
        <f t="shared" si="2"/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3"/>
        <v>613</v>
      </c>
      <c r="S39" s="22">
        <f t="shared" si="4"/>
        <v>127</v>
      </c>
      <c r="T39" s="22">
        <f t="shared" si="5"/>
        <v>384</v>
      </c>
      <c r="U39" s="22">
        <f t="shared" si="6"/>
        <v>67</v>
      </c>
      <c r="V39" s="22">
        <f t="shared" si="6"/>
        <v>6</v>
      </c>
      <c r="W39" s="22">
        <f t="shared" si="6"/>
        <v>14</v>
      </c>
      <c r="X39" s="22">
        <f t="shared" si="7"/>
        <v>15</v>
      </c>
      <c r="Y39" s="22">
        <f t="shared" si="8"/>
        <v>9</v>
      </c>
      <c r="Z39" s="22" t="s">
        <v>274</v>
      </c>
      <c r="AA39" s="22">
        <v>9</v>
      </c>
      <c r="AB39" s="22" t="s">
        <v>274</v>
      </c>
      <c r="AC39" s="22" t="s">
        <v>274</v>
      </c>
      <c r="AD39" s="22" t="s">
        <v>274</v>
      </c>
      <c r="AE39" s="22">
        <v>0</v>
      </c>
      <c r="AF39" s="22">
        <f t="shared" si="9"/>
        <v>340</v>
      </c>
      <c r="AG39" s="22">
        <v>0</v>
      </c>
      <c r="AH39" s="22">
        <v>340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0"/>
        <v>264</v>
      </c>
      <c r="AN39" s="22">
        <v>127</v>
      </c>
      <c r="AO39" s="22">
        <v>35</v>
      </c>
      <c r="AP39" s="22">
        <v>67</v>
      </c>
      <c r="AQ39" s="22">
        <v>6</v>
      </c>
      <c r="AR39" s="22">
        <v>14</v>
      </c>
      <c r="AS39" s="22">
        <v>15</v>
      </c>
      <c r="AT39" s="22">
        <f t="shared" si="11"/>
        <v>0</v>
      </c>
      <c r="AU39" s="22" t="s">
        <v>274</v>
      </c>
      <c r="AV39" s="22">
        <v>0</v>
      </c>
      <c r="AW39" s="22" t="s">
        <v>274</v>
      </c>
      <c r="AX39" s="22" t="s">
        <v>274</v>
      </c>
      <c r="AY39" s="22" t="s">
        <v>274</v>
      </c>
      <c r="AZ39" s="22">
        <v>0</v>
      </c>
      <c r="BA39" s="22">
        <f t="shared" si="12"/>
        <v>0</v>
      </c>
      <c r="BB39" s="22" t="s">
        <v>274</v>
      </c>
      <c r="BC39" s="22">
        <v>0</v>
      </c>
      <c r="BD39" s="22" t="s">
        <v>274</v>
      </c>
      <c r="BE39" s="22" t="s">
        <v>274</v>
      </c>
      <c r="BF39" s="22" t="s">
        <v>274</v>
      </c>
      <c r="BG39" s="22">
        <v>0</v>
      </c>
      <c r="BH39" s="22">
        <f t="shared" si="13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22</v>
      </c>
      <c r="B40" s="40" t="s">
        <v>88</v>
      </c>
      <c r="C40" s="41" t="s">
        <v>89</v>
      </c>
      <c r="D40" s="22">
        <f t="shared" si="0"/>
        <v>365</v>
      </c>
      <c r="E40" s="22">
        <f t="shared" si="15"/>
        <v>194</v>
      </c>
      <c r="F40" s="22">
        <f t="shared" si="15"/>
        <v>103</v>
      </c>
      <c r="G40" s="22">
        <f t="shared" si="15"/>
        <v>55</v>
      </c>
      <c r="H40" s="22">
        <f t="shared" si="14"/>
        <v>13</v>
      </c>
      <c r="I40" s="22">
        <f t="shared" si="14"/>
        <v>0</v>
      </c>
      <c r="J40" s="22">
        <f t="shared" si="14"/>
        <v>0</v>
      </c>
      <c r="K40" s="22">
        <f t="shared" si="2"/>
        <v>159</v>
      </c>
      <c r="L40" s="22">
        <v>144</v>
      </c>
      <c r="M40" s="22">
        <v>9</v>
      </c>
      <c r="N40" s="22">
        <v>6</v>
      </c>
      <c r="O40" s="22">
        <v>0</v>
      </c>
      <c r="P40" s="22">
        <v>0</v>
      </c>
      <c r="Q40" s="22">
        <v>0</v>
      </c>
      <c r="R40" s="22">
        <f t="shared" si="3"/>
        <v>206</v>
      </c>
      <c r="S40" s="22">
        <f t="shared" si="4"/>
        <v>50</v>
      </c>
      <c r="T40" s="22">
        <f t="shared" si="5"/>
        <v>94</v>
      </c>
      <c r="U40" s="22">
        <f aca="true" t="shared" si="16" ref="U40:W100">AI40+AP40</f>
        <v>49</v>
      </c>
      <c r="V40" s="22">
        <f t="shared" si="16"/>
        <v>13</v>
      </c>
      <c r="W40" s="22">
        <f t="shared" si="16"/>
        <v>0</v>
      </c>
      <c r="X40" s="22">
        <f t="shared" si="7"/>
        <v>0</v>
      </c>
      <c r="Y40" s="22">
        <f t="shared" si="8"/>
        <v>0</v>
      </c>
      <c r="Z40" s="22" t="s">
        <v>274</v>
      </c>
      <c r="AA40" s="22">
        <v>0</v>
      </c>
      <c r="AB40" s="22" t="s">
        <v>274</v>
      </c>
      <c r="AC40" s="22" t="s">
        <v>274</v>
      </c>
      <c r="AD40" s="22" t="s">
        <v>274</v>
      </c>
      <c r="AE40" s="22">
        <v>0</v>
      </c>
      <c r="AF40" s="22">
        <f t="shared" si="9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0"/>
        <v>206</v>
      </c>
      <c r="AN40" s="22">
        <v>50</v>
      </c>
      <c r="AO40" s="22">
        <v>94</v>
      </c>
      <c r="AP40" s="22">
        <v>49</v>
      </c>
      <c r="AQ40" s="22">
        <v>13</v>
      </c>
      <c r="AR40" s="22">
        <v>0</v>
      </c>
      <c r="AS40" s="22">
        <v>0</v>
      </c>
      <c r="AT40" s="22">
        <f t="shared" si="11"/>
        <v>0</v>
      </c>
      <c r="AU40" s="22" t="s">
        <v>274</v>
      </c>
      <c r="AV40" s="22">
        <v>0</v>
      </c>
      <c r="AW40" s="22" t="s">
        <v>274</v>
      </c>
      <c r="AX40" s="22" t="s">
        <v>274</v>
      </c>
      <c r="AY40" s="22" t="s">
        <v>274</v>
      </c>
      <c r="AZ40" s="22">
        <v>0</v>
      </c>
      <c r="BA40" s="22">
        <f t="shared" si="12"/>
        <v>0</v>
      </c>
      <c r="BB40" s="22" t="s">
        <v>274</v>
      </c>
      <c r="BC40" s="22">
        <v>0</v>
      </c>
      <c r="BD40" s="22" t="s">
        <v>274</v>
      </c>
      <c r="BE40" s="22" t="s">
        <v>274</v>
      </c>
      <c r="BF40" s="22" t="s">
        <v>274</v>
      </c>
      <c r="BG40" s="22">
        <v>0</v>
      </c>
      <c r="BH40" s="22">
        <f t="shared" si="13"/>
        <v>46</v>
      </c>
      <c r="BI40" s="22">
        <v>12</v>
      </c>
      <c r="BJ40" s="22">
        <v>0</v>
      </c>
      <c r="BK40" s="22">
        <v>33</v>
      </c>
      <c r="BL40" s="22">
        <v>0</v>
      </c>
      <c r="BM40" s="22">
        <v>0</v>
      </c>
      <c r="BN40" s="22">
        <v>1</v>
      </c>
    </row>
    <row r="41" spans="1:66" ht="13.5">
      <c r="A41" s="40" t="s">
        <v>22</v>
      </c>
      <c r="B41" s="40" t="s">
        <v>90</v>
      </c>
      <c r="C41" s="41" t="s">
        <v>91</v>
      </c>
      <c r="D41" s="22">
        <f t="shared" si="0"/>
        <v>159</v>
      </c>
      <c r="E41" s="22">
        <f t="shared" si="15"/>
        <v>41</v>
      </c>
      <c r="F41" s="22">
        <f t="shared" si="15"/>
        <v>97</v>
      </c>
      <c r="G41" s="22">
        <f t="shared" si="15"/>
        <v>21</v>
      </c>
      <c r="H41" s="22">
        <f t="shared" si="14"/>
        <v>0</v>
      </c>
      <c r="I41" s="22">
        <f t="shared" si="14"/>
        <v>0</v>
      </c>
      <c r="J41" s="22">
        <f t="shared" si="14"/>
        <v>0</v>
      </c>
      <c r="K41" s="22">
        <f t="shared" si="2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3"/>
        <v>159</v>
      </c>
      <c r="S41" s="22">
        <f t="shared" si="4"/>
        <v>41</v>
      </c>
      <c r="T41" s="22">
        <f t="shared" si="5"/>
        <v>97</v>
      </c>
      <c r="U41" s="22">
        <f t="shared" si="16"/>
        <v>21</v>
      </c>
      <c r="V41" s="22">
        <f t="shared" si="16"/>
        <v>0</v>
      </c>
      <c r="W41" s="22">
        <f t="shared" si="16"/>
        <v>0</v>
      </c>
      <c r="X41" s="22">
        <f t="shared" si="7"/>
        <v>0</v>
      </c>
      <c r="Y41" s="22">
        <f t="shared" si="8"/>
        <v>0</v>
      </c>
      <c r="Z41" s="22" t="s">
        <v>274</v>
      </c>
      <c r="AA41" s="22">
        <v>0</v>
      </c>
      <c r="AB41" s="22" t="s">
        <v>274</v>
      </c>
      <c r="AC41" s="22" t="s">
        <v>274</v>
      </c>
      <c r="AD41" s="22" t="s">
        <v>274</v>
      </c>
      <c r="AE41" s="22">
        <v>0</v>
      </c>
      <c r="AF41" s="22">
        <f t="shared" si="9"/>
        <v>159</v>
      </c>
      <c r="AG41" s="22">
        <v>41</v>
      </c>
      <c r="AH41" s="22">
        <v>97</v>
      </c>
      <c r="AI41" s="22">
        <v>21</v>
      </c>
      <c r="AJ41" s="22">
        <v>0</v>
      </c>
      <c r="AK41" s="22">
        <v>0</v>
      </c>
      <c r="AL41" s="22">
        <v>0</v>
      </c>
      <c r="AM41" s="22">
        <f t="shared" si="10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11"/>
        <v>0</v>
      </c>
      <c r="AU41" s="22" t="s">
        <v>274</v>
      </c>
      <c r="AV41" s="22">
        <v>0</v>
      </c>
      <c r="AW41" s="22" t="s">
        <v>274</v>
      </c>
      <c r="AX41" s="22" t="s">
        <v>274</v>
      </c>
      <c r="AY41" s="22" t="s">
        <v>274</v>
      </c>
      <c r="AZ41" s="22">
        <v>0</v>
      </c>
      <c r="BA41" s="22">
        <f t="shared" si="12"/>
        <v>0</v>
      </c>
      <c r="BB41" s="22" t="s">
        <v>274</v>
      </c>
      <c r="BC41" s="22">
        <v>0</v>
      </c>
      <c r="BD41" s="22" t="s">
        <v>274</v>
      </c>
      <c r="BE41" s="22" t="s">
        <v>274</v>
      </c>
      <c r="BF41" s="22" t="s">
        <v>274</v>
      </c>
      <c r="BG41" s="22">
        <v>0</v>
      </c>
      <c r="BH41" s="22">
        <f t="shared" si="13"/>
        <v>123</v>
      </c>
      <c r="BI41" s="22">
        <v>72</v>
      </c>
      <c r="BJ41" s="22">
        <v>1</v>
      </c>
      <c r="BK41" s="22">
        <v>47</v>
      </c>
      <c r="BL41" s="22">
        <v>0</v>
      </c>
      <c r="BM41" s="22">
        <v>0</v>
      </c>
      <c r="BN41" s="22">
        <v>3</v>
      </c>
    </row>
    <row r="42" spans="1:66" ht="13.5">
      <c r="A42" s="40" t="s">
        <v>22</v>
      </c>
      <c r="B42" s="40" t="s">
        <v>92</v>
      </c>
      <c r="C42" s="41" t="s">
        <v>13</v>
      </c>
      <c r="D42" s="22">
        <f t="shared" si="0"/>
        <v>323</v>
      </c>
      <c r="E42" s="22">
        <f t="shared" si="15"/>
        <v>150</v>
      </c>
      <c r="F42" s="22">
        <f t="shared" si="15"/>
        <v>52</v>
      </c>
      <c r="G42" s="22">
        <f t="shared" si="15"/>
        <v>56</v>
      </c>
      <c r="H42" s="22">
        <f t="shared" si="14"/>
        <v>3</v>
      </c>
      <c r="I42" s="22">
        <f t="shared" si="14"/>
        <v>0</v>
      </c>
      <c r="J42" s="22">
        <f t="shared" si="14"/>
        <v>62</v>
      </c>
      <c r="K42" s="22">
        <f t="shared" si="2"/>
        <v>286</v>
      </c>
      <c r="L42" s="22">
        <v>150</v>
      </c>
      <c r="M42" s="22">
        <v>20</v>
      </c>
      <c r="N42" s="22">
        <v>51</v>
      </c>
      <c r="O42" s="22">
        <v>3</v>
      </c>
      <c r="P42" s="22">
        <v>0</v>
      </c>
      <c r="Q42" s="22">
        <v>62</v>
      </c>
      <c r="R42" s="22">
        <f t="shared" si="3"/>
        <v>37</v>
      </c>
      <c r="S42" s="22">
        <f t="shared" si="4"/>
        <v>0</v>
      </c>
      <c r="T42" s="22">
        <f t="shared" si="5"/>
        <v>32</v>
      </c>
      <c r="U42" s="22">
        <f t="shared" si="16"/>
        <v>5</v>
      </c>
      <c r="V42" s="22">
        <f t="shared" si="16"/>
        <v>0</v>
      </c>
      <c r="W42" s="22">
        <f t="shared" si="16"/>
        <v>0</v>
      </c>
      <c r="X42" s="22">
        <f t="shared" si="7"/>
        <v>0</v>
      </c>
      <c r="Y42" s="22">
        <f t="shared" si="8"/>
        <v>0</v>
      </c>
      <c r="Z42" s="22" t="s">
        <v>274</v>
      </c>
      <c r="AA42" s="22">
        <v>0</v>
      </c>
      <c r="AB42" s="22" t="s">
        <v>274</v>
      </c>
      <c r="AC42" s="22" t="s">
        <v>274</v>
      </c>
      <c r="AD42" s="22" t="s">
        <v>274</v>
      </c>
      <c r="AE42" s="22">
        <v>0</v>
      </c>
      <c r="AF42" s="22">
        <f t="shared" si="9"/>
        <v>37</v>
      </c>
      <c r="AG42" s="22">
        <v>0</v>
      </c>
      <c r="AH42" s="22">
        <v>32</v>
      </c>
      <c r="AI42" s="22">
        <v>5</v>
      </c>
      <c r="AJ42" s="22">
        <v>0</v>
      </c>
      <c r="AK42" s="22">
        <v>0</v>
      </c>
      <c r="AL42" s="22">
        <v>0</v>
      </c>
      <c r="AM42" s="22">
        <f t="shared" si="10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1"/>
        <v>0</v>
      </c>
      <c r="AU42" s="22" t="s">
        <v>274</v>
      </c>
      <c r="AV42" s="22">
        <v>0</v>
      </c>
      <c r="AW42" s="22" t="s">
        <v>274</v>
      </c>
      <c r="AX42" s="22" t="s">
        <v>274</v>
      </c>
      <c r="AY42" s="22" t="s">
        <v>274</v>
      </c>
      <c r="AZ42" s="22">
        <v>0</v>
      </c>
      <c r="BA42" s="22">
        <f t="shared" si="12"/>
        <v>0</v>
      </c>
      <c r="BB42" s="22" t="s">
        <v>274</v>
      </c>
      <c r="BC42" s="22">
        <v>0</v>
      </c>
      <c r="BD42" s="22" t="s">
        <v>274</v>
      </c>
      <c r="BE42" s="22" t="s">
        <v>274</v>
      </c>
      <c r="BF42" s="22" t="s">
        <v>274</v>
      </c>
      <c r="BG42" s="22">
        <v>0</v>
      </c>
      <c r="BH42" s="22">
        <f t="shared" si="13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22</v>
      </c>
      <c r="B43" s="40" t="s">
        <v>93</v>
      </c>
      <c r="C43" s="41" t="s">
        <v>94</v>
      </c>
      <c r="D43" s="22">
        <f t="shared" si="0"/>
        <v>550</v>
      </c>
      <c r="E43" s="22">
        <f t="shared" si="15"/>
        <v>178</v>
      </c>
      <c r="F43" s="22">
        <f t="shared" si="15"/>
        <v>306</v>
      </c>
      <c r="G43" s="22">
        <f t="shared" si="15"/>
        <v>66</v>
      </c>
      <c r="H43" s="22">
        <f t="shared" si="14"/>
        <v>0</v>
      </c>
      <c r="I43" s="22">
        <f t="shared" si="14"/>
        <v>0</v>
      </c>
      <c r="J43" s="22">
        <f t="shared" si="14"/>
        <v>0</v>
      </c>
      <c r="K43" s="22">
        <f t="shared" si="2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3"/>
        <v>550</v>
      </c>
      <c r="S43" s="22">
        <f t="shared" si="4"/>
        <v>178</v>
      </c>
      <c r="T43" s="22">
        <f t="shared" si="5"/>
        <v>306</v>
      </c>
      <c r="U43" s="22">
        <f t="shared" si="16"/>
        <v>66</v>
      </c>
      <c r="V43" s="22">
        <f t="shared" si="16"/>
        <v>0</v>
      </c>
      <c r="W43" s="22">
        <f t="shared" si="16"/>
        <v>0</v>
      </c>
      <c r="X43" s="22">
        <f t="shared" si="7"/>
        <v>0</v>
      </c>
      <c r="Y43" s="22">
        <f t="shared" si="8"/>
        <v>0</v>
      </c>
      <c r="Z43" s="22" t="s">
        <v>274</v>
      </c>
      <c r="AA43" s="22">
        <v>0</v>
      </c>
      <c r="AB43" s="22" t="s">
        <v>274</v>
      </c>
      <c r="AC43" s="22" t="s">
        <v>274</v>
      </c>
      <c r="AD43" s="22" t="s">
        <v>274</v>
      </c>
      <c r="AE43" s="22">
        <v>0</v>
      </c>
      <c r="AF43" s="22">
        <f t="shared" si="9"/>
        <v>550</v>
      </c>
      <c r="AG43" s="22">
        <v>178</v>
      </c>
      <c r="AH43" s="22">
        <v>306</v>
      </c>
      <c r="AI43" s="22">
        <v>66</v>
      </c>
      <c r="AJ43" s="22">
        <v>0</v>
      </c>
      <c r="AK43" s="22">
        <v>0</v>
      </c>
      <c r="AL43" s="22">
        <v>0</v>
      </c>
      <c r="AM43" s="22">
        <f t="shared" si="10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1"/>
        <v>0</v>
      </c>
      <c r="AU43" s="22" t="s">
        <v>274</v>
      </c>
      <c r="AV43" s="22">
        <v>0</v>
      </c>
      <c r="AW43" s="22" t="s">
        <v>274</v>
      </c>
      <c r="AX43" s="22" t="s">
        <v>274</v>
      </c>
      <c r="AY43" s="22" t="s">
        <v>274</v>
      </c>
      <c r="AZ43" s="22">
        <v>0</v>
      </c>
      <c r="BA43" s="22">
        <f t="shared" si="12"/>
        <v>0</v>
      </c>
      <c r="BB43" s="22" t="s">
        <v>274</v>
      </c>
      <c r="BC43" s="22">
        <v>0</v>
      </c>
      <c r="BD43" s="22" t="s">
        <v>274</v>
      </c>
      <c r="BE43" s="22" t="s">
        <v>274</v>
      </c>
      <c r="BF43" s="22" t="s">
        <v>274</v>
      </c>
      <c r="BG43" s="22">
        <v>0</v>
      </c>
      <c r="BH43" s="22">
        <f t="shared" si="13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22</v>
      </c>
      <c r="B44" s="40" t="s">
        <v>95</v>
      </c>
      <c r="C44" s="41" t="s">
        <v>297</v>
      </c>
      <c r="D44" s="22">
        <f t="shared" si="0"/>
        <v>20</v>
      </c>
      <c r="E44" s="22">
        <f t="shared" si="15"/>
        <v>0</v>
      </c>
      <c r="F44" s="22">
        <f t="shared" si="15"/>
        <v>15</v>
      </c>
      <c r="G44" s="22">
        <f t="shared" si="15"/>
        <v>3</v>
      </c>
      <c r="H44" s="22">
        <f t="shared" si="14"/>
        <v>0</v>
      </c>
      <c r="I44" s="22">
        <f t="shared" si="14"/>
        <v>0</v>
      </c>
      <c r="J44" s="22">
        <f t="shared" si="14"/>
        <v>2</v>
      </c>
      <c r="K44" s="22">
        <f t="shared" si="2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3"/>
        <v>20</v>
      </c>
      <c r="S44" s="22">
        <f t="shared" si="4"/>
        <v>0</v>
      </c>
      <c r="T44" s="22">
        <f t="shared" si="5"/>
        <v>15</v>
      </c>
      <c r="U44" s="22">
        <f t="shared" si="16"/>
        <v>3</v>
      </c>
      <c r="V44" s="22">
        <f t="shared" si="16"/>
        <v>0</v>
      </c>
      <c r="W44" s="22">
        <f t="shared" si="16"/>
        <v>0</v>
      </c>
      <c r="X44" s="22">
        <f t="shared" si="7"/>
        <v>2</v>
      </c>
      <c r="Y44" s="22">
        <f t="shared" si="8"/>
        <v>0</v>
      </c>
      <c r="Z44" s="22" t="s">
        <v>274</v>
      </c>
      <c r="AA44" s="22">
        <v>0</v>
      </c>
      <c r="AB44" s="22" t="s">
        <v>274</v>
      </c>
      <c r="AC44" s="22" t="s">
        <v>274</v>
      </c>
      <c r="AD44" s="22" t="s">
        <v>274</v>
      </c>
      <c r="AE44" s="22">
        <v>0</v>
      </c>
      <c r="AF44" s="22">
        <f t="shared" si="9"/>
        <v>20</v>
      </c>
      <c r="AG44" s="22">
        <v>0</v>
      </c>
      <c r="AH44" s="22">
        <v>15</v>
      </c>
      <c r="AI44" s="22">
        <v>3</v>
      </c>
      <c r="AJ44" s="22">
        <v>0</v>
      </c>
      <c r="AK44" s="22">
        <v>0</v>
      </c>
      <c r="AL44" s="22">
        <v>2</v>
      </c>
      <c r="AM44" s="22">
        <f t="shared" si="10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11"/>
        <v>0</v>
      </c>
      <c r="AU44" s="22" t="s">
        <v>274</v>
      </c>
      <c r="AV44" s="22">
        <v>0</v>
      </c>
      <c r="AW44" s="22" t="s">
        <v>274</v>
      </c>
      <c r="AX44" s="22" t="s">
        <v>274</v>
      </c>
      <c r="AY44" s="22" t="s">
        <v>274</v>
      </c>
      <c r="AZ44" s="22">
        <v>0</v>
      </c>
      <c r="BA44" s="22">
        <f t="shared" si="12"/>
        <v>0</v>
      </c>
      <c r="BB44" s="22" t="s">
        <v>274</v>
      </c>
      <c r="BC44" s="22">
        <v>0</v>
      </c>
      <c r="BD44" s="22" t="s">
        <v>274</v>
      </c>
      <c r="BE44" s="22" t="s">
        <v>274</v>
      </c>
      <c r="BF44" s="22" t="s">
        <v>274</v>
      </c>
      <c r="BG44" s="22">
        <v>0</v>
      </c>
      <c r="BH44" s="22">
        <f t="shared" si="13"/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22</v>
      </c>
      <c r="B45" s="40" t="s">
        <v>96</v>
      </c>
      <c r="C45" s="41" t="s">
        <v>97</v>
      </c>
      <c r="D45" s="22">
        <f t="shared" si="0"/>
        <v>78</v>
      </c>
      <c r="E45" s="22">
        <f t="shared" si="15"/>
        <v>25</v>
      </c>
      <c r="F45" s="22">
        <f t="shared" si="15"/>
        <v>39</v>
      </c>
      <c r="G45" s="22">
        <f t="shared" si="15"/>
        <v>9</v>
      </c>
      <c r="H45" s="22">
        <f t="shared" si="14"/>
        <v>0</v>
      </c>
      <c r="I45" s="22">
        <f t="shared" si="14"/>
        <v>0</v>
      </c>
      <c r="J45" s="22">
        <f t="shared" si="14"/>
        <v>5</v>
      </c>
      <c r="K45" s="22">
        <f t="shared" si="2"/>
        <v>25</v>
      </c>
      <c r="L45" s="22">
        <v>25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3"/>
        <v>53</v>
      </c>
      <c r="S45" s="22">
        <f t="shared" si="4"/>
        <v>0</v>
      </c>
      <c r="T45" s="22">
        <f t="shared" si="5"/>
        <v>39</v>
      </c>
      <c r="U45" s="22">
        <f t="shared" si="16"/>
        <v>9</v>
      </c>
      <c r="V45" s="22">
        <f t="shared" si="16"/>
        <v>0</v>
      </c>
      <c r="W45" s="22">
        <f t="shared" si="16"/>
        <v>0</v>
      </c>
      <c r="X45" s="22">
        <f t="shared" si="7"/>
        <v>5</v>
      </c>
      <c r="Y45" s="22">
        <f t="shared" si="8"/>
        <v>0</v>
      </c>
      <c r="Z45" s="22" t="s">
        <v>274</v>
      </c>
      <c r="AA45" s="22">
        <v>0</v>
      </c>
      <c r="AB45" s="22" t="s">
        <v>274</v>
      </c>
      <c r="AC45" s="22" t="s">
        <v>274</v>
      </c>
      <c r="AD45" s="22" t="s">
        <v>274</v>
      </c>
      <c r="AE45" s="22">
        <v>0</v>
      </c>
      <c r="AF45" s="22">
        <f t="shared" si="9"/>
        <v>53</v>
      </c>
      <c r="AG45" s="22">
        <v>0</v>
      </c>
      <c r="AH45" s="22">
        <v>39</v>
      </c>
      <c r="AI45" s="22">
        <v>9</v>
      </c>
      <c r="AJ45" s="22">
        <v>0</v>
      </c>
      <c r="AK45" s="22">
        <v>0</v>
      </c>
      <c r="AL45" s="22">
        <v>5</v>
      </c>
      <c r="AM45" s="22">
        <f t="shared" si="10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11"/>
        <v>0</v>
      </c>
      <c r="AU45" s="22" t="s">
        <v>274</v>
      </c>
      <c r="AV45" s="22">
        <v>0</v>
      </c>
      <c r="AW45" s="22" t="s">
        <v>274</v>
      </c>
      <c r="AX45" s="22" t="s">
        <v>274</v>
      </c>
      <c r="AY45" s="22" t="s">
        <v>274</v>
      </c>
      <c r="AZ45" s="22">
        <v>0</v>
      </c>
      <c r="BA45" s="22">
        <f t="shared" si="12"/>
        <v>0</v>
      </c>
      <c r="BB45" s="22" t="s">
        <v>274</v>
      </c>
      <c r="BC45" s="22">
        <v>0</v>
      </c>
      <c r="BD45" s="22" t="s">
        <v>274</v>
      </c>
      <c r="BE45" s="22" t="s">
        <v>274</v>
      </c>
      <c r="BF45" s="22" t="s">
        <v>274</v>
      </c>
      <c r="BG45" s="22">
        <v>0</v>
      </c>
      <c r="BH45" s="22">
        <f t="shared" si="13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22</v>
      </c>
      <c r="B46" s="40" t="s">
        <v>98</v>
      </c>
      <c r="C46" s="41" t="s">
        <v>99</v>
      </c>
      <c r="D46" s="22">
        <f t="shared" si="0"/>
        <v>124</v>
      </c>
      <c r="E46" s="22">
        <f t="shared" si="15"/>
        <v>28</v>
      </c>
      <c r="F46" s="22">
        <f t="shared" si="15"/>
        <v>79</v>
      </c>
      <c r="G46" s="22">
        <f t="shared" si="15"/>
        <v>17</v>
      </c>
      <c r="H46" s="22">
        <f t="shared" si="14"/>
        <v>0</v>
      </c>
      <c r="I46" s="22">
        <f t="shared" si="14"/>
        <v>0</v>
      </c>
      <c r="J46" s="22">
        <f t="shared" si="14"/>
        <v>0</v>
      </c>
      <c r="K46" s="22">
        <f t="shared" si="2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3"/>
        <v>124</v>
      </c>
      <c r="S46" s="22">
        <f t="shared" si="4"/>
        <v>28</v>
      </c>
      <c r="T46" s="22">
        <f t="shared" si="5"/>
        <v>79</v>
      </c>
      <c r="U46" s="22">
        <f t="shared" si="16"/>
        <v>17</v>
      </c>
      <c r="V46" s="22">
        <f t="shared" si="16"/>
        <v>0</v>
      </c>
      <c r="W46" s="22">
        <f t="shared" si="16"/>
        <v>0</v>
      </c>
      <c r="X46" s="22">
        <f t="shared" si="7"/>
        <v>0</v>
      </c>
      <c r="Y46" s="22">
        <f t="shared" si="8"/>
        <v>0</v>
      </c>
      <c r="Z46" s="22" t="s">
        <v>12</v>
      </c>
      <c r="AA46" s="22">
        <v>0</v>
      </c>
      <c r="AB46" s="22" t="s">
        <v>12</v>
      </c>
      <c r="AC46" s="22" t="s">
        <v>12</v>
      </c>
      <c r="AD46" s="22" t="s">
        <v>12</v>
      </c>
      <c r="AE46" s="22">
        <v>0</v>
      </c>
      <c r="AF46" s="22">
        <f t="shared" si="9"/>
        <v>96</v>
      </c>
      <c r="AG46" s="22">
        <v>0</v>
      </c>
      <c r="AH46" s="22">
        <v>79</v>
      </c>
      <c r="AI46" s="22">
        <v>17</v>
      </c>
      <c r="AJ46" s="22">
        <v>0</v>
      </c>
      <c r="AK46" s="22">
        <v>0</v>
      </c>
      <c r="AL46" s="22">
        <v>0</v>
      </c>
      <c r="AM46" s="22">
        <f t="shared" si="10"/>
        <v>28</v>
      </c>
      <c r="AN46" s="22">
        <v>28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11"/>
        <v>0</v>
      </c>
      <c r="AU46" s="22" t="s">
        <v>12</v>
      </c>
      <c r="AV46" s="22">
        <v>0</v>
      </c>
      <c r="AW46" s="22" t="s">
        <v>12</v>
      </c>
      <c r="AX46" s="22" t="s">
        <v>12</v>
      </c>
      <c r="AY46" s="22" t="s">
        <v>12</v>
      </c>
      <c r="AZ46" s="22">
        <v>0</v>
      </c>
      <c r="BA46" s="22">
        <f t="shared" si="12"/>
        <v>0</v>
      </c>
      <c r="BB46" s="22" t="s">
        <v>12</v>
      </c>
      <c r="BC46" s="22">
        <v>0</v>
      </c>
      <c r="BD46" s="22" t="s">
        <v>12</v>
      </c>
      <c r="BE46" s="22" t="s">
        <v>12</v>
      </c>
      <c r="BF46" s="22" t="s">
        <v>12</v>
      </c>
      <c r="BG46" s="22">
        <v>0</v>
      </c>
      <c r="BH46" s="22">
        <f t="shared" si="13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22</v>
      </c>
      <c r="B47" s="40" t="s">
        <v>100</v>
      </c>
      <c r="C47" s="41" t="s">
        <v>101</v>
      </c>
      <c r="D47" s="22">
        <f t="shared" si="0"/>
        <v>14</v>
      </c>
      <c r="E47" s="22">
        <f t="shared" si="15"/>
        <v>0</v>
      </c>
      <c r="F47" s="22">
        <f t="shared" si="15"/>
        <v>14</v>
      </c>
      <c r="G47" s="22">
        <f t="shared" si="15"/>
        <v>0</v>
      </c>
      <c r="H47" s="22">
        <f t="shared" si="14"/>
        <v>0</v>
      </c>
      <c r="I47" s="22">
        <f t="shared" si="14"/>
        <v>0</v>
      </c>
      <c r="J47" s="22">
        <f t="shared" si="14"/>
        <v>0</v>
      </c>
      <c r="K47" s="22">
        <f t="shared" si="2"/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3"/>
        <v>14</v>
      </c>
      <c r="S47" s="22">
        <f t="shared" si="4"/>
        <v>0</v>
      </c>
      <c r="T47" s="22">
        <f t="shared" si="5"/>
        <v>14</v>
      </c>
      <c r="U47" s="22">
        <f t="shared" si="16"/>
        <v>0</v>
      </c>
      <c r="V47" s="22">
        <f t="shared" si="16"/>
        <v>0</v>
      </c>
      <c r="W47" s="22">
        <f t="shared" si="16"/>
        <v>0</v>
      </c>
      <c r="X47" s="22">
        <f t="shared" si="7"/>
        <v>0</v>
      </c>
      <c r="Y47" s="22">
        <f t="shared" si="8"/>
        <v>0</v>
      </c>
      <c r="Z47" s="22" t="s">
        <v>12</v>
      </c>
      <c r="AA47" s="22">
        <v>0</v>
      </c>
      <c r="AB47" s="22" t="s">
        <v>12</v>
      </c>
      <c r="AC47" s="22" t="s">
        <v>12</v>
      </c>
      <c r="AD47" s="22" t="s">
        <v>12</v>
      </c>
      <c r="AE47" s="22">
        <v>0</v>
      </c>
      <c r="AF47" s="22">
        <f t="shared" si="9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10"/>
        <v>14</v>
      </c>
      <c r="AN47" s="22">
        <v>0</v>
      </c>
      <c r="AO47" s="22">
        <v>14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11"/>
        <v>0</v>
      </c>
      <c r="AU47" s="22" t="s">
        <v>12</v>
      </c>
      <c r="AV47" s="22">
        <v>0</v>
      </c>
      <c r="AW47" s="22" t="s">
        <v>12</v>
      </c>
      <c r="AX47" s="22" t="s">
        <v>12</v>
      </c>
      <c r="AY47" s="22" t="s">
        <v>12</v>
      </c>
      <c r="AZ47" s="22">
        <v>0</v>
      </c>
      <c r="BA47" s="22">
        <f t="shared" si="12"/>
        <v>0</v>
      </c>
      <c r="BB47" s="22" t="s">
        <v>12</v>
      </c>
      <c r="BC47" s="22">
        <v>0</v>
      </c>
      <c r="BD47" s="22" t="s">
        <v>12</v>
      </c>
      <c r="BE47" s="22" t="s">
        <v>12</v>
      </c>
      <c r="BF47" s="22" t="s">
        <v>12</v>
      </c>
      <c r="BG47" s="22">
        <v>0</v>
      </c>
      <c r="BH47" s="22">
        <f t="shared" si="13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22</v>
      </c>
      <c r="B48" s="40" t="s">
        <v>102</v>
      </c>
      <c r="C48" s="41" t="s">
        <v>103</v>
      </c>
      <c r="D48" s="22">
        <f t="shared" si="0"/>
        <v>17</v>
      </c>
      <c r="E48" s="22">
        <f t="shared" si="15"/>
        <v>0</v>
      </c>
      <c r="F48" s="22">
        <f t="shared" si="15"/>
        <v>17</v>
      </c>
      <c r="G48" s="22">
        <f t="shared" si="15"/>
        <v>0</v>
      </c>
      <c r="H48" s="22">
        <f t="shared" si="14"/>
        <v>0</v>
      </c>
      <c r="I48" s="22">
        <f t="shared" si="14"/>
        <v>0</v>
      </c>
      <c r="J48" s="22">
        <f t="shared" si="14"/>
        <v>0</v>
      </c>
      <c r="K48" s="22">
        <f t="shared" si="2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3"/>
        <v>17</v>
      </c>
      <c r="S48" s="22">
        <f t="shared" si="4"/>
        <v>0</v>
      </c>
      <c r="T48" s="22">
        <f t="shared" si="5"/>
        <v>17</v>
      </c>
      <c r="U48" s="22">
        <f t="shared" si="16"/>
        <v>0</v>
      </c>
      <c r="V48" s="22">
        <f t="shared" si="16"/>
        <v>0</v>
      </c>
      <c r="W48" s="22">
        <f t="shared" si="16"/>
        <v>0</v>
      </c>
      <c r="X48" s="22">
        <f t="shared" si="7"/>
        <v>0</v>
      </c>
      <c r="Y48" s="22">
        <f t="shared" si="8"/>
        <v>0</v>
      </c>
      <c r="Z48" s="22" t="s">
        <v>12</v>
      </c>
      <c r="AA48" s="22">
        <v>0</v>
      </c>
      <c r="AB48" s="22" t="s">
        <v>12</v>
      </c>
      <c r="AC48" s="22" t="s">
        <v>12</v>
      </c>
      <c r="AD48" s="22" t="s">
        <v>12</v>
      </c>
      <c r="AE48" s="22">
        <v>0</v>
      </c>
      <c r="AF48" s="22">
        <f t="shared" si="9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10"/>
        <v>17</v>
      </c>
      <c r="AN48" s="22">
        <v>0</v>
      </c>
      <c r="AO48" s="22">
        <v>17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11"/>
        <v>0</v>
      </c>
      <c r="AU48" s="22" t="s">
        <v>12</v>
      </c>
      <c r="AV48" s="22">
        <v>0</v>
      </c>
      <c r="AW48" s="22" t="s">
        <v>12</v>
      </c>
      <c r="AX48" s="22" t="s">
        <v>12</v>
      </c>
      <c r="AY48" s="22" t="s">
        <v>12</v>
      </c>
      <c r="AZ48" s="22">
        <v>0</v>
      </c>
      <c r="BA48" s="22">
        <f t="shared" si="12"/>
        <v>0</v>
      </c>
      <c r="BB48" s="22" t="s">
        <v>12</v>
      </c>
      <c r="BC48" s="22">
        <v>0</v>
      </c>
      <c r="BD48" s="22" t="s">
        <v>12</v>
      </c>
      <c r="BE48" s="22" t="s">
        <v>12</v>
      </c>
      <c r="BF48" s="22" t="s">
        <v>12</v>
      </c>
      <c r="BG48" s="22">
        <v>0</v>
      </c>
      <c r="BH48" s="22">
        <f t="shared" si="13"/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22</v>
      </c>
      <c r="B49" s="40" t="s">
        <v>104</v>
      </c>
      <c r="C49" s="41" t="s">
        <v>105</v>
      </c>
      <c r="D49" s="22">
        <f t="shared" si="0"/>
        <v>0</v>
      </c>
      <c r="E49" s="22">
        <f t="shared" si="15"/>
        <v>0</v>
      </c>
      <c r="F49" s="22">
        <f t="shared" si="15"/>
        <v>0</v>
      </c>
      <c r="G49" s="22">
        <f t="shared" si="15"/>
        <v>0</v>
      </c>
      <c r="H49" s="22">
        <f t="shared" si="14"/>
        <v>0</v>
      </c>
      <c r="I49" s="22">
        <f t="shared" si="14"/>
        <v>0</v>
      </c>
      <c r="J49" s="22">
        <f t="shared" si="14"/>
        <v>0</v>
      </c>
      <c r="K49" s="22">
        <f t="shared" si="2"/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f t="shared" si="3"/>
        <v>0</v>
      </c>
      <c r="S49" s="22">
        <f t="shared" si="4"/>
        <v>0</v>
      </c>
      <c r="T49" s="22">
        <f t="shared" si="5"/>
        <v>0</v>
      </c>
      <c r="U49" s="22">
        <f t="shared" si="16"/>
        <v>0</v>
      </c>
      <c r="V49" s="22">
        <f t="shared" si="16"/>
        <v>0</v>
      </c>
      <c r="W49" s="22">
        <f t="shared" si="16"/>
        <v>0</v>
      </c>
      <c r="X49" s="22">
        <f t="shared" si="7"/>
        <v>0</v>
      </c>
      <c r="Y49" s="22">
        <f t="shared" si="8"/>
        <v>0</v>
      </c>
      <c r="Z49" s="22" t="s">
        <v>12</v>
      </c>
      <c r="AA49" s="22">
        <v>0</v>
      </c>
      <c r="AB49" s="22" t="s">
        <v>12</v>
      </c>
      <c r="AC49" s="22" t="s">
        <v>12</v>
      </c>
      <c r="AD49" s="22" t="s">
        <v>12</v>
      </c>
      <c r="AE49" s="22">
        <v>0</v>
      </c>
      <c r="AF49" s="22">
        <f t="shared" si="9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10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11"/>
        <v>0</v>
      </c>
      <c r="AU49" s="22" t="s">
        <v>12</v>
      </c>
      <c r="AV49" s="22">
        <v>0</v>
      </c>
      <c r="AW49" s="22" t="s">
        <v>12</v>
      </c>
      <c r="AX49" s="22" t="s">
        <v>12</v>
      </c>
      <c r="AY49" s="22" t="s">
        <v>12</v>
      </c>
      <c r="AZ49" s="22">
        <v>0</v>
      </c>
      <c r="BA49" s="22">
        <f t="shared" si="12"/>
        <v>0</v>
      </c>
      <c r="BB49" s="22" t="s">
        <v>12</v>
      </c>
      <c r="BC49" s="22">
        <v>0</v>
      </c>
      <c r="BD49" s="22" t="s">
        <v>12</v>
      </c>
      <c r="BE49" s="22" t="s">
        <v>12</v>
      </c>
      <c r="BF49" s="22" t="s">
        <v>12</v>
      </c>
      <c r="BG49" s="22">
        <v>0</v>
      </c>
      <c r="BH49" s="22">
        <f t="shared" si="13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22</v>
      </c>
      <c r="B50" s="40" t="s">
        <v>106</v>
      </c>
      <c r="C50" s="41" t="s">
        <v>107</v>
      </c>
      <c r="D50" s="22">
        <f t="shared" si="0"/>
        <v>0</v>
      </c>
      <c r="E50" s="22">
        <f t="shared" si="15"/>
        <v>0</v>
      </c>
      <c r="F50" s="22">
        <f t="shared" si="15"/>
        <v>0</v>
      </c>
      <c r="G50" s="22">
        <f t="shared" si="15"/>
        <v>0</v>
      </c>
      <c r="H50" s="22">
        <f t="shared" si="14"/>
        <v>0</v>
      </c>
      <c r="I50" s="22">
        <f t="shared" si="14"/>
        <v>0</v>
      </c>
      <c r="J50" s="22">
        <f t="shared" si="14"/>
        <v>0</v>
      </c>
      <c r="K50" s="22">
        <f t="shared" si="2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3"/>
        <v>0</v>
      </c>
      <c r="S50" s="22">
        <f t="shared" si="4"/>
        <v>0</v>
      </c>
      <c r="T50" s="22">
        <f t="shared" si="5"/>
        <v>0</v>
      </c>
      <c r="U50" s="22">
        <f t="shared" si="16"/>
        <v>0</v>
      </c>
      <c r="V50" s="22">
        <f t="shared" si="16"/>
        <v>0</v>
      </c>
      <c r="W50" s="22">
        <f t="shared" si="16"/>
        <v>0</v>
      </c>
      <c r="X50" s="22">
        <f t="shared" si="7"/>
        <v>0</v>
      </c>
      <c r="Y50" s="22">
        <f t="shared" si="8"/>
        <v>0</v>
      </c>
      <c r="Z50" s="22" t="s">
        <v>12</v>
      </c>
      <c r="AA50" s="22">
        <v>0</v>
      </c>
      <c r="AB50" s="22" t="s">
        <v>12</v>
      </c>
      <c r="AC50" s="22" t="s">
        <v>12</v>
      </c>
      <c r="AD50" s="22" t="s">
        <v>12</v>
      </c>
      <c r="AE50" s="22">
        <v>0</v>
      </c>
      <c r="AF50" s="22">
        <f t="shared" si="9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10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11"/>
        <v>0</v>
      </c>
      <c r="AU50" s="22" t="s">
        <v>12</v>
      </c>
      <c r="AV50" s="22">
        <v>0</v>
      </c>
      <c r="AW50" s="22" t="s">
        <v>12</v>
      </c>
      <c r="AX50" s="22" t="s">
        <v>12</v>
      </c>
      <c r="AY50" s="22" t="s">
        <v>12</v>
      </c>
      <c r="AZ50" s="22">
        <v>0</v>
      </c>
      <c r="BA50" s="22">
        <f t="shared" si="12"/>
        <v>0</v>
      </c>
      <c r="BB50" s="22" t="s">
        <v>12</v>
      </c>
      <c r="BC50" s="22">
        <v>0</v>
      </c>
      <c r="BD50" s="22" t="s">
        <v>12</v>
      </c>
      <c r="BE50" s="22" t="s">
        <v>12</v>
      </c>
      <c r="BF50" s="22" t="s">
        <v>12</v>
      </c>
      <c r="BG50" s="22">
        <v>0</v>
      </c>
      <c r="BH50" s="22">
        <f t="shared" si="13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22</v>
      </c>
      <c r="B51" s="40" t="s">
        <v>108</v>
      </c>
      <c r="C51" s="41" t="s">
        <v>109</v>
      </c>
      <c r="D51" s="22">
        <f t="shared" si="0"/>
        <v>75</v>
      </c>
      <c r="E51" s="22">
        <f t="shared" si="15"/>
        <v>0</v>
      </c>
      <c r="F51" s="22">
        <f t="shared" si="15"/>
        <v>39</v>
      </c>
      <c r="G51" s="22">
        <f t="shared" si="15"/>
        <v>33</v>
      </c>
      <c r="H51" s="22">
        <f t="shared" si="14"/>
        <v>0</v>
      </c>
      <c r="I51" s="22">
        <f t="shared" si="14"/>
        <v>3</v>
      </c>
      <c r="J51" s="22">
        <f t="shared" si="14"/>
        <v>0</v>
      </c>
      <c r="K51" s="22">
        <f t="shared" si="2"/>
        <v>36</v>
      </c>
      <c r="L51" s="22">
        <v>0</v>
      </c>
      <c r="M51" s="22">
        <v>0</v>
      </c>
      <c r="N51" s="22">
        <v>33</v>
      </c>
      <c r="O51" s="22">
        <v>0</v>
      </c>
      <c r="P51" s="22">
        <v>3</v>
      </c>
      <c r="Q51" s="22">
        <v>0</v>
      </c>
      <c r="R51" s="22">
        <f t="shared" si="3"/>
        <v>39</v>
      </c>
      <c r="S51" s="22">
        <f t="shared" si="4"/>
        <v>0</v>
      </c>
      <c r="T51" s="22">
        <f t="shared" si="5"/>
        <v>39</v>
      </c>
      <c r="U51" s="22">
        <f t="shared" si="16"/>
        <v>0</v>
      </c>
      <c r="V51" s="22">
        <f t="shared" si="16"/>
        <v>0</v>
      </c>
      <c r="W51" s="22">
        <f t="shared" si="16"/>
        <v>0</v>
      </c>
      <c r="X51" s="22">
        <f t="shared" si="7"/>
        <v>0</v>
      </c>
      <c r="Y51" s="22">
        <f t="shared" si="8"/>
        <v>0</v>
      </c>
      <c r="Z51" s="22" t="s">
        <v>12</v>
      </c>
      <c r="AA51" s="22">
        <v>0</v>
      </c>
      <c r="AB51" s="22" t="s">
        <v>12</v>
      </c>
      <c r="AC51" s="22" t="s">
        <v>12</v>
      </c>
      <c r="AD51" s="22" t="s">
        <v>12</v>
      </c>
      <c r="AE51" s="22">
        <v>0</v>
      </c>
      <c r="AF51" s="22">
        <f t="shared" si="9"/>
        <v>39</v>
      </c>
      <c r="AG51" s="22">
        <v>0</v>
      </c>
      <c r="AH51" s="22">
        <v>39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10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11"/>
        <v>0</v>
      </c>
      <c r="AU51" s="22" t="s">
        <v>12</v>
      </c>
      <c r="AV51" s="22">
        <v>0</v>
      </c>
      <c r="AW51" s="22" t="s">
        <v>12</v>
      </c>
      <c r="AX51" s="22" t="s">
        <v>12</v>
      </c>
      <c r="AY51" s="22" t="s">
        <v>12</v>
      </c>
      <c r="AZ51" s="22">
        <v>0</v>
      </c>
      <c r="BA51" s="22">
        <f t="shared" si="12"/>
        <v>0</v>
      </c>
      <c r="BB51" s="22" t="s">
        <v>12</v>
      </c>
      <c r="BC51" s="22">
        <v>0</v>
      </c>
      <c r="BD51" s="22" t="s">
        <v>12</v>
      </c>
      <c r="BE51" s="22" t="s">
        <v>12</v>
      </c>
      <c r="BF51" s="22" t="s">
        <v>12</v>
      </c>
      <c r="BG51" s="22">
        <v>0</v>
      </c>
      <c r="BH51" s="22">
        <f t="shared" si="13"/>
        <v>55</v>
      </c>
      <c r="BI51" s="22">
        <v>53</v>
      </c>
      <c r="BJ51" s="22">
        <v>0</v>
      </c>
      <c r="BK51" s="22">
        <v>0</v>
      </c>
      <c r="BL51" s="22">
        <v>0</v>
      </c>
      <c r="BM51" s="22">
        <v>0</v>
      </c>
      <c r="BN51" s="22">
        <v>2</v>
      </c>
    </row>
    <row r="52" spans="1:66" ht="13.5">
      <c r="A52" s="40" t="s">
        <v>22</v>
      </c>
      <c r="B52" s="40" t="s">
        <v>110</v>
      </c>
      <c r="C52" s="41" t="s">
        <v>111</v>
      </c>
      <c r="D52" s="22">
        <f t="shared" si="0"/>
        <v>250</v>
      </c>
      <c r="E52" s="22">
        <f t="shared" si="15"/>
        <v>0</v>
      </c>
      <c r="F52" s="22">
        <f t="shared" si="15"/>
        <v>219</v>
      </c>
      <c r="G52" s="22">
        <f t="shared" si="15"/>
        <v>31</v>
      </c>
      <c r="H52" s="22">
        <f t="shared" si="14"/>
        <v>0</v>
      </c>
      <c r="I52" s="22">
        <f t="shared" si="14"/>
        <v>0</v>
      </c>
      <c r="J52" s="22">
        <f t="shared" si="14"/>
        <v>0</v>
      </c>
      <c r="K52" s="22">
        <f t="shared" si="2"/>
        <v>38</v>
      </c>
      <c r="L52" s="22">
        <v>0</v>
      </c>
      <c r="M52" s="22">
        <v>7</v>
      </c>
      <c r="N52" s="22">
        <v>31</v>
      </c>
      <c r="O52" s="22">
        <v>0</v>
      </c>
      <c r="P52" s="22">
        <v>0</v>
      </c>
      <c r="Q52" s="22">
        <v>0</v>
      </c>
      <c r="R52" s="22">
        <f t="shared" si="3"/>
        <v>212</v>
      </c>
      <c r="S52" s="22">
        <f t="shared" si="4"/>
        <v>0</v>
      </c>
      <c r="T52" s="22">
        <f t="shared" si="5"/>
        <v>212</v>
      </c>
      <c r="U52" s="22">
        <f t="shared" si="16"/>
        <v>0</v>
      </c>
      <c r="V52" s="22">
        <f t="shared" si="16"/>
        <v>0</v>
      </c>
      <c r="W52" s="22">
        <f t="shared" si="16"/>
        <v>0</v>
      </c>
      <c r="X52" s="22">
        <f t="shared" si="7"/>
        <v>0</v>
      </c>
      <c r="Y52" s="22">
        <f t="shared" si="8"/>
        <v>0</v>
      </c>
      <c r="Z52" s="22" t="s">
        <v>12</v>
      </c>
      <c r="AA52" s="22">
        <v>0</v>
      </c>
      <c r="AB52" s="22" t="s">
        <v>12</v>
      </c>
      <c r="AC52" s="22" t="s">
        <v>12</v>
      </c>
      <c r="AD52" s="22" t="s">
        <v>12</v>
      </c>
      <c r="AE52" s="22">
        <v>0</v>
      </c>
      <c r="AF52" s="22">
        <f t="shared" si="9"/>
        <v>212</v>
      </c>
      <c r="AG52" s="22">
        <v>0</v>
      </c>
      <c r="AH52" s="22">
        <v>212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10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11"/>
        <v>0</v>
      </c>
      <c r="AU52" s="22" t="s">
        <v>12</v>
      </c>
      <c r="AV52" s="22">
        <v>0</v>
      </c>
      <c r="AW52" s="22" t="s">
        <v>12</v>
      </c>
      <c r="AX52" s="22" t="s">
        <v>12</v>
      </c>
      <c r="AY52" s="22" t="s">
        <v>12</v>
      </c>
      <c r="AZ52" s="22">
        <v>0</v>
      </c>
      <c r="BA52" s="22">
        <f t="shared" si="12"/>
        <v>0</v>
      </c>
      <c r="BB52" s="22" t="s">
        <v>12</v>
      </c>
      <c r="BC52" s="22">
        <v>0</v>
      </c>
      <c r="BD52" s="22" t="s">
        <v>12</v>
      </c>
      <c r="BE52" s="22" t="s">
        <v>12</v>
      </c>
      <c r="BF52" s="22" t="s">
        <v>12</v>
      </c>
      <c r="BG52" s="22">
        <v>0</v>
      </c>
      <c r="BH52" s="22">
        <f t="shared" si="13"/>
        <v>252</v>
      </c>
      <c r="BI52" s="22">
        <v>238</v>
      </c>
      <c r="BJ52" s="22">
        <v>0</v>
      </c>
      <c r="BK52" s="22">
        <v>0</v>
      </c>
      <c r="BL52" s="22">
        <v>0</v>
      </c>
      <c r="BM52" s="22">
        <v>0</v>
      </c>
      <c r="BN52" s="22">
        <v>14</v>
      </c>
    </row>
    <row r="53" spans="1:66" ht="13.5">
      <c r="A53" s="40" t="s">
        <v>22</v>
      </c>
      <c r="B53" s="40" t="s">
        <v>112</v>
      </c>
      <c r="C53" s="41" t="s">
        <v>300</v>
      </c>
      <c r="D53" s="22">
        <f t="shared" si="0"/>
        <v>81</v>
      </c>
      <c r="E53" s="22">
        <f t="shared" si="15"/>
        <v>0</v>
      </c>
      <c r="F53" s="22">
        <f t="shared" si="15"/>
        <v>81</v>
      </c>
      <c r="G53" s="22">
        <f t="shared" si="15"/>
        <v>0</v>
      </c>
      <c r="H53" s="22">
        <f t="shared" si="14"/>
        <v>0</v>
      </c>
      <c r="I53" s="22">
        <f t="shared" si="14"/>
        <v>0</v>
      </c>
      <c r="J53" s="22">
        <f t="shared" si="14"/>
        <v>0</v>
      </c>
      <c r="K53" s="22">
        <f t="shared" si="2"/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f t="shared" si="3"/>
        <v>81</v>
      </c>
      <c r="S53" s="22">
        <f t="shared" si="4"/>
        <v>0</v>
      </c>
      <c r="T53" s="22">
        <f t="shared" si="5"/>
        <v>81</v>
      </c>
      <c r="U53" s="22">
        <f t="shared" si="16"/>
        <v>0</v>
      </c>
      <c r="V53" s="22">
        <f t="shared" si="16"/>
        <v>0</v>
      </c>
      <c r="W53" s="22">
        <f t="shared" si="16"/>
        <v>0</v>
      </c>
      <c r="X53" s="22">
        <f t="shared" si="7"/>
        <v>0</v>
      </c>
      <c r="Y53" s="22">
        <f t="shared" si="8"/>
        <v>0</v>
      </c>
      <c r="Z53" s="22" t="s">
        <v>12</v>
      </c>
      <c r="AA53" s="22">
        <v>0</v>
      </c>
      <c r="AB53" s="22" t="s">
        <v>12</v>
      </c>
      <c r="AC53" s="22" t="s">
        <v>12</v>
      </c>
      <c r="AD53" s="22" t="s">
        <v>12</v>
      </c>
      <c r="AE53" s="22">
        <v>0</v>
      </c>
      <c r="AF53" s="22">
        <f t="shared" si="9"/>
        <v>81</v>
      </c>
      <c r="AG53" s="22">
        <v>0</v>
      </c>
      <c r="AH53" s="22">
        <v>81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10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11"/>
        <v>0</v>
      </c>
      <c r="AU53" s="22" t="s">
        <v>12</v>
      </c>
      <c r="AV53" s="22">
        <v>0</v>
      </c>
      <c r="AW53" s="22" t="s">
        <v>12</v>
      </c>
      <c r="AX53" s="22" t="s">
        <v>12</v>
      </c>
      <c r="AY53" s="22" t="s">
        <v>12</v>
      </c>
      <c r="AZ53" s="22">
        <v>0</v>
      </c>
      <c r="BA53" s="22">
        <f t="shared" si="12"/>
        <v>0</v>
      </c>
      <c r="BB53" s="22" t="s">
        <v>12</v>
      </c>
      <c r="BC53" s="22">
        <v>0</v>
      </c>
      <c r="BD53" s="22" t="s">
        <v>12</v>
      </c>
      <c r="BE53" s="22" t="s">
        <v>12</v>
      </c>
      <c r="BF53" s="22" t="s">
        <v>12</v>
      </c>
      <c r="BG53" s="22">
        <v>0</v>
      </c>
      <c r="BH53" s="22">
        <f t="shared" si="13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22</v>
      </c>
      <c r="B54" s="40" t="s">
        <v>113</v>
      </c>
      <c r="C54" s="41" t="s">
        <v>14</v>
      </c>
      <c r="D54" s="22">
        <f t="shared" si="0"/>
        <v>90</v>
      </c>
      <c r="E54" s="22">
        <f t="shared" si="15"/>
        <v>0</v>
      </c>
      <c r="F54" s="22">
        <f t="shared" si="15"/>
        <v>45</v>
      </c>
      <c r="G54" s="22">
        <f t="shared" si="15"/>
        <v>43</v>
      </c>
      <c r="H54" s="22">
        <f t="shared" si="14"/>
        <v>2</v>
      </c>
      <c r="I54" s="22">
        <f t="shared" si="14"/>
        <v>0</v>
      </c>
      <c r="J54" s="22">
        <f t="shared" si="14"/>
        <v>0</v>
      </c>
      <c r="K54" s="22">
        <f t="shared" si="2"/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f t="shared" si="3"/>
        <v>90</v>
      </c>
      <c r="S54" s="22">
        <f t="shared" si="4"/>
        <v>0</v>
      </c>
      <c r="T54" s="22">
        <f t="shared" si="5"/>
        <v>45</v>
      </c>
      <c r="U54" s="22">
        <f t="shared" si="16"/>
        <v>43</v>
      </c>
      <c r="V54" s="22">
        <f t="shared" si="16"/>
        <v>2</v>
      </c>
      <c r="W54" s="22">
        <f t="shared" si="16"/>
        <v>0</v>
      </c>
      <c r="X54" s="22">
        <f t="shared" si="7"/>
        <v>0</v>
      </c>
      <c r="Y54" s="22">
        <f t="shared" si="8"/>
        <v>0</v>
      </c>
      <c r="Z54" s="22" t="s">
        <v>12</v>
      </c>
      <c r="AA54" s="22">
        <v>0</v>
      </c>
      <c r="AB54" s="22" t="s">
        <v>12</v>
      </c>
      <c r="AC54" s="22" t="s">
        <v>12</v>
      </c>
      <c r="AD54" s="22" t="s">
        <v>12</v>
      </c>
      <c r="AE54" s="22">
        <v>0</v>
      </c>
      <c r="AF54" s="22">
        <f t="shared" si="9"/>
        <v>45</v>
      </c>
      <c r="AG54" s="22">
        <v>0</v>
      </c>
      <c r="AH54" s="22">
        <v>45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10"/>
        <v>45</v>
      </c>
      <c r="AN54" s="22">
        <v>0</v>
      </c>
      <c r="AO54" s="22">
        <v>0</v>
      </c>
      <c r="AP54" s="22">
        <v>43</v>
      </c>
      <c r="AQ54" s="22">
        <v>2</v>
      </c>
      <c r="AR54" s="22">
        <v>0</v>
      </c>
      <c r="AS54" s="22">
        <v>0</v>
      </c>
      <c r="AT54" s="22">
        <f t="shared" si="11"/>
        <v>0</v>
      </c>
      <c r="AU54" s="22" t="s">
        <v>12</v>
      </c>
      <c r="AV54" s="22">
        <v>0</v>
      </c>
      <c r="AW54" s="22" t="s">
        <v>12</v>
      </c>
      <c r="AX54" s="22" t="s">
        <v>12</v>
      </c>
      <c r="AY54" s="22" t="s">
        <v>12</v>
      </c>
      <c r="AZ54" s="22">
        <v>0</v>
      </c>
      <c r="BA54" s="22">
        <f t="shared" si="12"/>
        <v>0</v>
      </c>
      <c r="BB54" s="22" t="s">
        <v>12</v>
      </c>
      <c r="BC54" s="22">
        <v>0</v>
      </c>
      <c r="BD54" s="22" t="s">
        <v>12</v>
      </c>
      <c r="BE54" s="22" t="s">
        <v>12</v>
      </c>
      <c r="BF54" s="22" t="s">
        <v>12</v>
      </c>
      <c r="BG54" s="22">
        <v>0</v>
      </c>
      <c r="BH54" s="22">
        <f t="shared" si="13"/>
        <v>33</v>
      </c>
      <c r="BI54" s="22">
        <v>25</v>
      </c>
      <c r="BJ54" s="22">
        <v>0</v>
      </c>
      <c r="BK54" s="22">
        <v>0</v>
      </c>
      <c r="BL54" s="22">
        <v>0</v>
      </c>
      <c r="BM54" s="22">
        <v>0</v>
      </c>
      <c r="BN54" s="22">
        <v>8</v>
      </c>
    </row>
    <row r="55" spans="1:66" ht="13.5">
      <c r="A55" s="40" t="s">
        <v>22</v>
      </c>
      <c r="B55" s="40" t="s">
        <v>114</v>
      </c>
      <c r="C55" s="41" t="s">
        <v>115</v>
      </c>
      <c r="D55" s="22">
        <f t="shared" si="0"/>
        <v>419</v>
      </c>
      <c r="E55" s="22">
        <f t="shared" si="15"/>
        <v>174</v>
      </c>
      <c r="F55" s="22">
        <f t="shared" si="15"/>
        <v>63</v>
      </c>
      <c r="G55" s="22">
        <f t="shared" si="15"/>
        <v>64</v>
      </c>
      <c r="H55" s="22">
        <f t="shared" si="14"/>
        <v>0</v>
      </c>
      <c r="I55" s="22">
        <f t="shared" si="14"/>
        <v>0</v>
      </c>
      <c r="J55" s="22">
        <f t="shared" si="14"/>
        <v>118</v>
      </c>
      <c r="K55" s="22">
        <f t="shared" si="2"/>
        <v>419</v>
      </c>
      <c r="L55" s="22">
        <v>174</v>
      </c>
      <c r="M55" s="22">
        <v>63</v>
      </c>
      <c r="N55" s="22">
        <v>64</v>
      </c>
      <c r="O55" s="22">
        <v>0</v>
      </c>
      <c r="P55" s="22">
        <v>0</v>
      </c>
      <c r="Q55" s="22">
        <v>118</v>
      </c>
      <c r="R55" s="22">
        <f t="shared" si="3"/>
        <v>0</v>
      </c>
      <c r="S55" s="22">
        <f t="shared" si="4"/>
        <v>0</v>
      </c>
      <c r="T55" s="22">
        <f t="shared" si="5"/>
        <v>0</v>
      </c>
      <c r="U55" s="22">
        <f t="shared" si="16"/>
        <v>0</v>
      </c>
      <c r="V55" s="22">
        <f t="shared" si="16"/>
        <v>0</v>
      </c>
      <c r="W55" s="22">
        <f t="shared" si="16"/>
        <v>0</v>
      </c>
      <c r="X55" s="22">
        <f t="shared" si="7"/>
        <v>0</v>
      </c>
      <c r="Y55" s="22">
        <f t="shared" si="8"/>
        <v>0</v>
      </c>
      <c r="Z55" s="22" t="s">
        <v>12</v>
      </c>
      <c r="AA55" s="22">
        <v>0</v>
      </c>
      <c r="AB55" s="22" t="s">
        <v>12</v>
      </c>
      <c r="AC55" s="22" t="s">
        <v>12</v>
      </c>
      <c r="AD55" s="22" t="s">
        <v>12</v>
      </c>
      <c r="AE55" s="22">
        <v>0</v>
      </c>
      <c r="AF55" s="22">
        <f t="shared" si="9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10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11"/>
        <v>0</v>
      </c>
      <c r="AU55" s="22" t="s">
        <v>12</v>
      </c>
      <c r="AV55" s="22">
        <v>0</v>
      </c>
      <c r="AW55" s="22" t="s">
        <v>12</v>
      </c>
      <c r="AX55" s="22" t="s">
        <v>12</v>
      </c>
      <c r="AY55" s="22" t="s">
        <v>12</v>
      </c>
      <c r="AZ55" s="22">
        <v>0</v>
      </c>
      <c r="BA55" s="22">
        <f t="shared" si="12"/>
        <v>0</v>
      </c>
      <c r="BB55" s="22" t="s">
        <v>12</v>
      </c>
      <c r="BC55" s="22">
        <v>0</v>
      </c>
      <c r="BD55" s="22" t="s">
        <v>12</v>
      </c>
      <c r="BE55" s="22" t="s">
        <v>12</v>
      </c>
      <c r="BF55" s="22" t="s">
        <v>12</v>
      </c>
      <c r="BG55" s="22">
        <v>0</v>
      </c>
      <c r="BH55" s="22">
        <f t="shared" si="13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22</v>
      </c>
      <c r="B56" s="40" t="s">
        <v>116</v>
      </c>
      <c r="C56" s="41" t="s">
        <v>117</v>
      </c>
      <c r="D56" s="22">
        <f t="shared" si="0"/>
        <v>813</v>
      </c>
      <c r="E56" s="22">
        <f t="shared" si="15"/>
        <v>336</v>
      </c>
      <c r="F56" s="22">
        <f t="shared" si="15"/>
        <v>369</v>
      </c>
      <c r="G56" s="22">
        <f t="shared" si="15"/>
        <v>108</v>
      </c>
      <c r="H56" s="22">
        <f t="shared" si="14"/>
        <v>0</v>
      </c>
      <c r="I56" s="22">
        <f t="shared" si="14"/>
        <v>0</v>
      </c>
      <c r="J56" s="22">
        <f t="shared" si="14"/>
        <v>0</v>
      </c>
      <c r="K56" s="22">
        <f t="shared" si="2"/>
        <v>813</v>
      </c>
      <c r="L56" s="22">
        <v>336</v>
      </c>
      <c r="M56" s="22">
        <v>369</v>
      </c>
      <c r="N56" s="22">
        <v>108</v>
      </c>
      <c r="O56" s="22">
        <v>0</v>
      </c>
      <c r="P56" s="22">
        <v>0</v>
      </c>
      <c r="Q56" s="22">
        <v>0</v>
      </c>
      <c r="R56" s="22">
        <f t="shared" si="3"/>
        <v>0</v>
      </c>
      <c r="S56" s="22">
        <f t="shared" si="4"/>
        <v>0</v>
      </c>
      <c r="T56" s="22">
        <f t="shared" si="5"/>
        <v>0</v>
      </c>
      <c r="U56" s="22">
        <f t="shared" si="16"/>
        <v>0</v>
      </c>
      <c r="V56" s="22">
        <f t="shared" si="16"/>
        <v>0</v>
      </c>
      <c r="W56" s="22">
        <f t="shared" si="16"/>
        <v>0</v>
      </c>
      <c r="X56" s="22">
        <f t="shared" si="7"/>
        <v>0</v>
      </c>
      <c r="Y56" s="22">
        <f t="shared" si="8"/>
        <v>0</v>
      </c>
      <c r="Z56" s="22" t="s">
        <v>12</v>
      </c>
      <c r="AA56" s="22">
        <v>0</v>
      </c>
      <c r="AB56" s="22" t="s">
        <v>12</v>
      </c>
      <c r="AC56" s="22" t="s">
        <v>12</v>
      </c>
      <c r="AD56" s="22" t="s">
        <v>12</v>
      </c>
      <c r="AE56" s="22">
        <v>0</v>
      </c>
      <c r="AF56" s="22">
        <f t="shared" si="9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10"/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11"/>
        <v>0</v>
      </c>
      <c r="AU56" s="22" t="s">
        <v>12</v>
      </c>
      <c r="AV56" s="22">
        <v>0</v>
      </c>
      <c r="AW56" s="22" t="s">
        <v>12</v>
      </c>
      <c r="AX56" s="22" t="s">
        <v>12</v>
      </c>
      <c r="AY56" s="22" t="s">
        <v>12</v>
      </c>
      <c r="AZ56" s="22">
        <v>0</v>
      </c>
      <c r="BA56" s="22">
        <f t="shared" si="12"/>
        <v>0</v>
      </c>
      <c r="BB56" s="22" t="s">
        <v>12</v>
      </c>
      <c r="BC56" s="22">
        <v>0</v>
      </c>
      <c r="BD56" s="22" t="s">
        <v>12</v>
      </c>
      <c r="BE56" s="22" t="s">
        <v>12</v>
      </c>
      <c r="BF56" s="22" t="s">
        <v>12</v>
      </c>
      <c r="BG56" s="22">
        <v>0</v>
      </c>
      <c r="BH56" s="22">
        <f t="shared" si="13"/>
        <v>145</v>
      </c>
      <c r="BI56" s="22">
        <v>145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22</v>
      </c>
      <c r="B57" s="40" t="s">
        <v>118</v>
      </c>
      <c r="C57" s="41" t="s">
        <v>119</v>
      </c>
      <c r="D57" s="22">
        <f t="shared" si="0"/>
        <v>457</v>
      </c>
      <c r="E57" s="22">
        <f t="shared" si="15"/>
        <v>0</v>
      </c>
      <c r="F57" s="22">
        <f t="shared" si="15"/>
        <v>197</v>
      </c>
      <c r="G57" s="22">
        <f t="shared" si="15"/>
        <v>260</v>
      </c>
      <c r="H57" s="22">
        <f t="shared" si="14"/>
        <v>0</v>
      </c>
      <c r="I57" s="22">
        <f t="shared" si="14"/>
        <v>0</v>
      </c>
      <c r="J57" s="22">
        <f t="shared" si="14"/>
        <v>0</v>
      </c>
      <c r="K57" s="22">
        <f t="shared" si="2"/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3"/>
        <v>457</v>
      </c>
      <c r="S57" s="22">
        <f t="shared" si="4"/>
        <v>0</v>
      </c>
      <c r="T57" s="22">
        <f t="shared" si="5"/>
        <v>197</v>
      </c>
      <c r="U57" s="22">
        <f t="shared" si="16"/>
        <v>260</v>
      </c>
      <c r="V57" s="22">
        <f t="shared" si="16"/>
        <v>0</v>
      </c>
      <c r="W57" s="22">
        <f t="shared" si="16"/>
        <v>0</v>
      </c>
      <c r="X57" s="22">
        <f t="shared" si="7"/>
        <v>0</v>
      </c>
      <c r="Y57" s="22">
        <f t="shared" si="8"/>
        <v>0</v>
      </c>
      <c r="Z57" s="22" t="s">
        <v>12</v>
      </c>
      <c r="AA57" s="22">
        <v>0</v>
      </c>
      <c r="AB57" s="22" t="s">
        <v>12</v>
      </c>
      <c r="AC57" s="22" t="s">
        <v>12</v>
      </c>
      <c r="AD57" s="22" t="s">
        <v>12</v>
      </c>
      <c r="AE57" s="22">
        <v>0</v>
      </c>
      <c r="AF57" s="22">
        <f t="shared" si="9"/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10"/>
        <v>457</v>
      </c>
      <c r="AN57" s="22">
        <v>0</v>
      </c>
      <c r="AO57" s="22">
        <v>197</v>
      </c>
      <c r="AP57" s="22">
        <v>260</v>
      </c>
      <c r="AQ57" s="22">
        <v>0</v>
      </c>
      <c r="AR57" s="22">
        <v>0</v>
      </c>
      <c r="AS57" s="22">
        <v>0</v>
      </c>
      <c r="AT57" s="22">
        <f t="shared" si="11"/>
        <v>0</v>
      </c>
      <c r="AU57" s="22" t="s">
        <v>12</v>
      </c>
      <c r="AV57" s="22">
        <v>0</v>
      </c>
      <c r="AW57" s="22" t="s">
        <v>12</v>
      </c>
      <c r="AX57" s="22" t="s">
        <v>12</v>
      </c>
      <c r="AY57" s="22" t="s">
        <v>12</v>
      </c>
      <c r="AZ57" s="22">
        <v>0</v>
      </c>
      <c r="BA57" s="22">
        <f t="shared" si="12"/>
        <v>0</v>
      </c>
      <c r="BB57" s="22" t="s">
        <v>12</v>
      </c>
      <c r="BC57" s="22">
        <v>0</v>
      </c>
      <c r="BD57" s="22" t="s">
        <v>12</v>
      </c>
      <c r="BE57" s="22" t="s">
        <v>12</v>
      </c>
      <c r="BF57" s="22" t="s">
        <v>12</v>
      </c>
      <c r="BG57" s="22">
        <v>0</v>
      </c>
      <c r="BH57" s="22">
        <f t="shared" si="13"/>
        <v>267</v>
      </c>
      <c r="BI57" s="22">
        <v>156</v>
      </c>
      <c r="BJ57" s="22">
        <v>3</v>
      </c>
      <c r="BK57" s="22">
        <v>105</v>
      </c>
      <c r="BL57" s="22">
        <v>0</v>
      </c>
      <c r="BM57" s="22">
        <v>0</v>
      </c>
      <c r="BN57" s="22">
        <v>3</v>
      </c>
    </row>
    <row r="58" spans="1:66" ht="13.5">
      <c r="A58" s="40" t="s">
        <v>22</v>
      </c>
      <c r="B58" s="40" t="s">
        <v>120</v>
      </c>
      <c r="C58" s="41" t="s">
        <v>17</v>
      </c>
      <c r="D58" s="22">
        <f t="shared" si="0"/>
        <v>259</v>
      </c>
      <c r="E58" s="22">
        <f t="shared" si="15"/>
        <v>0</v>
      </c>
      <c r="F58" s="22">
        <f t="shared" si="15"/>
        <v>176</v>
      </c>
      <c r="G58" s="22">
        <f t="shared" si="15"/>
        <v>83</v>
      </c>
      <c r="H58" s="22">
        <f t="shared" si="14"/>
        <v>0</v>
      </c>
      <c r="I58" s="22">
        <f t="shared" si="14"/>
        <v>0</v>
      </c>
      <c r="J58" s="22">
        <f t="shared" si="14"/>
        <v>0</v>
      </c>
      <c r="K58" s="22">
        <f t="shared" si="2"/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3"/>
        <v>259</v>
      </c>
      <c r="S58" s="22">
        <f t="shared" si="4"/>
        <v>0</v>
      </c>
      <c r="T58" s="22">
        <f t="shared" si="5"/>
        <v>176</v>
      </c>
      <c r="U58" s="22">
        <f t="shared" si="16"/>
        <v>83</v>
      </c>
      <c r="V58" s="22">
        <f t="shared" si="16"/>
        <v>0</v>
      </c>
      <c r="W58" s="22">
        <f t="shared" si="16"/>
        <v>0</v>
      </c>
      <c r="X58" s="22">
        <f t="shared" si="7"/>
        <v>0</v>
      </c>
      <c r="Y58" s="22">
        <f t="shared" si="8"/>
        <v>0</v>
      </c>
      <c r="Z58" s="22" t="s">
        <v>12</v>
      </c>
      <c r="AA58" s="22">
        <v>0</v>
      </c>
      <c r="AB58" s="22" t="s">
        <v>12</v>
      </c>
      <c r="AC58" s="22" t="s">
        <v>12</v>
      </c>
      <c r="AD58" s="22" t="s">
        <v>12</v>
      </c>
      <c r="AE58" s="22">
        <v>0</v>
      </c>
      <c r="AF58" s="22">
        <f t="shared" si="9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10"/>
        <v>259</v>
      </c>
      <c r="AN58" s="22">
        <v>0</v>
      </c>
      <c r="AO58" s="22">
        <v>176</v>
      </c>
      <c r="AP58" s="22">
        <v>83</v>
      </c>
      <c r="AQ58" s="22">
        <v>0</v>
      </c>
      <c r="AR58" s="22">
        <v>0</v>
      </c>
      <c r="AS58" s="22">
        <v>0</v>
      </c>
      <c r="AT58" s="22">
        <f t="shared" si="11"/>
        <v>0</v>
      </c>
      <c r="AU58" s="22" t="s">
        <v>12</v>
      </c>
      <c r="AV58" s="22">
        <v>0</v>
      </c>
      <c r="AW58" s="22" t="s">
        <v>12</v>
      </c>
      <c r="AX58" s="22" t="s">
        <v>12</v>
      </c>
      <c r="AY58" s="22" t="s">
        <v>12</v>
      </c>
      <c r="AZ58" s="22">
        <v>0</v>
      </c>
      <c r="BA58" s="22">
        <f t="shared" si="12"/>
        <v>0</v>
      </c>
      <c r="BB58" s="22" t="s">
        <v>12</v>
      </c>
      <c r="BC58" s="22">
        <v>0</v>
      </c>
      <c r="BD58" s="22" t="s">
        <v>12</v>
      </c>
      <c r="BE58" s="22" t="s">
        <v>12</v>
      </c>
      <c r="BF58" s="22" t="s">
        <v>12</v>
      </c>
      <c r="BG58" s="22">
        <v>0</v>
      </c>
      <c r="BH58" s="22">
        <f t="shared" si="13"/>
        <v>104</v>
      </c>
      <c r="BI58" s="22">
        <v>65</v>
      </c>
      <c r="BJ58" s="22">
        <v>0</v>
      </c>
      <c r="BK58" s="22">
        <v>34</v>
      </c>
      <c r="BL58" s="22">
        <v>0</v>
      </c>
      <c r="BM58" s="22">
        <v>0</v>
      </c>
      <c r="BN58" s="22">
        <v>5</v>
      </c>
    </row>
    <row r="59" spans="1:66" ht="13.5">
      <c r="A59" s="40" t="s">
        <v>22</v>
      </c>
      <c r="B59" s="40" t="s">
        <v>121</v>
      </c>
      <c r="C59" s="41" t="s">
        <v>122</v>
      </c>
      <c r="D59" s="22">
        <f t="shared" si="0"/>
        <v>168</v>
      </c>
      <c r="E59" s="22">
        <f t="shared" si="15"/>
        <v>0</v>
      </c>
      <c r="F59" s="22">
        <f t="shared" si="15"/>
        <v>76</v>
      </c>
      <c r="G59" s="22">
        <f t="shared" si="15"/>
        <v>77</v>
      </c>
      <c r="H59" s="22">
        <f t="shared" si="14"/>
        <v>0</v>
      </c>
      <c r="I59" s="22">
        <f t="shared" si="14"/>
        <v>0</v>
      </c>
      <c r="J59" s="22">
        <f t="shared" si="14"/>
        <v>15</v>
      </c>
      <c r="K59" s="22">
        <f t="shared" si="2"/>
        <v>168</v>
      </c>
      <c r="L59" s="22">
        <v>0</v>
      </c>
      <c r="M59" s="22">
        <v>76</v>
      </c>
      <c r="N59" s="22">
        <v>77</v>
      </c>
      <c r="O59" s="22">
        <v>0</v>
      </c>
      <c r="P59" s="22">
        <v>0</v>
      </c>
      <c r="Q59" s="22">
        <v>15</v>
      </c>
      <c r="R59" s="22">
        <f t="shared" si="3"/>
        <v>0</v>
      </c>
      <c r="S59" s="22">
        <f t="shared" si="4"/>
        <v>0</v>
      </c>
      <c r="T59" s="22">
        <f t="shared" si="5"/>
        <v>0</v>
      </c>
      <c r="U59" s="22">
        <f t="shared" si="16"/>
        <v>0</v>
      </c>
      <c r="V59" s="22">
        <f t="shared" si="16"/>
        <v>0</v>
      </c>
      <c r="W59" s="22">
        <f t="shared" si="16"/>
        <v>0</v>
      </c>
      <c r="X59" s="22">
        <f t="shared" si="7"/>
        <v>0</v>
      </c>
      <c r="Y59" s="22">
        <f t="shared" si="8"/>
        <v>0</v>
      </c>
      <c r="Z59" s="22" t="s">
        <v>12</v>
      </c>
      <c r="AA59" s="22">
        <v>0</v>
      </c>
      <c r="AB59" s="22" t="s">
        <v>12</v>
      </c>
      <c r="AC59" s="22" t="s">
        <v>12</v>
      </c>
      <c r="AD59" s="22" t="s">
        <v>12</v>
      </c>
      <c r="AE59" s="22">
        <v>0</v>
      </c>
      <c r="AF59" s="22">
        <f t="shared" si="9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10"/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11"/>
        <v>0</v>
      </c>
      <c r="AU59" s="22" t="s">
        <v>12</v>
      </c>
      <c r="AV59" s="22">
        <v>0</v>
      </c>
      <c r="AW59" s="22" t="s">
        <v>12</v>
      </c>
      <c r="AX59" s="22" t="s">
        <v>12</v>
      </c>
      <c r="AY59" s="22" t="s">
        <v>12</v>
      </c>
      <c r="AZ59" s="22">
        <v>0</v>
      </c>
      <c r="BA59" s="22">
        <f t="shared" si="12"/>
        <v>0</v>
      </c>
      <c r="BB59" s="22" t="s">
        <v>12</v>
      </c>
      <c r="BC59" s="22">
        <v>0</v>
      </c>
      <c r="BD59" s="22" t="s">
        <v>12</v>
      </c>
      <c r="BE59" s="22" t="s">
        <v>12</v>
      </c>
      <c r="BF59" s="22" t="s">
        <v>12</v>
      </c>
      <c r="BG59" s="22">
        <v>0</v>
      </c>
      <c r="BH59" s="22">
        <f t="shared" si="13"/>
        <v>89</v>
      </c>
      <c r="BI59" s="22">
        <v>63</v>
      </c>
      <c r="BJ59" s="22">
        <v>0</v>
      </c>
      <c r="BK59" s="22">
        <v>26</v>
      </c>
      <c r="BL59" s="22">
        <v>0</v>
      </c>
      <c r="BM59" s="22">
        <v>0</v>
      </c>
      <c r="BN59" s="22">
        <v>0</v>
      </c>
    </row>
    <row r="60" spans="1:66" ht="13.5">
      <c r="A60" s="40" t="s">
        <v>22</v>
      </c>
      <c r="B60" s="40" t="s">
        <v>123</v>
      </c>
      <c r="C60" s="41" t="s">
        <v>124</v>
      </c>
      <c r="D60" s="22">
        <f t="shared" si="0"/>
        <v>173</v>
      </c>
      <c r="E60" s="22">
        <f t="shared" si="15"/>
        <v>76</v>
      </c>
      <c r="F60" s="22">
        <f t="shared" si="15"/>
        <v>97</v>
      </c>
      <c r="G60" s="22">
        <f t="shared" si="15"/>
        <v>0</v>
      </c>
      <c r="H60" s="22">
        <f t="shared" si="14"/>
        <v>0</v>
      </c>
      <c r="I60" s="22">
        <f t="shared" si="14"/>
        <v>0</v>
      </c>
      <c r="J60" s="22">
        <f t="shared" si="14"/>
        <v>0</v>
      </c>
      <c r="K60" s="22">
        <f t="shared" si="2"/>
        <v>141</v>
      </c>
      <c r="L60" s="22">
        <v>76</v>
      </c>
      <c r="M60" s="22">
        <v>65</v>
      </c>
      <c r="N60" s="22">
        <v>0</v>
      </c>
      <c r="O60" s="22">
        <v>0</v>
      </c>
      <c r="P60" s="22">
        <v>0</v>
      </c>
      <c r="Q60" s="22">
        <v>0</v>
      </c>
      <c r="R60" s="22">
        <f t="shared" si="3"/>
        <v>32</v>
      </c>
      <c r="S60" s="22">
        <f t="shared" si="4"/>
        <v>0</v>
      </c>
      <c r="T60" s="22">
        <f t="shared" si="5"/>
        <v>32</v>
      </c>
      <c r="U60" s="22">
        <f t="shared" si="16"/>
        <v>0</v>
      </c>
      <c r="V60" s="22">
        <f t="shared" si="16"/>
        <v>0</v>
      </c>
      <c r="W60" s="22">
        <f t="shared" si="16"/>
        <v>0</v>
      </c>
      <c r="X60" s="22">
        <f t="shared" si="7"/>
        <v>0</v>
      </c>
      <c r="Y60" s="22">
        <f t="shared" si="8"/>
        <v>0</v>
      </c>
      <c r="Z60" s="22" t="s">
        <v>12</v>
      </c>
      <c r="AA60" s="22">
        <v>0</v>
      </c>
      <c r="AB60" s="22" t="s">
        <v>12</v>
      </c>
      <c r="AC60" s="22" t="s">
        <v>12</v>
      </c>
      <c r="AD60" s="22" t="s">
        <v>12</v>
      </c>
      <c r="AE60" s="22">
        <v>0</v>
      </c>
      <c r="AF60" s="22">
        <f t="shared" si="9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10"/>
        <v>32</v>
      </c>
      <c r="AN60" s="22">
        <v>0</v>
      </c>
      <c r="AO60" s="22">
        <v>32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11"/>
        <v>0</v>
      </c>
      <c r="AU60" s="22" t="s">
        <v>12</v>
      </c>
      <c r="AV60" s="22">
        <v>0</v>
      </c>
      <c r="AW60" s="22" t="s">
        <v>12</v>
      </c>
      <c r="AX60" s="22" t="s">
        <v>12</v>
      </c>
      <c r="AY60" s="22" t="s">
        <v>12</v>
      </c>
      <c r="AZ60" s="22">
        <v>0</v>
      </c>
      <c r="BA60" s="22">
        <f t="shared" si="12"/>
        <v>0</v>
      </c>
      <c r="BB60" s="22" t="s">
        <v>12</v>
      </c>
      <c r="BC60" s="22">
        <v>0</v>
      </c>
      <c r="BD60" s="22" t="s">
        <v>12</v>
      </c>
      <c r="BE60" s="22" t="s">
        <v>12</v>
      </c>
      <c r="BF60" s="22" t="s">
        <v>12</v>
      </c>
      <c r="BG60" s="22">
        <v>0</v>
      </c>
      <c r="BH60" s="22">
        <f t="shared" si="13"/>
        <v>7</v>
      </c>
      <c r="BI60" s="22">
        <v>0</v>
      </c>
      <c r="BJ60" s="22">
        <v>0</v>
      </c>
      <c r="BK60" s="22">
        <v>7</v>
      </c>
      <c r="BL60" s="22">
        <v>0</v>
      </c>
      <c r="BM60" s="22">
        <v>0</v>
      </c>
      <c r="BN60" s="22">
        <v>0</v>
      </c>
    </row>
    <row r="61" spans="1:66" ht="13.5">
      <c r="A61" s="40" t="s">
        <v>22</v>
      </c>
      <c r="B61" s="40" t="s">
        <v>125</v>
      </c>
      <c r="C61" s="41" t="s">
        <v>126</v>
      </c>
      <c r="D61" s="22">
        <f t="shared" si="0"/>
        <v>123</v>
      </c>
      <c r="E61" s="22">
        <f t="shared" si="15"/>
        <v>69</v>
      </c>
      <c r="F61" s="22">
        <f t="shared" si="15"/>
        <v>54</v>
      </c>
      <c r="G61" s="22">
        <f t="shared" si="15"/>
        <v>0</v>
      </c>
      <c r="H61" s="22">
        <f t="shared" si="14"/>
        <v>0</v>
      </c>
      <c r="I61" s="22">
        <f t="shared" si="14"/>
        <v>0</v>
      </c>
      <c r="J61" s="22">
        <f t="shared" si="14"/>
        <v>0</v>
      </c>
      <c r="K61" s="22">
        <f t="shared" si="2"/>
        <v>69</v>
      </c>
      <c r="L61" s="22">
        <v>69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3"/>
        <v>54</v>
      </c>
      <c r="S61" s="22">
        <f t="shared" si="4"/>
        <v>0</v>
      </c>
      <c r="T61" s="22">
        <f t="shared" si="5"/>
        <v>54</v>
      </c>
      <c r="U61" s="22">
        <f t="shared" si="16"/>
        <v>0</v>
      </c>
      <c r="V61" s="22">
        <f t="shared" si="16"/>
        <v>0</v>
      </c>
      <c r="W61" s="22">
        <f t="shared" si="16"/>
        <v>0</v>
      </c>
      <c r="X61" s="22">
        <f t="shared" si="7"/>
        <v>0</v>
      </c>
      <c r="Y61" s="22">
        <f t="shared" si="8"/>
        <v>0</v>
      </c>
      <c r="Z61" s="22" t="s">
        <v>12</v>
      </c>
      <c r="AA61" s="22">
        <v>0</v>
      </c>
      <c r="AB61" s="22" t="s">
        <v>12</v>
      </c>
      <c r="AC61" s="22" t="s">
        <v>12</v>
      </c>
      <c r="AD61" s="22" t="s">
        <v>12</v>
      </c>
      <c r="AE61" s="22">
        <v>0</v>
      </c>
      <c r="AF61" s="22">
        <f t="shared" si="9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10"/>
        <v>54</v>
      </c>
      <c r="AN61" s="22">
        <v>0</v>
      </c>
      <c r="AO61" s="22">
        <v>54</v>
      </c>
      <c r="AP61" s="22">
        <v>0</v>
      </c>
      <c r="AQ61" s="22">
        <v>0</v>
      </c>
      <c r="AR61" s="22">
        <v>0</v>
      </c>
      <c r="AS61" s="22">
        <v>0</v>
      </c>
      <c r="AT61" s="22">
        <f t="shared" si="11"/>
        <v>0</v>
      </c>
      <c r="AU61" s="22" t="s">
        <v>12</v>
      </c>
      <c r="AV61" s="22">
        <v>0</v>
      </c>
      <c r="AW61" s="22" t="s">
        <v>12</v>
      </c>
      <c r="AX61" s="22" t="s">
        <v>12</v>
      </c>
      <c r="AY61" s="22" t="s">
        <v>12</v>
      </c>
      <c r="AZ61" s="22">
        <v>0</v>
      </c>
      <c r="BA61" s="22">
        <f t="shared" si="12"/>
        <v>0</v>
      </c>
      <c r="BB61" s="22" t="s">
        <v>12</v>
      </c>
      <c r="BC61" s="22">
        <v>0</v>
      </c>
      <c r="BD61" s="22" t="s">
        <v>12</v>
      </c>
      <c r="BE61" s="22" t="s">
        <v>12</v>
      </c>
      <c r="BF61" s="22" t="s">
        <v>12</v>
      </c>
      <c r="BG61" s="22">
        <v>0</v>
      </c>
      <c r="BH61" s="22">
        <f t="shared" si="13"/>
        <v>27</v>
      </c>
      <c r="BI61" s="22">
        <v>0</v>
      </c>
      <c r="BJ61" s="22">
        <v>0</v>
      </c>
      <c r="BK61" s="22">
        <v>27</v>
      </c>
      <c r="BL61" s="22">
        <v>0</v>
      </c>
      <c r="BM61" s="22">
        <v>0</v>
      </c>
      <c r="BN61" s="22">
        <v>0</v>
      </c>
    </row>
    <row r="62" spans="1:66" ht="13.5">
      <c r="A62" s="40" t="s">
        <v>22</v>
      </c>
      <c r="B62" s="40" t="s">
        <v>127</v>
      </c>
      <c r="C62" s="41" t="s">
        <v>128</v>
      </c>
      <c r="D62" s="22">
        <f t="shared" si="0"/>
        <v>421</v>
      </c>
      <c r="E62" s="22">
        <f t="shared" si="15"/>
        <v>44</v>
      </c>
      <c r="F62" s="22">
        <f t="shared" si="15"/>
        <v>307</v>
      </c>
      <c r="G62" s="22">
        <f t="shared" si="15"/>
        <v>70</v>
      </c>
      <c r="H62" s="22">
        <f t="shared" si="14"/>
        <v>0</v>
      </c>
      <c r="I62" s="22">
        <f t="shared" si="14"/>
        <v>0</v>
      </c>
      <c r="J62" s="22">
        <f t="shared" si="14"/>
        <v>0</v>
      </c>
      <c r="K62" s="22">
        <f t="shared" si="2"/>
        <v>155</v>
      </c>
      <c r="L62" s="22">
        <v>44</v>
      </c>
      <c r="M62" s="22">
        <v>41</v>
      </c>
      <c r="N62" s="22">
        <v>70</v>
      </c>
      <c r="O62" s="22">
        <v>0</v>
      </c>
      <c r="P62" s="22">
        <v>0</v>
      </c>
      <c r="Q62" s="22">
        <v>0</v>
      </c>
      <c r="R62" s="22">
        <f t="shared" si="3"/>
        <v>266</v>
      </c>
      <c r="S62" s="22">
        <f t="shared" si="4"/>
        <v>0</v>
      </c>
      <c r="T62" s="22">
        <f t="shared" si="5"/>
        <v>266</v>
      </c>
      <c r="U62" s="22">
        <f t="shared" si="16"/>
        <v>0</v>
      </c>
      <c r="V62" s="22">
        <f t="shared" si="16"/>
        <v>0</v>
      </c>
      <c r="W62" s="22">
        <f t="shared" si="16"/>
        <v>0</v>
      </c>
      <c r="X62" s="22">
        <f t="shared" si="7"/>
        <v>0</v>
      </c>
      <c r="Y62" s="22">
        <f t="shared" si="8"/>
        <v>0</v>
      </c>
      <c r="Z62" s="22" t="s">
        <v>12</v>
      </c>
      <c r="AA62" s="22">
        <v>0</v>
      </c>
      <c r="AB62" s="22" t="s">
        <v>12</v>
      </c>
      <c r="AC62" s="22" t="s">
        <v>12</v>
      </c>
      <c r="AD62" s="22" t="s">
        <v>12</v>
      </c>
      <c r="AE62" s="22">
        <v>0</v>
      </c>
      <c r="AF62" s="22">
        <f t="shared" si="9"/>
        <v>266</v>
      </c>
      <c r="AG62" s="22">
        <v>0</v>
      </c>
      <c r="AH62" s="22">
        <v>266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10"/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11"/>
        <v>0</v>
      </c>
      <c r="AU62" s="22" t="s">
        <v>12</v>
      </c>
      <c r="AV62" s="22">
        <v>0</v>
      </c>
      <c r="AW62" s="22" t="s">
        <v>12</v>
      </c>
      <c r="AX62" s="22" t="s">
        <v>12</v>
      </c>
      <c r="AY62" s="22" t="s">
        <v>12</v>
      </c>
      <c r="AZ62" s="22">
        <v>0</v>
      </c>
      <c r="BA62" s="22">
        <f t="shared" si="12"/>
        <v>0</v>
      </c>
      <c r="BB62" s="22" t="s">
        <v>12</v>
      </c>
      <c r="BC62" s="22">
        <v>0</v>
      </c>
      <c r="BD62" s="22" t="s">
        <v>12</v>
      </c>
      <c r="BE62" s="22" t="s">
        <v>12</v>
      </c>
      <c r="BF62" s="22" t="s">
        <v>12</v>
      </c>
      <c r="BG62" s="22">
        <v>0</v>
      </c>
      <c r="BH62" s="22">
        <f t="shared" si="13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22</v>
      </c>
      <c r="B63" s="40" t="s">
        <v>129</v>
      </c>
      <c r="C63" s="41" t="s">
        <v>130</v>
      </c>
      <c r="D63" s="22">
        <f aca="true" t="shared" si="17" ref="D63:D100">SUM(E63:J63)</f>
        <v>99</v>
      </c>
      <c r="E63" s="22">
        <f t="shared" si="15"/>
        <v>33</v>
      </c>
      <c r="F63" s="22">
        <f t="shared" si="15"/>
        <v>66</v>
      </c>
      <c r="G63" s="22">
        <f t="shared" si="15"/>
        <v>0</v>
      </c>
      <c r="H63" s="22">
        <f t="shared" si="14"/>
        <v>0</v>
      </c>
      <c r="I63" s="22">
        <f t="shared" si="14"/>
        <v>0</v>
      </c>
      <c r="J63" s="22">
        <f t="shared" si="14"/>
        <v>0</v>
      </c>
      <c r="K63" s="22">
        <f aca="true" t="shared" si="18" ref="K63:K100">SUM(L63:Q63)</f>
        <v>33</v>
      </c>
      <c r="L63" s="22">
        <v>33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aca="true" t="shared" si="19" ref="R63:R100">SUM(S63:X63)</f>
        <v>66</v>
      </c>
      <c r="S63" s="22">
        <f aca="true" t="shared" si="20" ref="S63:S100">AG63+AN63</f>
        <v>0</v>
      </c>
      <c r="T63" s="22">
        <f aca="true" t="shared" si="21" ref="T63:T100">AA63+AH63+AO63+AV63+BC63</f>
        <v>66</v>
      </c>
      <c r="U63" s="22">
        <f t="shared" si="16"/>
        <v>0</v>
      </c>
      <c r="V63" s="22">
        <f t="shared" si="16"/>
        <v>0</v>
      </c>
      <c r="W63" s="22">
        <f t="shared" si="16"/>
        <v>0</v>
      </c>
      <c r="X63" s="22">
        <f aca="true" t="shared" si="22" ref="X63:X100">AE63+AL63+AS63+AZ63+BG63</f>
        <v>0</v>
      </c>
      <c r="Y63" s="22">
        <f aca="true" t="shared" si="23" ref="Y63:Y100">SUM(Z63:AE63)</f>
        <v>0</v>
      </c>
      <c r="Z63" s="22" t="s">
        <v>12</v>
      </c>
      <c r="AA63" s="22">
        <v>0</v>
      </c>
      <c r="AB63" s="22" t="s">
        <v>12</v>
      </c>
      <c r="AC63" s="22" t="s">
        <v>12</v>
      </c>
      <c r="AD63" s="22" t="s">
        <v>12</v>
      </c>
      <c r="AE63" s="22">
        <v>0</v>
      </c>
      <c r="AF63" s="22">
        <f aca="true" t="shared" si="24" ref="AF63:AF100">SUM(AG63:AL63)</f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aca="true" t="shared" si="25" ref="AM63:AM100">SUM(AN63:AS63)</f>
        <v>66</v>
      </c>
      <c r="AN63" s="22">
        <v>0</v>
      </c>
      <c r="AO63" s="22">
        <v>66</v>
      </c>
      <c r="AP63" s="22">
        <v>0</v>
      </c>
      <c r="AQ63" s="22">
        <v>0</v>
      </c>
      <c r="AR63" s="22">
        <v>0</v>
      </c>
      <c r="AS63" s="22">
        <v>0</v>
      </c>
      <c r="AT63" s="22">
        <f aca="true" t="shared" si="26" ref="AT63:AT100">SUM(AU63:AZ63)</f>
        <v>0</v>
      </c>
      <c r="AU63" s="22" t="s">
        <v>12</v>
      </c>
      <c r="AV63" s="22">
        <v>0</v>
      </c>
      <c r="AW63" s="22" t="s">
        <v>12</v>
      </c>
      <c r="AX63" s="22" t="s">
        <v>12</v>
      </c>
      <c r="AY63" s="22" t="s">
        <v>12</v>
      </c>
      <c r="AZ63" s="22">
        <v>0</v>
      </c>
      <c r="BA63" s="22">
        <f aca="true" t="shared" si="27" ref="BA63:BA100">SUM(BB63:BG63)</f>
        <v>0</v>
      </c>
      <c r="BB63" s="22" t="s">
        <v>12</v>
      </c>
      <c r="BC63" s="22">
        <v>0</v>
      </c>
      <c r="BD63" s="22" t="s">
        <v>12</v>
      </c>
      <c r="BE63" s="22" t="s">
        <v>12</v>
      </c>
      <c r="BF63" s="22" t="s">
        <v>12</v>
      </c>
      <c r="BG63" s="22">
        <v>0</v>
      </c>
      <c r="BH63" s="22">
        <f aca="true" t="shared" si="28" ref="BH63:BH100">SUM(BI63:BN63)</f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22</v>
      </c>
      <c r="B64" s="40" t="s">
        <v>131</v>
      </c>
      <c r="C64" s="41" t="s">
        <v>132</v>
      </c>
      <c r="D64" s="22">
        <f t="shared" si="17"/>
        <v>279</v>
      </c>
      <c r="E64" s="22">
        <f t="shared" si="15"/>
        <v>155</v>
      </c>
      <c r="F64" s="22">
        <f t="shared" si="15"/>
        <v>46</v>
      </c>
      <c r="G64" s="22">
        <f t="shared" si="15"/>
        <v>67</v>
      </c>
      <c r="H64" s="22">
        <f t="shared" si="14"/>
        <v>7</v>
      </c>
      <c r="I64" s="22">
        <f t="shared" si="14"/>
        <v>0</v>
      </c>
      <c r="J64" s="22">
        <f t="shared" si="14"/>
        <v>4</v>
      </c>
      <c r="K64" s="22">
        <f t="shared" si="18"/>
        <v>264</v>
      </c>
      <c r="L64" s="22">
        <v>155</v>
      </c>
      <c r="M64" s="22">
        <v>31</v>
      </c>
      <c r="N64" s="22">
        <v>67</v>
      </c>
      <c r="O64" s="22">
        <v>7</v>
      </c>
      <c r="P64" s="22">
        <v>0</v>
      </c>
      <c r="Q64" s="22">
        <v>4</v>
      </c>
      <c r="R64" s="22">
        <f t="shared" si="19"/>
        <v>15</v>
      </c>
      <c r="S64" s="22">
        <f t="shared" si="20"/>
        <v>0</v>
      </c>
      <c r="T64" s="22">
        <f t="shared" si="21"/>
        <v>15</v>
      </c>
      <c r="U64" s="22">
        <f t="shared" si="16"/>
        <v>0</v>
      </c>
      <c r="V64" s="22">
        <f t="shared" si="16"/>
        <v>0</v>
      </c>
      <c r="W64" s="22">
        <f t="shared" si="16"/>
        <v>0</v>
      </c>
      <c r="X64" s="22">
        <f t="shared" si="22"/>
        <v>0</v>
      </c>
      <c r="Y64" s="22">
        <f t="shared" si="23"/>
        <v>0</v>
      </c>
      <c r="Z64" s="22" t="s">
        <v>12</v>
      </c>
      <c r="AA64" s="22">
        <v>0</v>
      </c>
      <c r="AB64" s="22" t="s">
        <v>12</v>
      </c>
      <c r="AC64" s="22" t="s">
        <v>12</v>
      </c>
      <c r="AD64" s="22" t="s">
        <v>12</v>
      </c>
      <c r="AE64" s="22">
        <v>0</v>
      </c>
      <c r="AF64" s="22">
        <f t="shared" si="24"/>
        <v>15</v>
      </c>
      <c r="AG64" s="22">
        <v>0</v>
      </c>
      <c r="AH64" s="22">
        <v>15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5"/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f t="shared" si="26"/>
        <v>0</v>
      </c>
      <c r="AU64" s="22" t="s">
        <v>12</v>
      </c>
      <c r="AV64" s="22">
        <v>0</v>
      </c>
      <c r="AW64" s="22" t="s">
        <v>12</v>
      </c>
      <c r="AX64" s="22" t="s">
        <v>12</v>
      </c>
      <c r="AY64" s="22" t="s">
        <v>12</v>
      </c>
      <c r="AZ64" s="22">
        <v>0</v>
      </c>
      <c r="BA64" s="22">
        <f t="shared" si="27"/>
        <v>0</v>
      </c>
      <c r="BB64" s="22" t="s">
        <v>12</v>
      </c>
      <c r="BC64" s="22">
        <v>0</v>
      </c>
      <c r="BD64" s="22" t="s">
        <v>12</v>
      </c>
      <c r="BE64" s="22" t="s">
        <v>12</v>
      </c>
      <c r="BF64" s="22" t="s">
        <v>12</v>
      </c>
      <c r="BG64" s="22">
        <v>0</v>
      </c>
      <c r="BH64" s="22">
        <f t="shared" si="28"/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22</v>
      </c>
      <c r="B65" s="40" t="s">
        <v>133</v>
      </c>
      <c r="C65" s="41" t="s">
        <v>134</v>
      </c>
      <c r="D65" s="22">
        <f t="shared" si="17"/>
        <v>2934</v>
      </c>
      <c r="E65" s="22">
        <f t="shared" si="15"/>
        <v>1963</v>
      </c>
      <c r="F65" s="22">
        <f t="shared" si="15"/>
        <v>548</v>
      </c>
      <c r="G65" s="22">
        <f t="shared" si="15"/>
        <v>370</v>
      </c>
      <c r="H65" s="22">
        <f t="shared" si="14"/>
        <v>43</v>
      </c>
      <c r="I65" s="22">
        <f t="shared" si="14"/>
        <v>0</v>
      </c>
      <c r="J65" s="22">
        <f t="shared" si="14"/>
        <v>10</v>
      </c>
      <c r="K65" s="22">
        <f t="shared" si="18"/>
        <v>2694</v>
      </c>
      <c r="L65" s="22">
        <v>1963</v>
      </c>
      <c r="M65" s="22">
        <v>308</v>
      </c>
      <c r="N65" s="22">
        <v>370</v>
      </c>
      <c r="O65" s="22">
        <v>43</v>
      </c>
      <c r="P65" s="22">
        <v>0</v>
      </c>
      <c r="Q65" s="22">
        <v>10</v>
      </c>
      <c r="R65" s="22">
        <f t="shared" si="19"/>
        <v>240</v>
      </c>
      <c r="S65" s="22">
        <f t="shared" si="20"/>
        <v>0</v>
      </c>
      <c r="T65" s="22">
        <f t="shared" si="21"/>
        <v>240</v>
      </c>
      <c r="U65" s="22">
        <f t="shared" si="16"/>
        <v>0</v>
      </c>
      <c r="V65" s="22">
        <f t="shared" si="16"/>
        <v>0</v>
      </c>
      <c r="W65" s="22">
        <f t="shared" si="16"/>
        <v>0</v>
      </c>
      <c r="X65" s="22">
        <f t="shared" si="22"/>
        <v>0</v>
      </c>
      <c r="Y65" s="22">
        <f t="shared" si="23"/>
        <v>0</v>
      </c>
      <c r="Z65" s="22" t="s">
        <v>12</v>
      </c>
      <c r="AA65" s="22">
        <v>0</v>
      </c>
      <c r="AB65" s="22" t="s">
        <v>12</v>
      </c>
      <c r="AC65" s="22" t="s">
        <v>12</v>
      </c>
      <c r="AD65" s="22" t="s">
        <v>12</v>
      </c>
      <c r="AE65" s="22">
        <v>0</v>
      </c>
      <c r="AF65" s="22">
        <f t="shared" si="24"/>
        <v>240</v>
      </c>
      <c r="AG65" s="22">
        <v>0</v>
      </c>
      <c r="AH65" s="22">
        <v>240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5"/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f t="shared" si="26"/>
        <v>0</v>
      </c>
      <c r="AU65" s="22" t="s">
        <v>12</v>
      </c>
      <c r="AV65" s="22">
        <v>0</v>
      </c>
      <c r="AW65" s="22" t="s">
        <v>12</v>
      </c>
      <c r="AX65" s="22" t="s">
        <v>12</v>
      </c>
      <c r="AY65" s="22" t="s">
        <v>12</v>
      </c>
      <c r="AZ65" s="22">
        <v>0</v>
      </c>
      <c r="BA65" s="22">
        <f t="shared" si="27"/>
        <v>0</v>
      </c>
      <c r="BB65" s="22" t="s">
        <v>12</v>
      </c>
      <c r="BC65" s="22">
        <v>0</v>
      </c>
      <c r="BD65" s="22" t="s">
        <v>12</v>
      </c>
      <c r="BE65" s="22" t="s">
        <v>12</v>
      </c>
      <c r="BF65" s="22" t="s">
        <v>12</v>
      </c>
      <c r="BG65" s="22">
        <v>0</v>
      </c>
      <c r="BH65" s="22">
        <f t="shared" si="28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22</v>
      </c>
      <c r="B66" s="40" t="s">
        <v>135</v>
      </c>
      <c r="C66" s="41" t="s">
        <v>136</v>
      </c>
      <c r="D66" s="22">
        <f t="shared" si="17"/>
        <v>337</v>
      </c>
      <c r="E66" s="22">
        <f t="shared" si="15"/>
        <v>208</v>
      </c>
      <c r="F66" s="22">
        <f t="shared" si="15"/>
        <v>61</v>
      </c>
      <c r="G66" s="22">
        <f t="shared" si="15"/>
        <v>61</v>
      </c>
      <c r="H66" s="22">
        <f t="shared" si="14"/>
        <v>7</v>
      </c>
      <c r="I66" s="22">
        <f t="shared" si="14"/>
        <v>0</v>
      </c>
      <c r="J66" s="22">
        <f t="shared" si="14"/>
        <v>0</v>
      </c>
      <c r="K66" s="22">
        <f t="shared" si="18"/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9"/>
        <v>337</v>
      </c>
      <c r="S66" s="22">
        <f t="shared" si="20"/>
        <v>208</v>
      </c>
      <c r="T66" s="22">
        <f t="shared" si="21"/>
        <v>61</v>
      </c>
      <c r="U66" s="22">
        <f t="shared" si="16"/>
        <v>61</v>
      </c>
      <c r="V66" s="22">
        <f t="shared" si="16"/>
        <v>7</v>
      </c>
      <c r="W66" s="22">
        <f t="shared" si="16"/>
        <v>0</v>
      </c>
      <c r="X66" s="22">
        <f t="shared" si="22"/>
        <v>0</v>
      </c>
      <c r="Y66" s="22">
        <f t="shared" si="23"/>
        <v>0</v>
      </c>
      <c r="Z66" s="22" t="s">
        <v>12</v>
      </c>
      <c r="AA66" s="22">
        <v>0</v>
      </c>
      <c r="AB66" s="22" t="s">
        <v>12</v>
      </c>
      <c r="AC66" s="22" t="s">
        <v>12</v>
      </c>
      <c r="AD66" s="22" t="s">
        <v>12</v>
      </c>
      <c r="AE66" s="22">
        <v>0</v>
      </c>
      <c r="AF66" s="22">
        <f t="shared" si="24"/>
        <v>26</v>
      </c>
      <c r="AG66" s="22">
        <v>0</v>
      </c>
      <c r="AH66" s="22">
        <v>26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5"/>
        <v>311</v>
      </c>
      <c r="AN66" s="22">
        <v>208</v>
      </c>
      <c r="AO66" s="22">
        <v>35</v>
      </c>
      <c r="AP66" s="22">
        <v>61</v>
      </c>
      <c r="AQ66" s="22">
        <v>7</v>
      </c>
      <c r="AR66" s="22">
        <v>0</v>
      </c>
      <c r="AS66" s="22">
        <v>0</v>
      </c>
      <c r="AT66" s="22">
        <f t="shared" si="26"/>
        <v>0</v>
      </c>
      <c r="AU66" s="22" t="s">
        <v>12</v>
      </c>
      <c r="AV66" s="22">
        <v>0</v>
      </c>
      <c r="AW66" s="22" t="s">
        <v>12</v>
      </c>
      <c r="AX66" s="22" t="s">
        <v>12</v>
      </c>
      <c r="AY66" s="22" t="s">
        <v>12</v>
      </c>
      <c r="AZ66" s="22">
        <v>0</v>
      </c>
      <c r="BA66" s="22">
        <f t="shared" si="27"/>
        <v>0</v>
      </c>
      <c r="BB66" s="22" t="s">
        <v>12</v>
      </c>
      <c r="BC66" s="22">
        <v>0</v>
      </c>
      <c r="BD66" s="22" t="s">
        <v>12</v>
      </c>
      <c r="BE66" s="22" t="s">
        <v>12</v>
      </c>
      <c r="BF66" s="22" t="s">
        <v>12</v>
      </c>
      <c r="BG66" s="22">
        <v>0</v>
      </c>
      <c r="BH66" s="22">
        <f t="shared" si="28"/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13.5">
      <c r="A67" s="40" t="s">
        <v>22</v>
      </c>
      <c r="B67" s="40" t="s">
        <v>137</v>
      </c>
      <c r="C67" s="41" t="s">
        <v>138</v>
      </c>
      <c r="D67" s="22">
        <f t="shared" si="17"/>
        <v>648</v>
      </c>
      <c r="E67" s="22">
        <f t="shared" si="15"/>
        <v>372</v>
      </c>
      <c r="F67" s="22">
        <f t="shared" si="15"/>
        <v>61</v>
      </c>
      <c r="G67" s="22">
        <f t="shared" si="15"/>
        <v>105</v>
      </c>
      <c r="H67" s="22">
        <f t="shared" si="14"/>
        <v>11</v>
      </c>
      <c r="I67" s="22">
        <f t="shared" si="14"/>
        <v>71</v>
      </c>
      <c r="J67" s="22">
        <f t="shared" si="14"/>
        <v>28</v>
      </c>
      <c r="K67" s="22">
        <f t="shared" si="18"/>
        <v>648</v>
      </c>
      <c r="L67" s="22">
        <v>372</v>
      </c>
      <c r="M67" s="22">
        <v>61</v>
      </c>
      <c r="N67" s="22">
        <v>105</v>
      </c>
      <c r="O67" s="22">
        <v>11</v>
      </c>
      <c r="P67" s="22">
        <v>71</v>
      </c>
      <c r="Q67" s="22">
        <v>28</v>
      </c>
      <c r="R67" s="22">
        <f t="shared" si="19"/>
        <v>0</v>
      </c>
      <c r="S67" s="22">
        <f t="shared" si="20"/>
        <v>0</v>
      </c>
      <c r="T67" s="22">
        <f t="shared" si="21"/>
        <v>0</v>
      </c>
      <c r="U67" s="22">
        <f t="shared" si="16"/>
        <v>0</v>
      </c>
      <c r="V67" s="22">
        <f t="shared" si="16"/>
        <v>0</v>
      </c>
      <c r="W67" s="22">
        <f t="shared" si="16"/>
        <v>0</v>
      </c>
      <c r="X67" s="22">
        <f t="shared" si="22"/>
        <v>0</v>
      </c>
      <c r="Y67" s="22">
        <f t="shared" si="23"/>
        <v>0</v>
      </c>
      <c r="Z67" s="22" t="s">
        <v>12</v>
      </c>
      <c r="AA67" s="22">
        <v>0</v>
      </c>
      <c r="AB67" s="22" t="s">
        <v>12</v>
      </c>
      <c r="AC67" s="22" t="s">
        <v>12</v>
      </c>
      <c r="AD67" s="22" t="s">
        <v>12</v>
      </c>
      <c r="AE67" s="22">
        <v>0</v>
      </c>
      <c r="AF67" s="22">
        <f t="shared" si="24"/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5"/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f t="shared" si="26"/>
        <v>0</v>
      </c>
      <c r="AU67" s="22" t="s">
        <v>12</v>
      </c>
      <c r="AV67" s="22">
        <v>0</v>
      </c>
      <c r="AW67" s="22" t="s">
        <v>12</v>
      </c>
      <c r="AX67" s="22" t="s">
        <v>12</v>
      </c>
      <c r="AY67" s="22" t="s">
        <v>12</v>
      </c>
      <c r="AZ67" s="22">
        <v>0</v>
      </c>
      <c r="BA67" s="22">
        <f t="shared" si="27"/>
        <v>0</v>
      </c>
      <c r="BB67" s="22" t="s">
        <v>12</v>
      </c>
      <c r="BC67" s="22">
        <v>0</v>
      </c>
      <c r="BD67" s="22" t="s">
        <v>12</v>
      </c>
      <c r="BE67" s="22" t="s">
        <v>12</v>
      </c>
      <c r="BF67" s="22" t="s">
        <v>12</v>
      </c>
      <c r="BG67" s="22">
        <v>0</v>
      </c>
      <c r="BH67" s="22">
        <f t="shared" si="28"/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22</v>
      </c>
      <c r="B68" s="40" t="s">
        <v>139</v>
      </c>
      <c r="C68" s="41" t="s">
        <v>140</v>
      </c>
      <c r="D68" s="22">
        <f t="shared" si="17"/>
        <v>169</v>
      </c>
      <c r="E68" s="22">
        <f t="shared" si="15"/>
        <v>88</v>
      </c>
      <c r="F68" s="22">
        <f t="shared" si="15"/>
        <v>21</v>
      </c>
      <c r="G68" s="22">
        <f t="shared" si="15"/>
        <v>31</v>
      </c>
      <c r="H68" s="22">
        <f t="shared" si="14"/>
        <v>3</v>
      </c>
      <c r="I68" s="22">
        <f t="shared" si="14"/>
        <v>16</v>
      </c>
      <c r="J68" s="22">
        <f t="shared" si="14"/>
        <v>10</v>
      </c>
      <c r="K68" s="22">
        <f t="shared" si="18"/>
        <v>169</v>
      </c>
      <c r="L68" s="22">
        <v>88</v>
      </c>
      <c r="M68" s="22">
        <v>21</v>
      </c>
      <c r="N68" s="22">
        <v>31</v>
      </c>
      <c r="O68" s="22">
        <v>3</v>
      </c>
      <c r="P68" s="22">
        <v>16</v>
      </c>
      <c r="Q68" s="22">
        <v>10</v>
      </c>
      <c r="R68" s="22">
        <f t="shared" si="19"/>
        <v>0</v>
      </c>
      <c r="S68" s="22">
        <f t="shared" si="20"/>
        <v>0</v>
      </c>
      <c r="T68" s="22">
        <f t="shared" si="21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22"/>
        <v>0</v>
      </c>
      <c r="Y68" s="22">
        <f t="shared" si="23"/>
        <v>0</v>
      </c>
      <c r="Z68" s="22" t="s">
        <v>12</v>
      </c>
      <c r="AA68" s="22">
        <v>0</v>
      </c>
      <c r="AB68" s="22" t="s">
        <v>12</v>
      </c>
      <c r="AC68" s="22" t="s">
        <v>12</v>
      </c>
      <c r="AD68" s="22" t="s">
        <v>12</v>
      </c>
      <c r="AE68" s="22">
        <v>0</v>
      </c>
      <c r="AF68" s="22">
        <f t="shared" si="24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5"/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f t="shared" si="26"/>
        <v>0</v>
      </c>
      <c r="AU68" s="22" t="s">
        <v>12</v>
      </c>
      <c r="AV68" s="22">
        <v>0</v>
      </c>
      <c r="AW68" s="22" t="s">
        <v>12</v>
      </c>
      <c r="AX68" s="22" t="s">
        <v>12</v>
      </c>
      <c r="AY68" s="22" t="s">
        <v>12</v>
      </c>
      <c r="AZ68" s="22">
        <v>0</v>
      </c>
      <c r="BA68" s="22">
        <f t="shared" si="27"/>
        <v>0</v>
      </c>
      <c r="BB68" s="22" t="s">
        <v>12</v>
      </c>
      <c r="BC68" s="22">
        <v>0</v>
      </c>
      <c r="BD68" s="22" t="s">
        <v>12</v>
      </c>
      <c r="BE68" s="22" t="s">
        <v>12</v>
      </c>
      <c r="BF68" s="22" t="s">
        <v>12</v>
      </c>
      <c r="BG68" s="22">
        <v>0</v>
      </c>
      <c r="BH68" s="22">
        <f t="shared" si="28"/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22</v>
      </c>
      <c r="B69" s="40" t="s">
        <v>141</v>
      </c>
      <c r="C69" s="41" t="s">
        <v>142</v>
      </c>
      <c r="D69" s="22">
        <f t="shared" si="17"/>
        <v>371</v>
      </c>
      <c r="E69" s="22">
        <f t="shared" si="15"/>
        <v>142</v>
      </c>
      <c r="F69" s="22">
        <f t="shared" si="15"/>
        <v>43</v>
      </c>
      <c r="G69" s="22">
        <f t="shared" si="15"/>
        <v>102</v>
      </c>
      <c r="H69" s="22">
        <f t="shared" si="14"/>
        <v>9</v>
      </c>
      <c r="I69" s="22">
        <f t="shared" si="14"/>
        <v>55</v>
      </c>
      <c r="J69" s="22">
        <f t="shared" si="14"/>
        <v>20</v>
      </c>
      <c r="K69" s="22">
        <f t="shared" si="18"/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9"/>
        <v>371</v>
      </c>
      <c r="S69" s="22">
        <f t="shared" si="20"/>
        <v>142</v>
      </c>
      <c r="T69" s="22">
        <f t="shared" si="21"/>
        <v>43</v>
      </c>
      <c r="U69" s="22">
        <f t="shared" si="16"/>
        <v>102</v>
      </c>
      <c r="V69" s="22">
        <f t="shared" si="16"/>
        <v>9</v>
      </c>
      <c r="W69" s="22">
        <f t="shared" si="16"/>
        <v>55</v>
      </c>
      <c r="X69" s="22">
        <f t="shared" si="22"/>
        <v>20</v>
      </c>
      <c r="Y69" s="22">
        <f t="shared" si="23"/>
        <v>0</v>
      </c>
      <c r="Z69" s="22" t="s">
        <v>12</v>
      </c>
      <c r="AA69" s="22">
        <v>0</v>
      </c>
      <c r="AB69" s="22" t="s">
        <v>12</v>
      </c>
      <c r="AC69" s="22" t="s">
        <v>12</v>
      </c>
      <c r="AD69" s="22" t="s">
        <v>12</v>
      </c>
      <c r="AE69" s="22">
        <v>0</v>
      </c>
      <c r="AF69" s="22">
        <f t="shared" si="24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5"/>
        <v>371</v>
      </c>
      <c r="AN69" s="22">
        <v>142</v>
      </c>
      <c r="AO69" s="22">
        <v>43</v>
      </c>
      <c r="AP69" s="22">
        <v>102</v>
      </c>
      <c r="AQ69" s="22">
        <v>9</v>
      </c>
      <c r="AR69" s="22">
        <v>55</v>
      </c>
      <c r="AS69" s="22">
        <v>20</v>
      </c>
      <c r="AT69" s="22">
        <f t="shared" si="26"/>
        <v>0</v>
      </c>
      <c r="AU69" s="22" t="s">
        <v>12</v>
      </c>
      <c r="AV69" s="22">
        <v>0</v>
      </c>
      <c r="AW69" s="22" t="s">
        <v>12</v>
      </c>
      <c r="AX69" s="22" t="s">
        <v>12</v>
      </c>
      <c r="AY69" s="22" t="s">
        <v>12</v>
      </c>
      <c r="AZ69" s="22">
        <v>0</v>
      </c>
      <c r="BA69" s="22">
        <f t="shared" si="27"/>
        <v>0</v>
      </c>
      <c r="BB69" s="22" t="s">
        <v>12</v>
      </c>
      <c r="BC69" s="22">
        <v>0</v>
      </c>
      <c r="BD69" s="22" t="s">
        <v>12</v>
      </c>
      <c r="BE69" s="22" t="s">
        <v>12</v>
      </c>
      <c r="BF69" s="22" t="s">
        <v>12</v>
      </c>
      <c r="BG69" s="22">
        <v>0</v>
      </c>
      <c r="BH69" s="22">
        <f t="shared" si="28"/>
        <v>115</v>
      </c>
      <c r="BI69" s="22">
        <v>93</v>
      </c>
      <c r="BJ69" s="22">
        <v>6</v>
      </c>
      <c r="BK69" s="22">
        <v>15</v>
      </c>
      <c r="BL69" s="22">
        <v>0</v>
      </c>
      <c r="BM69" s="22">
        <v>0</v>
      </c>
      <c r="BN69" s="22">
        <v>1</v>
      </c>
    </row>
    <row r="70" spans="1:66" ht="13.5">
      <c r="A70" s="40" t="s">
        <v>22</v>
      </c>
      <c r="B70" s="40" t="s">
        <v>143</v>
      </c>
      <c r="C70" s="41" t="s">
        <v>144</v>
      </c>
      <c r="D70" s="22">
        <f t="shared" si="17"/>
        <v>681</v>
      </c>
      <c r="E70" s="22">
        <f t="shared" si="15"/>
        <v>214</v>
      </c>
      <c r="F70" s="22">
        <f t="shared" si="15"/>
        <v>192</v>
      </c>
      <c r="G70" s="22">
        <f t="shared" si="15"/>
        <v>155</v>
      </c>
      <c r="H70" s="22">
        <f t="shared" si="14"/>
        <v>11</v>
      </c>
      <c r="I70" s="22">
        <f t="shared" si="14"/>
        <v>102</v>
      </c>
      <c r="J70" s="22">
        <f t="shared" si="14"/>
        <v>7</v>
      </c>
      <c r="K70" s="22">
        <f t="shared" si="18"/>
        <v>543</v>
      </c>
      <c r="L70" s="22">
        <v>214</v>
      </c>
      <c r="M70" s="22">
        <v>54</v>
      </c>
      <c r="N70" s="22">
        <v>155</v>
      </c>
      <c r="O70" s="22">
        <v>11</v>
      </c>
      <c r="P70" s="22">
        <v>102</v>
      </c>
      <c r="Q70" s="22">
        <v>7</v>
      </c>
      <c r="R70" s="22">
        <f t="shared" si="19"/>
        <v>138</v>
      </c>
      <c r="S70" s="22">
        <f t="shared" si="20"/>
        <v>0</v>
      </c>
      <c r="T70" s="22">
        <f t="shared" si="21"/>
        <v>138</v>
      </c>
      <c r="U70" s="22">
        <f t="shared" si="16"/>
        <v>0</v>
      </c>
      <c r="V70" s="22">
        <f t="shared" si="16"/>
        <v>0</v>
      </c>
      <c r="W70" s="22">
        <f t="shared" si="16"/>
        <v>0</v>
      </c>
      <c r="X70" s="22">
        <f t="shared" si="22"/>
        <v>0</v>
      </c>
      <c r="Y70" s="22">
        <f t="shared" si="23"/>
        <v>0</v>
      </c>
      <c r="Z70" s="22" t="s">
        <v>12</v>
      </c>
      <c r="AA70" s="22">
        <v>0</v>
      </c>
      <c r="AB70" s="22" t="s">
        <v>12</v>
      </c>
      <c r="AC70" s="22" t="s">
        <v>12</v>
      </c>
      <c r="AD70" s="22" t="s">
        <v>12</v>
      </c>
      <c r="AE70" s="22">
        <v>0</v>
      </c>
      <c r="AF70" s="22">
        <f t="shared" si="24"/>
        <v>138</v>
      </c>
      <c r="AG70" s="22">
        <v>0</v>
      </c>
      <c r="AH70" s="22">
        <v>138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5"/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f t="shared" si="26"/>
        <v>0</v>
      </c>
      <c r="AU70" s="22" t="s">
        <v>12</v>
      </c>
      <c r="AV70" s="22">
        <v>0</v>
      </c>
      <c r="AW70" s="22" t="s">
        <v>12</v>
      </c>
      <c r="AX70" s="22" t="s">
        <v>12</v>
      </c>
      <c r="AY70" s="22" t="s">
        <v>12</v>
      </c>
      <c r="AZ70" s="22">
        <v>0</v>
      </c>
      <c r="BA70" s="22">
        <f t="shared" si="27"/>
        <v>0</v>
      </c>
      <c r="BB70" s="22" t="s">
        <v>12</v>
      </c>
      <c r="BC70" s="22">
        <v>0</v>
      </c>
      <c r="BD70" s="22" t="s">
        <v>12</v>
      </c>
      <c r="BE70" s="22" t="s">
        <v>12</v>
      </c>
      <c r="BF70" s="22" t="s">
        <v>12</v>
      </c>
      <c r="BG70" s="22">
        <v>0</v>
      </c>
      <c r="BH70" s="22">
        <f t="shared" si="28"/>
        <v>336</v>
      </c>
      <c r="BI70" s="22">
        <v>198</v>
      </c>
      <c r="BJ70" s="22">
        <v>55</v>
      </c>
      <c r="BK70" s="22">
        <v>67</v>
      </c>
      <c r="BL70" s="22">
        <v>6</v>
      </c>
      <c r="BM70" s="22">
        <v>1</v>
      </c>
      <c r="BN70" s="22">
        <v>9</v>
      </c>
    </row>
    <row r="71" spans="1:66" ht="13.5">
      <c r="A71" s="40" t="s">
        <v>22</v>
      </c>
      <c r="B71" s="40" t="s">
        <v>145</v>
      </c>
      <c r="C71" s="41" t="s">
        <v>298</v>
      </c>
      <c r="D71" s="22">
        <f t="shared" si="17"/>
        <v>225</v>
      </c>
      <c r="E71" s="22">
        <f t="shared" si="15"/>
        <v>115</v>
      </c>
      <c r="F71" s="22">
        <f t="shared" si="15"/>
        <v>24</v>
      </c>
      <c r="G71" s="22">
        <f t="shared" si="15"/>
        <v>40</v>
      </c>
      <c r="H71" s="22">
        <f t="shared" si="14"/>
        <v>4</v>
      </c>
      <c r="I71" s="22">
        <f t="shared" si="14"/>
        <v>29</v>
      </c>
      <c r="J71" s="22">
        <f t="shared" si="14"/>
        <v>13</v>
      </c>
      <c r="K71" s="22">
        <f t="shared" si="18"/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t="shared" si="19"/>
        <v>225</v>
      </c>
      <c r="S71" s="22">
        <f t="shared" si="20"/>
        <v>115</v>
      </c>
      <c r="T71" s="22">
        <f t="shared" si="21"/>
        <v>24</v>
      </c>
      <c r="U71" s="22">
        <f t="shared" si="16"/>
        <v>40</v>
      </c>
      <c r="V71" s="22">
        <f t="shared" si="16"/>
        <v>4</v>
      </c>
      <c r="W71" s="22">
        <f t="shared" si="16"/>
        <v>29</v>
      </c>
      <c r="X71" s="22">
        <f t="shared" si="22"/>
        <v>13</v>
      </c>
      <c r="Y71" s="22">
        <f t="shared" si="23"/>
        <v>0</v>
      </c>
      <c r="Z71" s="22" t="s">
        <v>12</v>
      </c>
      <c r="AA71" s="22">
        <v>0</v>
      </c>
      <c r="AB71" s="22" t="s">
        <v>12</v>
      </c>
      <c r="AC71" s="22" t="s">
        <v>12</v>
      </c>
      <c r="AD71" s="22" t="s">
        <v>12</v>
      </c>
      <c r="AE71" s="22">
        <v>0</v>
      </c>
      <c r="AF71" s="22">
        <f t="shared" si="24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5"/>
        <v>225</v>
      </c>
      <c r="AN71" s="22">
        <v>115</v>
      </c>
      <c r="AO71" s="22">
        <v>24</v>
      </c>
      <c r="AP71" s="22">
        <v>40</v>
      </c>
      <c r="AQ71" s="22">
        <v>4</v>
      </c>
      <c r="AR71" s="22">
        <v>29</v>
      </c>
      <c r="AS71" s="22">
        <v>13</v>
      </c>
      <c r="AT71" s="22">
        <f t="shared" si="26"/>
        <v>0</v>
      </c>
      <c r="AU71" s="22" t="s">
        <v>12</v>
      </c>
      <c r="AV71" s="22">
        <v>0</v>
      </c>
      <c r="AW71" s="22" t="s">
        <v>12</v>
      </c>
      <c r="AX71" s="22" t="s">
        <v>12</v>
      </c>
      <c r="AY71" s="22" t="s">
        <v>12</v>
      </c>
      <c r="AZ71" s="22">
        <v>0</v>
      </c>
      <c r="BA71" s="22">
        <f t="shared" si="27"/>
        <v>0</v>
      </c>
      <c r="BB71" s="22" t="s">
        <v>12</v>
      </c>
      <c r="BC71" s="22">
        <v>0</v>
      </c>
      <c r="BD71" s="22" t="s">
        <v>12</v>
      </c>
      <c r="BE71" s="22" t="s">
        <v>12</v>
      </c>
      <c r="BF71" s="22" t="s">
        <v>12</v>
      </c>
      <c r="BG71" s="22">
        <v>0</v>
      </c>
      <c r="BH71" s="22">
        <f t="shared" si="28"/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22</v>
      </c>
      <c r="B72" s="40" t="s">
        <v>146</v>
      </c>
      <c r="C72" s="41" t="s">
        <v>147</v>
      </c>
      <c r="D72" s="22">
        <f t="shared" si="17"/>
        <v>2058</v>
      </c>
      <c r="E72" s="22">
        <f t="shared" si="15"/>
        <v>1582</v>
      </c>
      <c r="F72" s="22">
        <f t="shared" si="15"/>
        <v>100</v>
      </c>
      <c r="G72" s="22">
        <f t="shared" si="15"/>
        <v>172</v>
      </c>
      <c r="H72" s="22">
        <f t="shared" si="14"/>
        <v>25</v>
      </c>
      <c r="I72" s="22">
        <f t="shared" si="14"/>
        <v>135</v>
      </c>
      <c r="J72" s="22">
        <f t="shared" si="14"/>
        <v>44</v>
      </c>
      <c r="K72" s="22">
        <f t="shared" si="18"/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f t="shared" si="19"/>
        <v>2058</v>
      </c>
      <c r="S72" s="22">
        <f t="shared" si="20"/>
        <v>1582</v>
      </c>
      <c r="T72" s="22">
        <f t="shared" si="21"/>
        <v>100</v>
      </c>
      <c r="U72" s="22">
        <f t="shared" si="16"/>
        <v>172</v>
      </c>
      <c r="V72" s="22">
        <f t="shared" si="16"/>
        <v>25</v>
      </c>
      <c r="W72" s="22">
        <f t="shared" si="16"/>
        <v>135</v>
      </c>
      <c r="X72" s="22">
        <f t="shared" si="22"/>
        <v>44</v>
      </c>
      <c r="Y72" s="22">
        <f t="shared" si="23"/>
        <v>0</v>
      </c>
      <c r="Z72" s="22" t="s">
        <v>12</v>
      </c>
      <c r="AA72" s="22">
        <v>0</v>
      </c>
      <c r="AB72" s="22" t="s">
        <v>12</v>
      </c>
      <c r="AC72" s="22" t="s">
        <v>12</v>
      </c>
      <c r="AD72" s="22" t="s">
        <v>12</v>
      </c>
      <c r="AE72" s="22">
        <v>0</v>
      </c>
      <c r="AF72" s="22">
        <f t="shared" si="24"/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5"/>
        <v>2058</v>
      </c>
      <c r="AN72" s="22">
        <v>1582</v>
      </c>
      <c r="AO72" s="22">
        <v>100</v>
      </c>
      <c r="AP72" s="22">
        <v>172</v>
      </c>
      <c r="AQ72" s="22">
        <v>25</v>
      </c>
      <c r="AR72" s="22">
        <v>135</v>
      </c>
      <c r="AS72" s="22">
        <v>44</v>
      </c>
      <c r="AT72" s="22">
        <f t="shared" si="26"/>
        <v>0</v>
      </c>
      <c r="AU72" s="22" t="s">
        <v>12</v>
      </c>
      <c r="AV72" s="22">
        <v>0</v>
      </c>
      <c r="AW72" s="22" t="s">
        <v>12</v>
      </c>
      <c r="AX72" s="22" t="s">
        <v>12</v>
      </c>
      <c r="AY72" s="22" t="s">
        <v>12</v>
      </c>
      <c r="AZ72" s="22">
        <v>0</v>
      </c>
      <c r="BA72" s="22">
        <f t="shared" si="27"/>
        <v>0</v>
      </c>
      <c r="BB72" s="22" t="s">
        <v>12</v>
      </c>
      <c r="BC72" s="22">
        <v>0</v>
      </c>
      <c r="BD72" s="22" t="s">
        <v>12</v>
      </c>
      <c r="BE72" s="22" t="s">
        <v>12</v>
      </c>
      <c r="BF72" s="22" t="s">
        <v>12</v>
      </c>
      <c r="BG72" s="22">
        <v>0</v>
      </c>
      <c r="BH72" s="22">
        <f t="shared" si="28"/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</row>
    <row r="73" spans="1:66" ht="13.5">
      <c r="A73" s="40" t="s">
        <v>22</v>
      </c>
      <c r="B73" s="40" t="s">
        <v>148</v>
      </c>
      <c r="C73" s="41" t="s">
        <v>21</v>
      </c>
      <c r="D73" s="22">
        <f t="shared" si="17"/>
        <v>509</v>
      </c>
      <c r="E73" s="22">
        <f t="shared" si="15"/>
        <v>291</v>
      </c>
      <c r="F73" s="22">
        <f t="shared" si="15"/>
        <v>58</v>
      </c>
      <c r="G73" s="22">
        <f t="shared" si="15"/>
        <v>0</v>
      </c>
      <c r="H73" s="22">
        <f t="shared" si="14"/>
        <v>11</v>
      </c>
      <c r="I73" s="22">
        <f t="shared" si="14"/>
        <v>41</v>
      </c>
      <c r="J73" s="22">
        <f t="shared" si="14"/>
        <v>108</v>
      </c>
      <c r="K73" s="22">
        <f t="shared" si="18"/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f t="shared" si="19"/>
        <v>509</v>
      </c>
      <c r="S73" s="22">
        <f t="shared" si="20"/>
        <v>291</v>
      </c>
      <c r="T73" s="22">
        <f t="shared" si="21"/>
        <v>58</v>
      </c>
      <c r="U73" s="22">
        <f t="shared" si="16"/>
        <v>0</v>
      </c>
      <c r="V73" s="22">
        <f t="shared" si="16"/>
        <v>11</v>
      </c>
      <c r="W73" s="22">
        <f t="shared" si="16"/>
        <v>41</v>
      </c>
      <c r="X73" s="22">
        <f t="shared" si="22"/>
        <v>108</v>
      </c>
      <c r="Y73" s="22">
        <f t="shared" si="23"/>
        <v>0</v>
      </c>
      <c r="Z73" s="22" t="s">
        <v>12</v>
      </c>
      <c r="AA73" s="22">
        <v>0</v>
      </c>
      <c r="AB73" s="22" t="s">
        <v>12</v>
      </c>
      <c r="AC73" s="22" t="s">
        <v>12</v>
      </c>
      <c r="AD73" s="22" t="s">
        <v>12</v>
      </c>
      <c r="AE73" s="22">
        <v>0</v>
      </c>
      <c r="AF73" s="22">
        <f t="shared" si="24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5"/>
        <v>509</v>
      </c>
      <c r="AN73" s="22">
        <v>291</v>
      </c>
      <c r="AO73" s="22">
        <v>58</v>
      </c>
      <c r="AP73" s="22">
        <v>0</v>
      </c>
      <c r="AQ73" s="22">
        <v>11</v>
      </c>
      <c r="AR73" s="22">
        <v>41</v>
      </c>
      <c r="AS73" s="22">
        <v>108</v>
      </c>
      <c r="AT73" s="22">
        <f t="shared" si="26"/>
        <v>0</v>
      </c>
      <c r="AU73" s="22" t="s">
        <v>12</v>
      </c>
      <c r="AV73" s="22">
        <v>0</v>
      </c>
      <c r="AW73" s="22" t="s">
        <v>12</v>
      </c>
      <c r="AX73" s="22" t="s">
        <v>12</v>
      </c>
      <c r="AY73" s="22" t="s">
        <v>12</v>
      </c>
      <c r="AZ73" s="22">
        <v>0</v>
      </c>
      <c r="BA73" s="22">
        <f t="shared" si="27"/>
        <v>0</v>
      </c>
      <c r="BB73" s="22" t="s">
        <v>12</v>
      </c>
      <c r="BC73" s="22">
        <v>0</v>
      </c>
      <c r="BD73" s="22" t="s">
        <v>12</v>
      </c>
      <c r="BE73" s="22" t="s">
        <v>12</v>
      </c>
      <c r="BF73" s="22" t="s">
        <v>12</v>
      </c>
      <c r="BG73" s="22">
        <v>0</v>
      </c>
      <c r="BH73" s="22">
        <f t="shared" si="28"/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</row>
    <row r="74" spans="1:66" ht="13.5">
      <c r="A74" s="40" t="s">
        <v>22</v>
      </c>
      <c r="B74" s="40" t="s">
        <v>149</v>
      </c>
      <c r="C74" s="41" t="s">
        <v>19</v>
      </c>
      <c r="D74" s="22">
        <f t="shared" si="17"/>
        <v>583</v>
      </c>
      <c r="E74" s="22">
        <f t="shared" si="15"/>
        <v>259</v>
      </c>
      <c r="F74" s="22">
        <f t="shared" si="15"/>
        <v>83</v>
      </c>
      <c r="G74" s="22">
        <f t="shared" si="15"/>
        <v>141</v>
      </c>
      <c r="H74" s="22">
        <f t="shared" si="14"/>
        <v>15</v>
      </c>
      <c r="I74" s="22">
        <f t="shared" si="14"/>
        <v>68</v>
      </c>
      <c r="J74" s="22">
        <f t="shared" si="14"/>
        <v>17</v>
      </c>
      <c r="K74" s="22">
        <f t="shared" si="18"/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f t="shared" si="19"/>
        <v>583</v>
      </c>
      <c r="S74" s="22">
        <f t="shared" si="20"/>
        <v>259</v>
      </c>
      <c r="T74" s="22">
        <f t="shared" si="21"/>
        <v>83</v>
      </c>
      <c r="U74" s="22">
        <f t="shared" si="16"/>
        <v>141</v>
      </c>
      <c r="V74" s="22">
        <f t="shared" si="16"/>
        <v>15</v>
      </c>
      <c r="W74" s="22">
        <f t="shared" si="16"/>
        <v>68</v>
      </c>
      <c r="X74" s="22">
        <f t="shared" si="22"/>
        <v>17</v>
      </c>
      <c r="Y74" s="22">
        <f t="shared" si="23"/>
        <v>0</v>
      </c>
      <c r="Z74" s="22" t="s">
        <v>12</v>
      </c>
      <c r="AA74" s="22">
        <v>0</v>
      </c>
      <c r="AB74" s="22" t="s">
        <v>12</v>
      </c>
      <c r="AC74" s="22" t="s">
        <v>12</v>
      </c>
      <c r="AD74" s="22" t="s">
        <v>12</v>
      </c>
      <c r="AE74" s="22">
        <v>0</v>
      </c>
      <c r="AF74" s="22">
        <f t="shared" si="24"/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5"/>
        <v>583</v>
      </c>
      <c r="AN74" s="22">
        <v>259</v>
      </c>
      <c r="AO74" s="22">
        <v>83</v>
      </c>
      <c r="AP74" s="22">
        <v>141</v>
      </c>
      <c r="AQ74" s="22">
        <v>15</v>
      </c>
      <c r="AR74" s="22">
        <v>68</v>
      </c>
      <c r="AS74" s="22">
        <v>17</v>
      </c>
      <c r="AT74" s="22">
        <f t="shared" si="26"/>
        <v>0</v>
      </c>
      <c r="AU74" s="22" t="s">
        <v>12</v>
      </c>
      <c r="AV74" s="22">
        <v>0</v>
      </c>
      <c r="AW74" s="22" t="s">
        <v>12</v>
      </c>
      <c r="AX74" s="22" t="s">
        <v>12</v>
      </c>
      <c r="AY74" s="22" t="s">
        <v>12</v>
      </c>
      <c r="AZ74" s="22">
        <v>0</v>
      </c>
      <c r="BA74" s="22">
        <f t="shared" si="27"/>
        <v>0</v>
      </c>
      <c r="BB74" s="22" t="s">
        <v>12</v>
      </c>
      <c r="BC74" s="22">
        <v>0</v>
      </c>
      <c r="BD74" s="22" t="s">
        <v>12</v>
      </c>
      <c r="BE74" s="22" t="s">
        <v>12</v>
      </c>
      <c r="BF74" s="22" t="s">
        <v>12</v>
      </c>
      <c r="BG74" s="22">
        <v>0</v>
      </c>
      <c r="BH74" s="22">
        <f t="shared" si="28"/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</row>
    <row r="75" spans="1:66" ht="13.5">
      <c r="A75" s="40" t="s">
        <v>22</v>
      </c>
      <c r="B75" s="40" t="s">
        <v>150</v>
      </c>
      <c r="C75" s="41" t="s">
        <v>151</v>
      </c>
      <c r="D75" s="22">
        <f t="shared" si="17"/>
        <v>196</v>
      </c>
      <c r="E75" s="22">
        <f t="shared" si="15"/>
        <v>123</v>
      </c>
      <c r="F75" s="22">
        <f t="shared" si="15"/>
        <v>27</v>
      </c>
      <c r="G75" s="22">
        <f t="shared" si="15"/>
        <v>29</v>
      </c>
      <c r="H75" s="22">
        <f t="shared" si="14"/>
        <v>5</v>
      </c>
      <c r="I75" s="22">
        <f t="shared" si="14"/>
        <v>0</v>
      </c>
      <c r="J75" s="22">
        <f t="shared" si="14"/>
        <v>12</v>
      </c>
      <c r="K75" s="22">
        <f t="shared" si="18"/>
        <v>196</v>
      </c>
      <c r="L75" s="22">
        <v>123</v>
      </c>
      <c r="M75" s="22">
        <v>27</v>
      </c>
      <c r="N75" s="22">
        <v>29</v>
      </c>
      <c r="O75" s="22">
        <v>5</v>
      </c>
      <c r="P75" s="22">
        <v>0</v>
      </c>
      <c r="Q75" s="22">
        <v>12</v>
      </c>
      <c r="R75" s="22">
        <f t="shared" si="19"/>
        <v>0</v>
      </c>
      <c r="S75" s="22">
        <f t="shared" si="20"/>
        <v>0</v>
      </c>
      <c r="T75" s="22">
        <f t="shared" si="21"/>
        <v>0</v>
      </c>
      <c r="U75" s="22">
        <f t="shared" si="16"/>
        <v>0</v>
      </c>
      <c r="V75" s="22">
        <f t="shared" si="16"/>
        <v>0</v>
      </c>
      <c r="W75" s="22">
        <f t="shared" si="16"/>
        <v>0</v>
      </c>
      <c r="X75" s="22">
        <f t="shared" si="22"/>
        <v>0</v>
      </c>
      <c r="Y75" s="22">
        <f t="shared" si="23"/>
        <v>0</v>
      </c>
      <c r="Z75" s="22" t="s">
        <v>12</v>
      </c>
      <c r="AA75" s="22">
        <v>0</v>
      </c>
      <c r="AB75" s="22" t="s">
        <v>12</v>
      </c>
      <c r="AC75" s="22" t="s">
        <v>12</v>
      </c>
      <c r="AD75" s="22" t="s">
        <v>12</v>
      </c>
      <c r="AE75" s="22">
        <v>0</v>
      </c>
      <c r="AF75" s="22">
        <f t="shared" si="24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5"/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f t="shared" si="26"/>
        <v>0</v>
      </c>
      <c r="AU75" s="22" t="s">
        <v>12</v>
      </c>
      <c r="AV75" s="22">
        <v>0</v>
      </c>
      <c r="AW75" s="22" t="s">
        <v>12</v>
      </c>
      <c r="AX75" s="22" t="s">
        <v>12</v>
      </c>
      <c r="AY75" s="22" t="s">
        <v>12</v>
      </c>
      <c r="AZ75" s="22">
        <v>0</v>
      </c>
      <c r="BA75" s="22">
        <f t="shared" si="27"/>
        <v>0</v>
      </c>
      <c r="BB75" s="22" t="s">
        <v>12</v>
      </c>
      <c r="BC75" s="22">
        <v>0</v>
      </c>
      <c r="BD75" s="22" t="s">
        <v>12</v>
      </c>
      <c r="BE75" s="22" t="s">
        <v>12</v>
      </c>
      <c r="BF75" s="22" t="s">
        <v>12</v>
      </c>
      <c r="BG75" s="22">
        <v>0</v>
      </c>
      <c r="BH75" s="22">
        <f t="shared" si="28"/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</row>
    <row r="76" spans="1:66" ht="13.5">
      <c r="A76" s="40" t="s">
        <v>22</v>
      </c>
      <c r="B76" s="40" t="s">
        <v>152</v>
      </c>
      <c r="C76" s="41" t="s">
        <v>153</v>
      </c>
      <c r="D76" s="22">
        <f t="shared" si="17"/>
        <v>85</v>
      </c>
      <c r="E76" s="22">
        <f t="shared" si="15"/>
        <v>0</v>
      </c>
      <c r="F76" s="22">
        <f t="shared" si="15"/>
        <v>85</v>
      </c>
      <c r="G76" s="22">
        <f t="shared" si="15"/>
        <v>0</v>
      </c>
      <c r="H76" s="22">
        <f t="shared" si="14"/>
        <v>0</v>
      </c>
      <c r="I76" s="22">
        <f t="shared" si="14"/>
        <v>0</v>
      </c>
      <c r="J76" s="22">
        <f t="shared" si="14"/>
        <v>0</v>
      </c>
      <c r="K76" s="22">
        <f t="shared" si="18"/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f t="shared" si="19"/>
        <v>85</v>
      </c>
      <c r="S76" s="22">
        <f t="shared" si="20"/>
        <v>0</v>
      </c>
      <c r="T76" s="22">
        <f t="shared" si="21"/>
        <v>85</v>
      </c>
      <c r="U76" s="22">
        <f t="shared" si="16"/>
        <v>0</v>
      </c>
      <c r="V76" s="22">
        <f t="shared" si="16"/>
        <v>0</v>
      </c>
      <c r="W76" s="22">
        <f t="shared" si="16"/>
        <v>0</v>
      </c>
      <c r="X76" s="22">
        <f t="shared" si="22"/>
        <v>0</v>
      </c>
      <c r="Y76" s="22">
        <f t="shared" si="23"/>
        <v>0</v>
      </c>
      <c r="Z76" s="22" t="s">
        <v>12</v>
      </c>
      <c r="AA76" s="22">
        <v>0</v>
      </c>
      <c r="AB76" s="22" t="s">
        <v>12</v>
      </c>
      <c r="AC76" s="22" t="s">
        <v>12</v>
      </c>
      <c r="AD76" s="22" t="s">
        <v>12</v>
      </c>
      <c r="AE76" s="22">
        <v>0</v>
      </c>
      <c r="AF76" s="22">
        <f t="shared" si="24"/>
        <v>85</v>
      </c>
      <c r="AG76" s="22">
        <v>0</v>
      </c>
      <c r="AH76" s="22">
        <v>85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5"/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f t="shared" si="26"/>
        <v>0</v>
      </c>
      <c r="AU76" s="22" t="s">
        <v>12</v>
      </c>
      <c r="AV76" s="22">
        <v>0</v>
      </c>
      <c r="AW76" s="22" t="s">
        <v>12</v>
      </c>
      <c r="AX76" s="22" t="s">
        <v>12</v>
      </c>
      <c r="AY76" s="22" t="s">
        <v>12</v>
      </c>
      <c r="AZ76" s="22">
        <v>0</v>
      </c>
      <c r="BA76" s="22">
        <f t="shared" si="27"/>
        <v>0</v>
      </c>
      <c r="BB76" s="22" t="s">
        <v>12</v>
      </c>
      <c r="BC76" s="22">
        <v>0</v>
      </c>
      <c r="BD76" s="22" t="s">
        <v>12</v>
      </c>
      <c r="BE76" s="22" t="s">
        <v>12</v>
      </c>
      <c r="BF76" s="22" t="s">
        <v>12</v>
      </c>
      <c r="BG76" s="22">
        <v>0</v>
      </c>
      <c r="BH76" s="22">
        <f t="shared" si="28"/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</row>
    <row r="77" spans="1:66" ht="13.5">
      <c r="A77" s="40" t="s">
        <v>22</v>
      </c>
      <c r="B77" s="40" t="s">
        <v>154</v>
      </c>
      <c r="C77" s="41" t="s">
        <v>155</v>
      </c>
      <c r="D77" s="22">
        <f t="shared" si="17"/>
        <v>197</v>
      </c>
      <c r="E77" s="22">
        <f t="shared" si="15"/>
        <v>111</v>
      </c>
      <c r="F77" s="22">
        <f t="shared" si="15"/>
        <v>81</v>
      </c>
      <c r="G77" s="22">
        <f t="shared" si="15"/>
        <v>0</v>
      </c>
      <c r="H77" s="22">
        <f t="shared" si="14"/>
        <v>0</v>
      </c>
      <c r="I77" s="22">
        <f t="shared" si="14"/>
        <v>0</v>
      </c>
      <c r="J77" s="22">
        <f t="shared" si="14"/>
        <v>5</v>
      </c>
      <c r="K77" s="22">
        <f t="shared" si="18"/>
        <v>116</v>
      </c>
      <c r="L77" s="22">
        <v>111</v>
      </c>
      <c r="M77" s="22">
        <v>0</v>
      </c>
      <c r="N77" s="22">
        <v>0</v>
      </c>
      <c r="O77" s="22">
        <v>0</v>
      </c>
      <c r="P77" s="22">
        <v>0</v>
      </c>
      <c r="Q77" s="22">
        <v>5</v>
      </c>
      <c r="R77" s="22">
        <f t="shared" si="19"/>
        <v>81</v>
      </c>
      <c r="S77" s="22">
        <f t="shared" si="20"/>
        <v>0</v>
      </c>
      <c r="T77" s="22">
        <f t="shared" si="21"/>
        <v>81</v>
      </c>
      <c r="U77" s="22">
        <f t="shared" si="16"/>
        <v>0</v>
      </c>
      <c r="V77" s="22">
        <f t="shared" si="16"/>
        <v>0</v>
      </c>
      <c r="W77" s="22">
        <f t="shared" si="16"/>
        <v>0</v>
      </c>
      <c r="X77" s="22">
        <f t="shared" si="22"/>
        <v>0</v>
      </c>
      <c r="Y77" s="22">
        <f t="shared" si="23"/>
        <v>0</v>
      </c>
      <c r="Z77" s="22" t="s">
        <v>12</v>
      </c>
      <c r="AA77" s="22">
        <v>0</v>
      </c>
      <c r="AB77" s="22" t="s">
        <v>12</v>
      </c>
      <c r="AC77" s="22" t="s">
        <v>12</v>
      </c>
      <c r="AD77" s="22" t="s">
        <v>12</v>
      </c>
      <c r="AE77" s="22">
        <v>0</v>
      </c>
      <c r="AF77" s="22">
        <f t="shared" si="24"/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5"/>
        <v>81</v>
      </c>
      <c r="AN77" s="22">
        <v>0</v>
      </c>
      <c r="AO77" s="22">
        <v>81</v>
      </c>
      <c r="AP77" s="22">
        <v>0</v>
      </c>
      <c r="AQ77" s="22">
        <v>0</v>
      </c>
      <c r="AR77" s="22">
        <v>0</v>
      </c>
      <c r="AS77" s="22">
        <v>0</v>
      </c>
      <c r="AT77" s="22">
        <f t="shared" si="26"/>
        <v>0</v>
      </c>
      <c r="AU77" s="22" t="s">
        <v>12</v>
      </c>
      <c r="AV77" s="22">
        <v>0</v>
      </c>
      <c r="AW77" s="22" t="s">
        <v>12</v>
      </c>
      <c r="AX77" s="22" t="s">
        <v>12</v>
      </c>
      <c r="AY77" s="22" t="s">
        <v>12</v>
      </c>
      <c r="AZ77" s="22">
        <v>0</v>
      </c>
      <c r="BA77" s="22">
        <f t="shared" si="27"/>
        <v>0</v>
      </c>
      <c r="BB77" s="22" t="s">
        <v>12</v>
      </c>
      <c r="BC77" s="22">
        <v>0</v>
      </c>
      <c r="BD77" s="22" t="s">
        <v>12</v>
      </c>
      <c r="BE77" s="22" t="s">
        <v>12</v>
      </c>
      <c r="BF77" s="22" t="s">
        <v>12</v>
      </c>
      <c r="BG77" s="22">
        <v>0</v>
      </c>
      <c r="BH77" s="22">
        <f t="shared" si="28"/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</row>
    <row r="78" spans="1:66" ht="13.5">
      <c r="A78" s="40" t="s">
        <v>22</v>
      </c>
      <c r="B78" s="40" t="s">
        <v>156</v>
      </c>
      <c r="C78" s="41" t="s">
        <v>157</v>
      </c>
      <c r="D78" s="22">
        <f t="shared" si="17"/>
        <v>236</v>
      </c>
      <c r="E78" s="22">
        <f t="shared" si="15"/>
        <v>7</v>
      </c>
      <c r="F78" s="22">
        <f t="shared" si="15"/>
        <v>228</v>
      </c>
      <c r="G78" s="22">
        <f t="shared" si="15"/>
        <v>0</v>
      </c>
      <c r="H78" s="22">
        <f t="shared" si="14"/>
        <v>1</v>
      </c>
      <c r="I78" s="22">
        <f t="shared" si="14"/>
        <v>0</v>
      </c>
      <c r="J78" s="22">
        <f t="shared" si="14"/>
        <v>0</v>
      </c>
      <c r="K78" s="22">
        <f t="shared" si="18"/>
        <v>8</v>
      </c>
      <c r="L78" s="22">
        <v>7</v>
      </c>
      <c r="M78" s="22">
        <v>0</v>
      </c>
      <c r="N78" s="22">
        <v>0</v>
      </c>
      <c r="O78" s="22">
        <v>1</v>
      </c>
      <c r="P78" s="22">
        <v>0</v>
      </c>
      <c r="Q78" s="22">
        <v>0</v>
      </c>
      <c r="R78" s="22">
        <f t="shared" si="19"/>
        <v>228</v>
      </c>
      <c r="S78" s="22">
        <f t="shared" si="20"/>
        <v>0</v>
      </c>
      <c r="T78" s="22">
        <f t="shared" si="21"/>
        <v>228</v>
      </c>
      <c r="U78" s="22">
        <f t="shared" si="16"/>
        <v>0</v>
      </c>
      <c r="V78" s="22">
        <f t="shared" si="16"/>
        <v>0</v>
      </c>
      <c r="W78" s="22">
        <f t="shared" si="16"/>
        <v>0</v>
      </c>
      <c r="X78" s="22">
        <f t="shared" si="22"/>
        <v>0</v>
      </c>
      <c r="Y78" s="22">
        <f t="shared" si="23"/>
        <v>0</v>
      </c>
      <c r="Z78" s="22" t="s">
        <v>12</v>
      </c>
      <c r="AA78" s="22">
        <v>0</v>
      </c>
      <c r="AB78" s="22" t="s">
        <v>12</v>
      </c>
      <c r="AC78" s="22" t="s">
        <v>12</v>
      </c>
      <c r="AD78" s="22" t="s">
        <v>12</v>
      </c>
      <c r="AE78" s="22">
        <v>0</v>
      </c>
      <c r="AF78" s="22">
        <f t="shared" si="24"/>
        <v>228</v>
      </c>
      <c r="AG78" s="22">
        <v>0</v>
      </c>
      <c r="AH78" s="22">
        <v>228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5"/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f t="shared" si="26"/>
        <v>0</v>
      </c>
      <c r="AU78" s="22" t="s">
        <v>12</v>
      </c>
      <c r="AV78" s="22">
        <v>0</v>
      </c>
      <c r="AW78" s="22" t="s">
        <v>12</v>
      </c>
      <c r="AX78" s="22" t="s">
        <v>12</v>
      </c>
      <c r="AY78" s="22" t="s">
        <v>12</v>
      </c>
      <c r="AZ78" s="22">
        <v>0</v>
      </c>
      <c r="BA78" s="22">
        <f t="shared" si="27"/>
        <v>0</v>
      </c>
      <c r="BB78" s="22" t="s">
        <v>12</v>
      </c>
      <c r="BC78" s="22">
        <v>0</v>
      </c>
      <c r="BD78" s="22" t="s">
        <v>12</v>
      </c>
      <c r="BE78" s="22" t="s">
        <v>12</v>
      </c>
      <c r="BF78" s="22" t="s">
        <v>12</v>
      </c>
      <c r="BG78" s="22">
        <v>0</v>
      </c>
      <c r="BH78" s="22">
        <f t="shared" si="28"/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</row>
    <row r="79" spans="1:66" ht="13.5">
      <c r="A79" s="40" t="s">
        <v>22</v>
      </c>
      <c r="B79" s="40" t="s">
        <v>158</v>
      </c>
      <c r="C79" s="41" t="s">
        <v>159</v>
      </c>
      <c r="D79" s="22">
        <f t="shared" si="17"/>
        <v>89</v>
      </c>
      <c r="E79" s="22">
        <f t="shared" si="15"/>
        <v>0</v>
      </c>
      <c r="F79" s="22">
        <f t="shared" si="15"/>
        <v>89</v>
      </c>
      <c r="G79" s="22">
        <f t="shared" si="15"/>
        <v>0</v>
      </c>
      <c r="H79" s="22">
        <f t="shared" si="14"/>
        <v>0</v>
      </c>
      <c r="I79" s="22">
        <f t="shared" si="14"/>
        <v>0</v>
      </c>
      <c r="J79" s="22">
        <f t="shared" si="14"/>
        <v>0</v>
      </c>
      <c r="K79" s="22">
        <f t="shared" si="18"/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f t="shared" si="19"/>
        <v>89</v>
      </c>
      <c r="S79" s="22">
        <f t="shared" si="20"/>
        <v>0</v>
      </c>
      <c r="T79" s="22">
        <f t="shared" si="21"/>
        <v>89</v>
      </c>
      <c r="U79" s="22">
        <f t="shared" si="16"/>
        <v>0</v>
      </c>
      <c r="V79" s="22">
        <f t="shared" si="16"/>
        <v>0</v>
      </c>
      <c r="W79" s="22">
        <f t="shared" si="16"/>
        <v>0</v>
      </c>
      <c r="X79" s="22">
        <f t="shared" si="22"/>
        <v>0</v>
      </c>
      <c r="Y79" s="22">
        <f t="shared" si="23"/>
        <v>0</v>
      </c>
      <c r="Z79" s="22" t="s">
        <v>12</v>
      </c>
      <c r="AA79" s="22">
        <v>0</v>
      </c>
      <c r="AB79" s="22" t="s">
        <v>12</v>
      </c>
      <c r="AC79" s="22" t="s">
        <v>12</v>
      </c>
      <c r="AD79" s="22" t="s">
        <v>12</v>
      </c>
      <c r="AE79" s="22">
        <v>0</v>
      </c>
      <c r="AF79" s="22">
        <f t="shared" si="24"/>
        <v>89</v>
      </c>
      <c r="AG79" s="22">
        <v>0</v>
      </c>
      <c r="AH79" s="22">
        <v>89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5"/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f t="shared" si="26"/>
        <v>0</v>
      </c>
      <c r="AU79" s="22" t="s">
        <v>12</v>
      </c>
      <c r="AV79" s="22">
        <v>0</v>
      </c>
      <c r="AW79" s="22" t="s">
        <v>12</v>
      </c>
      <c r="AX79" s="22" t="s">
        <v>12</v>
      </c>
      <c r="AY79" s="22" t="s">
        <v>12</v>
      </c>
      <c r="AZ79" s="22">
        <v>0</v>
      </c>
      <c r="BA79" s="22">
        <f t="shared" si="27"/>
        <v>0</v>
      </c>
      <c r="BB79" s="22" t="s">
        <v>12</v>
      </c>
      <c r="BC79" s="22">
        <v>0</v>
      </c>
      <c r="BD79" s="22" t="s">
        <v>12</v>
      </c>
      <c r="BE79" s="22" t="s">
        <v>12</v>
      </c>
      <c r="BF79" s="22" t="s">
        <v>12</v>
      </c>
      <c r="BG79" s="22">
        <v>0</v>
      </c>
      <c r="BH79" s="22">
        <f t="shared" si="28"/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</row>
    <row r="80" spans="1:66" ht="13.5">
      <c r="A80" s="40" t="s">
        <v>22</v>
      </c>
      <c r="B80" s="40" t="s">
        <v>160</v>
      </c>
      <c r="C80" s="41" t="s">
        <v>161</v>
      </c>
      <c r="D80" s="22">
        <f t="shared" si="17"/>
        <v>153</v>
      </c>
      <c r="E80" s="22">
        <f t="shared" si="15"/>
        <v>93</v>
      </c>
      <c r="F80" s="22">
        <f t="shared" si="15"/>
        <v>31</v>
      </c>
      <c r="G80" s="22">
        <f t="shared" si="15"/>
        <v>20</v>
      </c>
      <c r="H80" s="22">
        <f t="shared" si="14"/>
        <v>8</v>
      </c>
      <c r="I80" s="22">
        <f t="shared" si="14"/>
        <v>0</v>
      </c>
      <c r="J80" s="22">
        <f t="shared" si="14"/>
        <v>1</v>
      </c>
      <c r="K80" s="22">
        <f t="shared" si="18"/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9"/>
        <v>153</v>
      </c>
      <c r="S80" s="22">
        <f t="shared" si="20"/>
        <v>93</v>
      </c>
      <c r="T80" s="22">
        <f t="shared" si="21"/>
        <v>31</v>
      </c>
      <c r="U80" s="22">
        <f t="shared" si="16"/>
        <v>20</v>
      </c>
      <c r="V80" s="22">
        <f t="shared" si="16"/>
        <v>8</v>
      </c>
      <c r="W80" s="22">
        <f t="shared" si="16"/>
        <v>0</v>
      </c>
      <c r="X80" s="22">
        <f t="shared" si="22"/>
        <v>1</v>
      </c>
      <c r="Y80" s="22">
        <f t="shared" si="23"/>
        <v>0</v>
      </c>
      <c r="Z80" s="22" t="s">
        <v>12</v>
      </c>
      <c r="AA80" s="22">
        <v>0</v>
      </c>
      <c r="AB80" s="22" t="s">
        <v>12</v>
      </c>
      <c r="AC80" s="22" t="s">
        <v>12</v>
      </c>
      <c r="AD80" s="22" t="s">
        <v>12</v>
      </c>
      <c r="AE80" s="22">
        <v>0</v>
      </c>
      <c r="AF80" s="22">
        <f t="shared" si="24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5"/>
        <v>153</v>
      </c>
      <c r="AN80" s="22">
        <v>93</v>
      </c>
      <c r="AO80" s="22">
        <v>31</v>
      </c>
      <c r="AP80" s="22">
        <v>20</v>
      </c>
      <c r="AQ80" s="22">
        <v>8</v>
      </c>
      <c r="AR80" s="22">
        <v>0</v>
      </c>
      <c r="AS80" s="22">
        <v>1</v>
      </c>
      <c r="AT80" s="22">
        <f t="shared" si="26"/>
        <v>0</v>
      </c>
      <c r="AU80" s="22" t="s">
        <v>12</v>
      </c>
      <c r="AV80" s="22">
        <v>0</v>
      </c>
      <c r="AW80" s="22" t="s">
        <v>12</v>
      </c>
      <c r="AX80" s="22" t="s">
        <v>12</v>
      </c>
      <c r="AY80" s="22" t="s">
        <v>12</v>
      </c>
      <c r="AZ80" s="22">
        <v>0</v>
      </c>
      <c r="BA80" s="22">
        <f t="shared" si="27"/>
        <v>0</v>
      </c>
      <c r="BB80" s="22" t="s">
        <v>12</v>
      </c>
      <c r="BC80" s="22">
        <v>0</v>
      </c>
      <c r="BD80" s="22" t="s">
        <v>12</v>
      </c>
      <c r="BE80" s="22" t="s">
        <v>12</v>
      </c>
      <c r="BF80" s="22" t="s">
        <v>12</v>
      </c>
      <c r="BG80" s="22">
        <v>0</v>
      </c>
      <c r="BH80" s="22">
        <f t="shared" si="28"/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</row>
    <row r="81" spans="1:66" ht="13.5">
      <c r="A81" s="40" t="s">
        <v>22</v>
      </c>
      <c r="B81" s="40" t="s">
        <v>162</v>
      </c>
      <c r="C81" s="41" t="s">
        <v>163</v>
      </c>
      <c r="D81" s="22">
        <f t="shared" si="17"/>
        <v>474</v>
      </c>
      <c r="E81" s="22">
        <f t="shared" si="15"/>
        <v>194</v>
      </c>
      <c r="F81" s="22">
        <f t="shared" si="15"/>
        <v>60</v>
      </c>
      <c r="G81" s="22">
        <f t="shared" si="15"/>
        <v>56</v>
      </c>
      <c r="H81" s="22">
        <f t="shared" si="14"/>
        <v>9</v>
      </c>
      <c r="I81" s="22">
        <f t="shared" si="14"/>
        <v>6</v>
      </c>
      <c r="J81" s="22">
        <f t="shared" si="14"/>
        <v>149</v>
      </c>
      <c r="K81" s="22">
        <f t="shared" si="18"/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f t="shared" si="19"/>
        <v>474</v>
      </c>
      <c r="S81" s="22">
        <f t="shared" si="20"/>
        <v>194</v>
      </c>
      <c r="T81" s="22">
        <f t="shared" si="21"/>
        <v>60</v>
      </c>
      <c r="U81" s="22">
        <f t="shared" si="16"/>
        <v>56</v>
      </c>
      <c r="V81" s="22">
        <f t="shared" si="16"/>
        <v>9</v>
      </c>
      <c r="W81" s="22">
        <f t="shared" si="16"/>
        <v>6</v>
      </c>
      <c r="X81" s="22">
        <f t="shared" si="22"/>
        <v>149</v>
      </c>
      <c r="Y81" s="22">
        <f t="shared" si="23"/>
        <v>0</v>
      </c>
      <c r="Z81" s="22" t="s">
        <v>12</v>
      </c>
      <c r="AA81" s="22">
        <v>0</v>
      </c>
      <c r="AB81" s="22" t="s">
        <v>12</v>
      </c>
      <c r="AC81" s="22" t="s">
        <v>12</v>
      </c>
      <c r="AD81" s="22" t="s">
        <v>12</v>
      </c>
      <c r="AE81" s="22">
        <v>0</v>
      </c>
      <c r="AF81" s="22">
        <f t="shared" si="24"/>
        <v>53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53</v>
      </c>
      <c r="AM81" s="22">
        <f t="shared" si="25"/>
        <v>325</v>
      </c>
      <c r="AN81" s="22">
        <v>194</v>
      </c>
      <c r="AO81" s="22">
        <v>60</v>
      </c>
      <c r="AP81" s="22">
        <v>56</v>
      </c>
      <c r="AQ81" s="22">
        <v>9</v>
      </c>
      <c r="AR81" s="22">
        <v>6</v>
      </c>
      <c r="AS81" s="22">
        <v>0</v>
      </c>
      <c r="AT81" s="22">
        <f t="shared" si="26"/>
        <v>96</v>
      </c>
      <c r="AU81" s="22" t="s">
        <v>12</v>
      </c>
      <c r="AV81" s="22">
        <v>0</v>
      </c>
      <c r="AW81" s="22" t="s">
        <v>12</v>
      </c>
      <c r="AX81" s="22" t="s">
        <v>12</v>
      </c>
      <c r="AY81" s="22" t="s">
        <v>12</v>
      </c>
      <c r="AZ81" s="22">
        <v>96</v>
      </c>
      <c r="BA81" s="22">
        <f t="shared" si="27"/>
        <v>0</v>
      </c>
      <c r="BB81" s="22" t="s">
        <v>12</v>
      </c>
      <c r="BC81" s="22">
        <v>0</v>
      </c>
      <c r="BD81" s="22" t="s">
        <v>12</v>
      </c>
      <c r="BE81" s="22" t="s">
        <v>12</v>
      </c>
      <c r="BF81" s="22" t="s">
        <v>12</v>
      </c>
      <c r="BG81" s="22">
        <v>0</v>
      </c>
      <c r="BH81" s="22">
        <f t="shared" si="28"/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22</v>
      </c>
      <c r="B82" s="40" t="s">
        <v>164</v>
      </c>
      <c r="C82" s="41" t="s">
        <v>299</v>
      </c>
      <c r="D82" s="22">
        <f t="shared" si="17"/>
        <v>91</v>
      </c>
      <c r="E82" s="22">
        <f t="shared" si="15"/>
        <v>57</v>
      </c>
      <c r="F82" s="22">
        <f t="shared" si="15"/>
        <v>11</v>
      </c>
      <c r="G82" s="22">
        <f t="shared" si="15"/>
        <v>16</v>
      </c>
      <c r="H82" s="22">
        <f t="shared" si="14"/>
        <v>2</v>
      </c>
      <c r="I82" s="22">
        <f t="shared" si="14"/>
        <v>0</v>
      </c>
      <c r="J82" s="22">
        <f t="shared" si="14"/>
        <v>5</v>
      </c>
      <c r="K82" s="22">
        <f t="shared" si="18"/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f t="shared" si="19"/>
        <v>91</v>
      </c>
      <c r="S82" s="22">
        <f t="shared" si="20"/>
        <v>57</v>
      </c>
      <c r="T82" s="22">
        <f t="shared" si="21"/>
        <v>11</v>
      </c>
      <c r="U82" s="22">
        <f t="shared" si="16"/>
        <v>16</v>
      </c>
      <c r="V82" s="22">
        <f t="shared" si="16"/>
        <v>2</v>
      </c>
      <c r="W82" s="22">
        <f t="shared" si="16"/>
        <v>0</v>
      </c>
      <c r="X82" s="22">
        <f t="shared" si="22"/>
        <v>5</v>
      </c>
      <c r="Y82" s="22">
        <f t="shared" si="23"/>
        <v>0</v>
      </c>
      <c r="Z82" s="22" t="s">
        <v>12</v>
      </c>
      <c r="AA82" s="22">
        <v>0</v>
      </c>
      <c r="AB82" s="22" t="s">
        <v>12</v>
      </c>
      <c r="AC82" s="22" t="s">
        <v>12</v>
      </c>
      <c r="AD82" s="22" t="s">
        <v>12</v>
      </c>
      <c r="AE82" s="22">
        <v>0</v>
      </c>
      <c r="AF82" s="22">
        <f t="shared" si="24"/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5"/>
        <v>91</v>
      </c>
      <c r="AN82" s="22">
        <v>57</v>
      </c>
      <c r="AO82" s="22">
        <v>11</v>
      </c>
      <c r="AP82" s="22">
        <v>16</v>
      </c>
      <c r="AQ82" s="22">
        <v>2</v>
      </c>
      <c r="AR82" s="22">
        <v>0</v>
      </c>
      <c r="AS82" s="22">
        <v>5</v>
      </c>
      <c r="AT82" s="22">
        <f t="shared" si="26"/>
        <v>0</v>
      </c>
      <c r="AU82" s="22" t="s">
        <v>12</v>
      </c>
      <c r="AV82" s="22">
        <v>0</v>
      </c>
      <c r="AW82" s="22" t="s">
        <v>12</v>
      </c>
      <c r="AX82" s="22" t="s">
        <v>12</v>
      </c>
      <c r="AY82" s="22" t="s">
        <v>12</v>
      </c>
      <c r="AZ82" s="22">
        <v>0</v>
      </c>
      <c r="BA82" s="22">
        <f t="shared" si="27"/>
        <v>0</v>
      </c>
      <c r="BB82" s="22" t="s">
        <v>12</v>
      </c>
      <c r="BC82" s="22">
        <v>0</v>
      </c>
      <c r="BD82" s="22" t="s">
        <v>12</v>
      </c>
      <c r="BE82" s="22" t="s">
        <v>12</v>
      </c>
      <c r="BF82" s="22" t="s">
        <v>12</v>
      </c>
      <c r="BG82" s="22">
        <v>0</v>
      </c>
      <c r="BH82" s="22">
        <f t="shared" si="28"/>
        <v>5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5</v>
      </c>
    </row>
    <row r="83" spans="1:66" ht="13.5">
      <c r="A83" s="40" t="s">
        <v>22</v>
      </c>
      <c r="B83" s="40" t="s">
        <v>165</v>
      </c>
      <c r="C83" s="41" t="s">
        <v>166</v>
      </c>
      <c r="D83" s="22">
        <f t="shared" si="17"/>
        <v>530</v>
      </c>
      <c r="E83" s="22">
        <f t="shared" si="15"/>
        <v>8</v>
      </c>
      <c r="F83" s="22">
        <f t="shared" si="15"/>
        <v>17</v>
      </c>
      <c r="G83" s="22">
        <f t="shared" si="15"/>
        <v>33</v>
      </c>
      <c r="H83" s="22">
        <f t="shared" si="14"/>
        <v>4</v>
      </c>
      <c r="I83" s="22">
        <f t="shared" si="14"/>
        <v>4</v>
      </c>
      <c r="J83" s="22">
        <f t="shared" si="14"/>
        <v>464</v>
      </c>
      <c r="K83" s="22">
        <f t="shared" si="18"/>
        <v>148</v>
      </c>
      <c r="L83" s="22">
        <v>8</v>
      </c>
      <c r="M83" s="22">
        <v>17</v>
      </c>
      <c r="N83" s="22">
        <v>33</v>
      </c>
      <c r="O83" s="22">
        <v>4</v>
      </c>
      <c r="P83" s="22">
        <v>4</v>
      </c>
      <c r="Q83" s="22">
        <v>82</v>
      </c>
      <c r="R83" s="22">
        <f t="shared" si="19"/>
        <v>382</v>
      </c>
      <c r="S83" s="22">
        <f t="shared" si="20"/>
        <v>0</v>
      </c>
      <c r="T83" s="22">
        <f t="shared" si="21"/>
        <v>0</v>
      </c>
      <c r="U83" s="22">
        <f t="shared" si="16"/>
        <v>0</v>
      </c>
      <c r="V83" s="22">
        <f t="shared" si="16"/>
        <v>0</v>
      </c>
      <c r="W83" s="22">
        <f t="shared" si="16"/>
        <v>0</v>
      </c>
      <c r="X83" s="22">
        <f t="shared" si="22"/>
        <v>382</v>
      </c>
      <c r="Y83" s="22">
        <f t="shared" si="23"/>
        <v>0</v>
      </c>
      <c r="Z83" s="22" t="s">
        <v>12</v>
      </c>
      <c r="AA83" s="22">
        <v>0</v>
      </c>
      <c r="AB83" s="22" t="s">
        <v>12</v>
      </c>
      <c r="AC83" s="22" t="s">
        <v>12</v>
      </c>
      <c r="AD83" s="22" t="s">
        <v>12</v>
      </c>
      <c r="AE83" s="22">
        <v>0</v>
      </c>
      <c r="AF83" s="22">
        <f t="shared" si="24"/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f t="shared" si="25"/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f t="shared" si="26"/>
        <v>382</v>
      </c>
      <c r="AU83" s="22" t="s">
        <v>12</v>
      </c>
      <c r="AV83" s="22">
        <v>0</v>
      </c>
      <c r="AW83" s="22" t="s">
        <v>12</v>
      </c>
      <c r="AX83" s="22" t="s">
        <v>12</v>
      </c>
      <c r="AY83" s="22" t="s">
        <v>12</v>
      </c>
      <c r="AZ83" s="22">
        <v>382</v>
      </c>
      <c r="BA83" s="22">
        <f t="shared" si="27"/>
        <v>0</v>
      </c>
      <c r="BB83" s="22" t="s">
        <v>12</v>
      </c>
      <c r="BC83" s="22">
        <v>0</v>
      </c>
      <c r="BD83" s="22" t="s">
        <v>12</v>
      </c>
      <c r="BE83" s="22" t="s">
        <v>12</v>
      </c>
      <c r="BF83" s="22" t="s">
        <v>12</v>
      </c>
      <c r="BG83" s="22">
        <v>0</v>
      </c>
      <c r="BH83" s="22">
        <f t="shared" si="28"/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</row>
    <row r="84" spans="1:66" ht="13.5">
      <c r="A84" s="40" t="s">
        <v>22</v>
      </c>
      <c r="B84" s="40" t="s">
        <v>167</v>
      </c>
      <c r="C84" s="41" t="s">
        <v>168</v>
      </c>
      <c r="D84" s="22">
        <f t="shared" si="17"/>
        <v>67</v>
      </c>
      <c r="E84" s="22">
        <f t="shared" si="15"/>
        <v>0</v>
      </c>
      <c r="F84" s="22">
        <f t="shared" si="15"/>
        <v>60</v>
      </c>
      <c r="G84" s="22">
        <f t="shared" si="15"/>
        <v>0</v>
      </c>
      <c r="H84" s="22">
        <f t="shared" si="14"/>
        <v>7</v>
      </c>
      <c r="I84" s="22">
        <f t="shared" si="14"/>
        <v>0</v>
      </c>
      <c r="J84" s="22">
        <f t="shared" si="14"/>
        <v>0</v>
      </c>
      <c r="K84" s="22">
        <f t="shared" si="18"/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f t="shared" si="19"/>
        <v>67</v>
      </c>
      <c r="S84" s="22">
        <f t="shared" si="20"/>
        <v>0</v>
      </c>
      <c r="T84" s="22">
        <f t="shared" si="21"/>
        <v>60</v>
      </c>
      <c r="U84" s="22">
        <f t="shared" si="16"/>
        <v>0</v>
      </c>
      <c r="V84" s="22">
        <f t="shared" si="16"/>
        <v>7</v>
      </c>
      <c r="W84" s="22">
        <f t="shared" si="16"/>
        <v>0</v>
      </c>
      <c r="X84" s="22">
        <f t="shared" si="22"/>
        <v>0</v>
      </c>
      <c r="Y84" s="22">
        <f t="shared" si="23"/>
        <v>0</v>
      </c>
      <c r="Z84" s="22" t="s">
        <v>12</v>
      </c>
      <c r="AA84" s="22">
        <v>0</v>
      </c>
      <c r="AB84" s="22" t="s">
        <v>12</v>
      </c>
      <c r="AC84" s="22" t="s">
        <v>12</v>
      </c>
      <c r="AD84" s="22" t="s">
        <v>12</v>
      </c>
      <c r="AE84" s="22">
        <v>0</v>
      </c>
      <c r="AF84" s="22">
        <f t="shared" si="24"/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f t="shared" si="25"/>
        <v>67</v>
      </c>
      <c r="AN84" s="22">
        <v>0</v>
      </c>
      <c r="AO84" s="22">
        <v>60</v>
      </c>
      <c r="AP84" s="22">
        <v>0</v>
      </c>
      <c r="AQ84" s="22">
        <v>7</v>
      </c>
      <c r="AR84" s="22">
        <v>0</v>
      </c>
      <c r="AS84" s="22">
        <v>0</v>
      </c>
      <c r="AT84" s="22">
        <f t="shared" si="26"/>
        <v>0</v>
      </c>
      <c r="AU84" s="22" t="s">
        <v>12</v>
      </c>
      <c r="AV84" s="22">
        <v>0</v>
      </c>
      <c r="AW84" s="22" t="s">
        <v>12</v>
      </c>
      <c r="AX84" s="22" t="s">
        <v>12</v>
      </c>
      <c r="AY84" s="22" t="s">
        <v>12</v>
      </c>
      <c r="AZ84" s="22">
        <v>0</v>
      </c>
      <c r="BA84" s="22">
        <f t="shared" si="27"/>
        <v>0</v>
      </c>
      <c r="BB84" s="22" t="s">
        <v>12</v>
      </c>
      <c r="BC84" s="22">
        <v>0</v>
      </c>
      <c r="BD84" s="22" t="s">
        <v>12</v>
      </c>
      <c r="BE84" s="22" t="s">
        <v>12</v>
      </c>
      <c r="BF84" s="22" t="s">
        <v>12</v>
      </c>
      <c r="BG84" s="22">
        <v>0</v>
      </c>
      <c r="BH84" s="22">
        <f t="shared" si="28"/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</row>
    <row r="85" spans="1:66" ht="13.5">
      <c r="A85" s="40" t="s">
        <v>22</v>
      </c>
      <c r="B85" s="40" t="s">
        <v>169</v>
      </c>
      <c r="C85" s="41" t="s">
        <v>170</v>
      </c>
      <c r="D85" s="22">
        <f t="shared" si="17"/>
        <v>86</v>
      </c>
      <c r="E85" s="22">
        <f t="shared" si="15"/>
        <v>0</v>
      </c>
      <c r="F85" s="22">
        <f t="shared" si="15"/>
        <v>78</v>
      </c>
      <c r="G85" s="22">
        <f t="shared" si="15"/>
        <v>0</v>
      </c>
      <c r="H85" s="22">
        <f t="shared" si="15"/>
        <v>8</v>
      </c>
      <c r="I85" s="22">
        <f t="shared" si="15"/>
        <v>0</v>
      </c>
      <c r="J85" s="22">
        <f t="shared" si="15"/>
        <v>0</v>
      </c>
      <c r="K85" s="22">
        <f t="shared" si="18"/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f t="shared" si="19"/>
        <v>86</v>
      </c>
      <c r="S85" s="22">
        <f t="shared" si="20"/>
        <v>0</v>
      </c>
      <c r="T85" s="22">
        <f t="shared" si="21"/>
        <v>78</v>
      </c>
      <c r="U85" s="22">
        <f t="shared" si="16"/>
        <v>0</v>
      </c>
      <c r="V85" s="22">
        <f t="shared" si="16"/>
        <v>8</v>
      </c>
      <c r="W85" s="22">
        <f t="shared" si="16"/>
        <v>0</v>
      </c>
      <c r="X85" s="22">
        <f t="shared" si="22"/>
        <v>0</v>
      </c>
      <c r="Y85" s="22">
        <f t="shared" si="23"/>
        <v>0</v>
      </c>
      <c r="Z85" s="22" t="s">
        <v>12</v>
      </c>
      <c r="AA85" s="22">
        <v>0</v>
      </c>
      <c r="AB85" s="22" t="s">
        <v>12</v>
      </c>
      <c r="AC85" s="22" t="s">
        <v>12</v>
      </c>
      <c r="AD85" s="22" t="s">
        <v>12</v>
      </c>
      <c r="AE85" s="22">
        <v>0</v>
      </c>
      <c r="AF85" s="22">
        <f t="shared" si="24"/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f t="shared" si="25"/>
        <v>86</v>
      </c>
      <c r="AN85" s="22">
        <v>0</v>
      </c>
      <c r="AO85" s="22">
        <v>78</v>
      </c>
      <c r="AP85" s="22">
        <v>0</v>
      </c>
      <c r="AQ85" s="22">
        <v>8</v>
      </c>
      <c r="AR85" s="22">
        <v>0</v>
      </c>
      <c r="AS85" s="22">
        <v>0</v>
      </c>
      <c r="AT85" s="22">
        <f t="shared" si="26"/>
        <v>0</v>
      </c>
      <c r="AU85" s="22" t="s">
        <v>12</v>
      </c>
      <c r="AV85" s="22">
        <v>0</v>
      </c>
      <c r="AW85" s="22" t="s">
        <v>12</v>
      </c>
      <c r="AX85" s="22" t="s">
        <v>12</v>
      </c>
      <c r="AY85" s="22" t="s">
        <v>12</v>
      </c>
      <c r="AZ85" s="22">
        <v>0</v>
      </c>
      <c r="BA85" s="22">
        <f t="shared" si="27"/>
        <v>0</v>
      </c>
      <c r="BB85" s="22" t="s">
        <v>12</v>
      </c>
      <c r="BC85" s="22">
        <v>0</v>
      </c>
      <c r="BD85" s="22" t="s">
        <v>12</v>
      </c>
      <c r="BE85" s="22" t="s">
        <v>12</v>
      </c>
      <c r="BF85" s="22" t="s">
        <v>12</v>
      </c>
      <c r="BG85" s="22">
        <v>0</v>
      </c>
      <c r="BH85" s="22">
        <f t="shared" si="28"/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</row>
    <row r="86" spans="1:66" ht="13.5">
      <c r="A86" s="40" t="s">
        <v>22</v>
      </c>
      <c r="B86" s="40" t="s">
        <v>171</v>
      </c>
      <c r="C86" s="41" t="s">
        <v>172</v>
      </c>
      <c r="D86" s="22">
        <f t="shared" si="17"/>
        <v>303</v>
      </c>
      <c r="E86" s="22">
        <f aca="true" t="shared" si="29" ref="E86:J100">L86+S86</f>
        <v>0</v>
      </c>
      <c r="F86" s="22">
        <f t="shared" si="29"/>
        <v>49</v>
      </c>
      <c r="G86" s="22">
        <f t="shared" si="29"/>
        <v>0</v>
      </c>
      <c r="H86" s="22">
        <f t="shared" si="29"/>
        <v>0</v>
      </c>
      <c r="I86" s="22">
        <f t="shared" si="29"/>
        <v>0</v>
      </c>
      <c r="J86" s="22">
        <f t="shared" si="29"/>
        <v>254</v>
      </c>
      <c r="K86" s="22">
        <f t="shared" si="18"/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f t="shared" si="19"/>
        <v>303</v>
      </c>
      <c r="S86" s="22">
        <f t="shared" si="20"/>
        <v>0</v>
      </c>
      <c r="T86" s="22">
        <f t="shared" si="21"/>
        <v>49</v>
      </c>
      <c r="U86" s="22">
        <f t="shared" si="16"/>
        <v>0</v>
      </c>
      <c r="V86" s="22">
        <f t="shared" si="16"/>
        <v>0</v>
      </c>
      <c r="W86" s="22">
        <f t="shared" si="16"/>
        <v>0</v>
      </c>
      <c r="X86" s="22">
        <f t="shared" si="22"/>
        <v>254</v>
      </c>
      <c r="Y86" s="22">
        <f t="shared" si="23"/>
        <v>0</v>
      </c>
      <c r="Z86" s="22" t="s">
        <v>12</v>
      </c>
      <c r="AA86" s="22">
        <v>0</v>
      </c>
      <c r="AB86" s="22" t="s">
        <v>12</v>
      </c>
      <c r="AC86" s="22" t="s">
        <v>12</v>
      </c>
      <c r="AD86" s="22" t="s">
        <v>12</v>
      </c>
      <c r="AE86" s="22">
        <v>0</v>
      </c>
      <c r="AF86" s="22">
        <f t="shared" si="24"/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f t="shared" si="25"/>
        <v>303</v>
      </c>
      <c r="AN86" s="22">
        <v>0</v>
      </c>
      <c r="AO86" s="22">
        <v>49</v>
      </c>
      <c r="AP86" s="22">
        <v>0</v>
      </c>
      <c r="AQ86" s="22">
        <v>0</v>
      </c>
      <c r="AR86" s="22">
        <v>0</v>
      </c>
      <c r="AS86" s="22">
        <v>254</v>
      </c>
      <c r="AT86" s="22">
        <f t="shared" si="26"/>
        <v>0</v>
      </c>
      <c r="AU86" s="22" t="s">
        <v>12</v>
      </c>
      <c r="AV86" s="22">
        <v>0</v>
      </c>
      <c r="AW86" s="22" t="s">
        <v>12</v>
      </c>
      <c r="AX86" s="22" t="s">
        <v>12</v>
      </c>
      <c r="AY86" s="22" t="s">
        <v>12</v>
      </c>
      <c r="AZ86" s="22">
        <v>0</v>
      </c>
      <c r="BA86" s="22">
        <f t="shared" si="27"/>
        <v>0</v>
      </c>
      <c r="BB86" s="22" t="s">
        <v>12</v>
      </c>
      <c r="BC86" s="22">
        <v>0</v>
      </c>
      <c r="BD86" s="22" t="s">
        <v>12</v>
      </c>
      <c r="BE86" s="22" t="s">
        <v>12</v>
      </c>
      <c r="BF86" s="22" t="s">
        <v>12</v>
      </c>
      <c r="BG86" s="22">
        <v>0</v>
      </c>
      <c r="BH86" s="22">
        <f t="shared" si="28"/>
        <v>14</v>
      </c>
      <c r="BI86" s="22">
        <v>0</v>
      </c>
      <c r="BJ86" s="22">
        <v>14</v>
      </c>
      <c r="BK86" s="22">
        <v>0</v>
      </c>
      <c r="BL86" s="22">
        <v>0</v>
      </c>
      <c r="BM86" s="22">
        <v>0</v>
      </c>
      <c r="BN86" s="22">
        <v>0</v>
      </c>
    </row>
    <row r="87" spans="1:66" ht="13.5">
      <c r="A87" s="40" t="s">
        <v>22</v>
      </c>
      <c r="B87" s="40" t="s">
        <v>173</v>
      </c>
      <c r="C87" s="41" t="s">
        <v>174</v>
      </c>
      <c r="D87" s="22">
        <f t="shared" si="17"/>
        <v>0</v>
      </c>
      <c r="E87" s="22">
        <f t="shared" si="29"/>
        <v>0</v>
      </c>
      <c r="F87" s="22">
        <f t="shared" si="29"/>
        <v>0</v>
      </c>
      <c r="G87" s="22">
        <f t="shared" si="29"/>
        <v>0</v>
      </c>
      <c r="H87" s="22">
        <f t="shared" si="29"/>
        <v>0</v>
      </c>
      <c r="I87" s="22">
        <f t="shared" si="29"/>
        <v>0</v>
      </c>
      <c r="J87" s="22">
        <f t="shared" si="29"/>
        <v>0</v>
      </c>
      <c r="K87" s="22">
        <f t="shared" si="18"/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f t="shared" si="19"/>
        <v>0</v>
      </c>
      <c r="S87" s="22">
        <f t="shared" si="20"/>
        <v>0</v>
      </c>
      <c r="T87" s="22">
        <f t="shared" si="21"/>
        <v>0</v>
      </c>
      <c r="U87" s="22">
        <f t="shared" si="16"/>
        <v>0</v>
      </c>
      <c r="V87" s="22">
        <f t="shared" si="16"/>
        <v>0</v>
      </c>
      <c r="W87" s="22">
        <f t="shared" si="16"/>
        <v>0</v>
      </c>
      <c r="X87" s="22">
        <f t="shared" si="22"/>
        <v>0</v>
      </c>
      <c r="Y87" s="22">
        <f t="shared" si="23"/>
        <v>0</v>
      </c>
      <c r="Z87" s="22" t="s">
        <v>12</v>
      </c>
      <c r="AA87" s="22">
        <v>0</v>
      </c>
      <c r="AB87" s="22" t="s">
        <v>12</v>
      </c>
      <c r="AC87" s="22" t="s">
        <v>12</v>
      </c>
      <c r="AD87" s="22" t="s">
        <v>12</v>
      </c>
      <c r="AE87" s="22">
        <v>0</v>
      </c>
      <c r="AF87" s="22">
        <f t="shared" si="24"/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f t="shared" si="25"/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f t="shared" si="26"/>
        <v>0</v>
      </c>
      <c r="AU87" s="22" t="s">
        <v>12</v>
      </c>
      <c r="AV87" s="22">
        <v>0</v>
      </c>
      <c r="AW87" s="22" t="s">
        <v>12</v>
      </c>
      <c r="AX87" s="22" t="s">
        <v>12</v>
      </c>
      <c r="AY87" s="22" t="s">
        <v>12</v>
      </c>
      <c r="AZ87" s="22">
        <v>0</v>
      </c>
      <c r="BA87" s="22">
        <f t="shared" si="27"/>
        <v>0</v>
      </c>
      <c r="BB87" s="22" t="s">
        <v>12</v>
      </c>
      <c r="BC87" s="22">
        <v>0</v>
      </c>
      <c r="BD87" s="22" t="s">
        <v>12</v>
      </c>
      <c r="BE87" s="22" t="s">
        <v>12</v>
      </c>
      <c r="BF87" s="22" t="s">
        <v>12</v>
      </c>
      <c r="BG87" s="22">
        <v>0</v>
      </c>
      <c r="BH87" s="22">
        <f t="shared" si="28"/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</row>
    <row r="88" spans="1:66" ht="13.5">
      <c r="A88" s="40" t="s">
        <v>22</v>
      </c>
      <c r="B88" s="40" t="s">
        <v>175</v>
      </c>
      <c r="C88" s="41" t="s">
        <v>301</v>
      </c>
      <c r="D88" s="22">
        <f t="shared" si="17"/>
        <v>32</v>
      </c>
      <c r="E88" s="22">
        <f t="shared" si="29"/>
        <v>0</v>
      </c>
      <c r="F88" s="22">
        <f t="shared" si="29"/>
        <v>26</v>
      </c>
      <c r="G88" s="22">
        <f t="shared" si="29"/>
        <v>5</v>
      </c>
      <c r="H88" s="22">
        <f t="shared" si="29"/>
        <v>1</v>
      </c>
      <c r="I88" s="22">
        <f t="shared" si="29"/>
        <v>0</v>
      </c>
      <c r="J88" s="22">
        <f t="shared" si="29"/>
        <v>0</v>
      </c>
      <c r="K88" s="22">
        <f t="shared" si="18"/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f t="shared" si="19"/>
        <v>32</v>
      </c>
      <c r="S88" s="22">
        <f t="shared" si="20"/>
        <v>0</v>
      </c>
      <c r="T88" s="22">
        <f t="shared" si="21"/>
        <v>26</v>
      </c>
      <c r="U88" s="22">
        <f t="shared" si="16"/>
        <v>5</v>
      </c>
      <c r="V88" s="22">
        <f t="shared" si="16"/>
        <v>1</v>
      </c>
      <c r="W88" s="22">
        <f t="shared" si="16"/>
        <v>0</v>
      </c>
      <c r="X88" s="22">
        <f t="shared" si="22"/>
        <v>0</v>
      </c>
      <c r="Y88" s="22">
        <f t="shared" si="23"/>
        <v>0</v>
      </c>
      <c r="Z88" s="22" t="s">
        <v>12</v>
      </c>
      <c r="AA88" s="22">
        <v>0</v>
      </c>
      <c r="AB88" s="22" t="s">
        <v>12</v>
      </c>
      <c r="AC88" s="22" t="s">
        <v>12</v>
      </c>
      <c r="AD88" s="22" t="s">
        <v>12</v>
      </c>
      <c r="AE88" s="22">
        <v>0</v>
      </c>
      <c r="AF88" s="22">
        <f t="shared" si="24"/>
        <v>26</v>
      </c>
      <c r="AG88" s="22">
        <v>0</v>
      </c>
      <c r="AH88" s="22">
        <v>26</v>
      </c>
      <c r="AI88" s="22">
        <v>0</v>
      </c>
      <c r="AJ88" s="22">
        <v>0</v>
      </c>
      <c r="AK88" s="22">
        <v>0</v>
      </c>
      <c r="AL88" s="22">
        <v>0</v>
      </c>
      <c r="AM88" s="22">
        <f t="shared" si="25"/>
        <v>6</v>
      </c>
      <c r="AN88" s="22">
        <v>0</v>
      </c>
      <c r="AO88" s="22">
        <v>0</v>
      </c>
      <c r="AP88" s="22">
        <v>5</v>
      </c>
      <c r="AQ88" s="22">
        <v>1</v>
      </c>
      <c r="AR88" s="22">
        <v>0</v>
      </c>
      <c r="AS88" s="22">
        <v>0</v>
      </c>
      <c r="AT88" s="22">
        <f t="shared" si="26"/>
        <v>0</v>
      </c>
      <c r="AU88" s="22" t="s">
        <v>12</v>
      </c>
      <c r="AV88" s="22">
        <v>0</v>
      </c>
      <c r="AW88" s="22" t="s">
        <v>12</v>
      </c>
      <c r="AX88" s="22" t="s">
        <v>12</v>
      </c>
      <c r="AY88" s="22" t="s">
        <v>12</v>
      </c>
      <c r="AZ88" s="22">
        <v>0</v>
      </c>
      <c r="BA88" s="22">
        <f t="shared" si="27"/>
        <v>0</v>
      </c>
      <c r="BB88" s="22" t="s">
        <v>12</v>
      </c>
      <c r="BC88" s="22">
        <v>0</v>
      </c>
      <c r="BD88" s="22" t="s">
        <v>12</v>
      </c>
      <c r="BE88" s="22" t="s">
        <v>12</v>
      </c>
      <c r="BF88" s="22" t="s">
        <v>12</v>
      </c>
      <c r="BG88" s="22">
        <v>0</v>
      </c>
      <c r="BH88" s="22">
        <f t="shared" si="28"/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</row>
    <row r="89" spans="1:66" ht="13.5">
      <c r="A89" s="40" t="s">
        <v>22</v>
      </c>
      <c r="B89" s="40" t="s">
        <v>176</v>
      </c>
      <c r="C89" s="41" t="s">
        <v>177</v>
      </c>
      <c r="D89" s="22">
        <f t="shared" si="17"/>
        <v>16</v>
      </c>
      <c r="E89" s="22">
        <f t="shared" si="29"/>
        <v>0</v>
      </c>
      <c r="F89" s="22">
        <f t="shared" si="29"/>
        <v>9</v>
      </c>
      <c r="G89" s="22">
        <f t="shared" si="29"/>
        <v>6</v>
      </c>
      <c r="H89" s="22">
        <f t="shared" si="29"/>
        <v>1</v>
      </c>
      <c r="I89" s="22">
        <f t="shared" si="29"/>
        <v>0</v>
      </c>
      <c r="J89" s="22">
        <f t="shared" si="29"/>
        <v>0</v>
      </c>
      <c r="K89" s="22">
        <f t="shared" si="18"/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f t="shared" si="19"/>
        <v>16</v>
      </c>
      <c r="S89" s="22">
        <f t="shared" si="20"/>
        <v>0</v>
      </c>
      <c r="T89" s="22">
        <f t="shared" si="21"/>
        <v>9</v>
      </c>
      <c r="U89" s="22">
        <f t="shared" si="16"/>
        <v>6</v>
      </c>
      <c r="V89" s="22">
        <f t="shared" si="16"/>
        <v>1</v>
      </c>
      <c r="W89" s="22">
        <f t="shared" si="16"/>
        <v>0</v>
      </c>
      <c r="X89" s="22">
        <f t="shared" si="22"/>
        <v>0</v>
      </c>
      <c r="Y89" s="22">
        <f t="shared" si="23"/>
        <v>0</v>
      </c>
      <c r="Z89" s="22" t="s">
        <v>12</v>
      </c>
      <c r="AA89" s="22">
        <v>0</v>
      </c>
      <c r="AB89" s="22" t="s">
        <v>12</v>
      </c>
      <c r="AC89" s="22" t="s">
        <v>12</v>
      </c>
      <c r="AD89" s="22" t="s">
        <v>12</v>
      </c>
      <c r="AE89" s="22">
        <v>0</v>
      </c>
      <c r="AF89" s="22">
        <f t="shared" si="24"/>
        <v>9</v>
      </c>
      <c r="AG89" s="22">
        <v>0</v>
      </c>
      <c r="AH89" s="22">
        <v>9</v>
      </c>
      <c r="AI89" s="22">
        <v>0</v>
      </c>
      <c r="AJ89" s="22">
        <v>0</v>
      </c>
      <c r="AK89" s="22">
        <v>0</v>
      </c>
      <c r="AL89" s="22">
        <v>0</v>
      </c>
      <c r="AM89" s="22">
        <f t="shared" si="25"/>
        <v>7</v>
      </c>
      <c r="AN89" s="22">
        <v>0</v>
      </c>
      <c r="AO89" s="22">
        <v>0</v>
      </c>
      <c r="AP89" s="22">
        <v>6</v>
      </c>
      <c r="AQ89" s="22">
        <v>1</v>
      </c>
      <c r="AR89" s="22">
        <v>0</v>
      </c>
      <c r="AS89" s="22">
        <v>0</v>
      </c>
      <c r="AT89" s="22">
        <f t="shared" si="26"/>
        <v>0</v>
      </c>
      <c r="AU89" s="22" t="s">
        <v>12</v>
      </c>
      <c r="AV89" s="22">
        <v>0</v>
      </c>
      <c r="AW89" s="22" t="s">
        <v>12</v>
      </c>
      <c r="AX89" s="22" t="s">
        <v>12</v>
      </c>
      <c r="AY89" s="22" t="s">
        <v>12</v>
      </c>
      <c r="AZ89" s="22">
        <v>0</v>
      </c>
      <c r="BA89" s="22">
        <f t="shared" si="27"/>
        <v>0</v>
      </c>
      <c r="BB89" s="22" t="s">
        <v>12</v>
      </c>
      <c r="BC89" s="22">
        <v>0</v>
      </c>
      <c r="BD89" s="22" t="s">
        <v>12</v>
      </c>
      <c r="BE89" s="22" t="s">
        <v>12</v>
      </c>
      <c r="BF89" s="22" t="s">
        <v>12</v>
      </c>
      <c r="BG89" s="22">
        <v>0</v>
      </c>
      <c r="BH89" s="22">
        <f t="shared" si="28"/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</row>
    <row r="90" spans="1:66" ht="13.5">
      <c r="A90" s="40" t="s">
        <v>22</v>
      </c>
      <c r="B90" s="40" t="s">
        <v>178</v>
      </c>
      <c r="C90" s="41" t="s">
        <v>179</v>
      </c>
      <c r="D90" s="22">
        <f t="shared" si="17"/>
        <v>79</v>
      </c>
      <c r="E90" s="22">
        <f t="shared" si="29"/>
        <v>0</v>
      </c>
      <c r="F90" s="22">
        <f t="shared" si="29"/>
        <v>0</v>
      </c>
      <c r="G90" s="22">
        <f t="shared" si="29"/>
        <v>0</v>
      </c>
      <c r="H90" s="22">
        <f t="shared" si="29"/>
        <v>0</v>
      </c>
      <c r="I90" s="22">
        <f t="shared" si="29"/>
        <v>0</v>
      </c>
      <c r="J90" s="22">
        <f t="shared" si="29"/>
        <v>79</v>
      </c>
      <c r="K90" s="22">
        <f t="shared" si="18"/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f t="shared" si="19"/>
        <v>79</v>
      </c>
      <c r="S90" s="22">
        <f t="shared" si="20"/>
        <v>0</v>
      </c>
      <c r="T90" s="22">
        <f t="shared" si="21"/>
        <v>0</v>
      </c>
      <c r="U90" s="22">
        <f t="shared" si="16"/>
        <v>0</v>
      </c>
      <c r="V90" s="22">
        <f t="shared" si="16"/>
        <v>0</v>
      </c>
      <c r="W90" s="22">
        <f t="shared" si="16"/>
        <v>0</v>
      </c>
      <c r="X90" s="22">
        <f t="shared" si="22"/>
        <v>79</v>
      </c>
      <c r="Y90" s="22">
        <f t="shared" si="23"/>
        <v>0</v>
      </c>
      <c r="Z90" s="22" t="s">
        <v>12</v>
      </c>
      <c r="AA90" s="22">
        <v>0</v>
      </c>
      <c r="AB90" s="22" t="s">
        <v>12</v>
      </c>
      <c r="AC90" s="22" t="s">
        <v>12</v>
      </c>
      <c r="AD90" s="22" t="s">
        <v>12</v>
      </c>
      <c r="AE90" s="22">
        <v>0</v>
      </c>
      <c r="AF90" s="22">
        <f t="shared" si="24"/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f t="shared" si="25"/>
        <v>79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79</v>
      </c>
      <c r="AT90" s="22">
        <f t="shared" si="26"/>
        <v>0</v>
      </c>
      <c r="AU90" s="22" t="s">
        <v>12</v>
      </c>
      <c r="AV90" s="22">
        <v>0</v>
      </c>
      <c r="AW90" s="22" t="s">
        <v>12</v>
      </c>
      <c r="AX90" s="22" t="s">
        <v>12</v>
      </c>
      <c r="AY90" s="22" t="s">
        <v>12</v>
      </c>
      <c r="AZ90" s="22">
        <v>0</v>
      </c>
      <c r="BA90" s="22">
        <f t="shared" si="27"/>
        <v>0</v>
      </c>
      <c r="BB90" s="22" t="s">
        <v>12</v>
      </c>
      <c r="BC90" s="22">
        <v>0</v>
      </c>
      <c r="BD90" s="22" t="s">
        <v>12</v>
      </c>
      <c r="BE90" s="22" t="s">
        <v>12</v>
      </c>
      <c r="BF90" s="22" t="s">
        <v>12</v>
      </c>
      <c r="BG90" s="22">
        <v>0</v>
      </c>
      <c r="BH90" s="22">
        <f t="shared" si="28"/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</row>
    <row r="91" spans="1:66" ht="13.5">
      <c r="A91" s="40" t="s">
        <v>22</v>
      </c>
      <c r="B91" s="40" t="s">
        <v>180</v>
      </c>
      <c r="C91" s="41" t="s">
        <v>181</v>
      </c>
      <c r="D91" s="22">
        <f t="shared" si="17"/>
        <v>25</v>
      </c>
      <c r="E91" s="22">
        <f t="shared" si="29"/>
        <v>0</v>
      </c>
      <c r="F91" s="22">
        <f t="shared" si="29"/>
        <v>20</v>
      </c>
      <c r="G91" s="22">
        <f t="shared" si="29"/>
        <v>4</v>
      </c>
      <c r="H91" s="22">
        <f t="shared" si="29"/>
        <v>1</v>
      </c>
      <c r="I91" s="22">
        <f t="shared" si="29"/>
        <v>0</v>
      </c>
      <c r="J91" s="22">
        <f t="shared" si="29"/>
        <v>0</v>
      </c>
      <c r="K91" s="22">
        <f t="shared" si="18"/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f t="shared" si="19"/>
        <v>25</v>
      </c>
      <c r="S91" s="22">
        <f t="shared" si="20"/>
        <v>0</v>
      </c>
      <c r="T91" s="22">
        <f t="shared" si="21"/>
        <v>20</v>
      </c>
      <c r="U91" s="22">
        <f t="shared" si="16"/>
        <v>4</v>
      </c>
      <c r="V91" s="22">
        <f t="shared" si="16"/>
        <v>1</v>
      </c>
      <c r="W91" s="22">
        <f t="shared" si="16"/>
        <v>0</v>
      </c>
      <c r="X91" s="22">
        <f t="shared" si="22"/>
        <v>0</v>
      </c>
      <c r="Y91" s="22">
        <f t="shared" si="23"/>
        <v>0</v>
      </c>
      <c r="Z91" s="22" t="s">
        <v>12</v>
      </c>
      <c r="AA91" s="22">
        <v>0</v>
      </c>
      <c r="AB91" s="22" t="s">
        <v>12</v>
      </c>
      <c r="AC91" s="22" t="s">
        <v>12</v>
      </c>
      <c r="AD91" s="22" t="s">
        <v>12</v>
      </c>
      <c r="AE91" s="22">
        <v>0</v>
      </c>
      <c r="AF91" s="22">
        <f t="shared" si="24"/>
        <v>20</v>
      </c>
      <c r="AG91" s="22">
        <v>0</v>
      </c>
      <c r="AH91" s="22">
        <v>20</v>
      </c>
      <c r="AI91" s="22">
        <v>0</v>
      </c>
      <c r="AJ91" s="22">
        <v>0</v>
      </c>
      <c r="AK91" s="22">
        <v>0</v>
      </c>
      <c r="AL91" s="22">
        <v>0</v>
      </c>
      <c r="AM91" s="22">
        <f t="shared" si="25"/>
        <v>5</v>
      </c>
      <c r="AN91" s="22">
        <v>0</v>
      </c>
      <c r="AO91" s="22">
        <v>0</v>
      </c>
      <c r="AP91" s="22">
        <v>4</v>
      </c>
      <c r="AQ91" s="22">
        <v>1</v>
      </c>
      <c r="AR91" s="22">
        <v>0</v>
      </c>
      <c r="AS91" s="22">
        <v>0</v>
      </c>
      <c r="AT91" s="22">
        <f t="shared" si="26"/>
        <v>0</v>
      </c>
      <c r="AU91" s="22" t="s">
        <v>12</v>
      </c>
      <c r="AV91" s="22">
        <v>0</v>
      </c>
      <c r="AW91" s="22" t="s">
        <v>12</v>
      </c>
      <c r="AX91" s="22" t="s">
        <v>12</v>
      </c>
      <c r="AY91" s="22" t="s">
        <v>12</v>
      </c>
      <c r="AZ91" s="22">
        <v>0</v>
      </c>
      <c r="BA91" s="22">
        <f t="shared" si="27"/>
        <v>0</v>
      </c>
      <c r="BB91" s="22" t="s">
        <v>12</v>
      </c>
      <c r="BC91" s="22">
        <v>0</v>
      </c>
      <c r="BD91" s="22" t="s">
        <v>12</v>
      </c>
      <c r="BE91" s="22" t="s">
        <v>12</v>
      </c>
      <c r="BF91" s="22" t="s">
        <v>12</v>
      </c>
      <c r="BG91" s="22">
        <v>0</v>
      </c>
      <c r="BH91" s="22">
        <f t="shared" si="28"/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</row>
    <row r="92" spans="1:66" ht="13.5">
      <c r="A92" s="40" t="s">
        <v>22</v>
      </c>
      <c r="B92" s="40" t="s">
        <v>182</v>
      </c>
      <c r="C92" s="41" t="s">
        <v>183</v>
      </c>
      <c r="D92" s="22">
        <f t="shared" si="17"/>
        <v>83</v>
      </c>
      <c r="E92" s="22">
        <f t="shared" si="29"/>
        <v>0</v>
      </c>
      <c r="F92" s="22">
        <f t="shared" si="29"/>
        <v>70</v>
      </c>
      <c r="G92" s="22">
        <f t="shared" si="29"/>
        <v>10</v>
      </c>
      <c r="H92" s="22">
        <f t="shared" si="29"/>
        <v>3</v>
      </c>
      <c r="I92" s="22">
        <f t="shared" si="29"/>
        <v>0</v>
      </c>
      <c r="J92" s="22">
        <f t="shared" si="29"/>
        <v>0</v>
      </c>
      <c r="K92" s="22">
        <f t="shared" si="18"/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f t="shared" si="19"/>
        <v>83</v>
      </c>
      <c r="S92" s="22">
        <f t="shared" si="20"/>
        <v>0</v>
      </c>
      <c r="T92" s="22">
        <f t="shared" si="21"/>
        <v>70</v>
      </c>
      <c r="U92" s="22">
        <f t="shared" si="16"/>
        <v>10</v>
      </c>
      <c r="V92" s="22">
        <f t="shared" si="16"/>
        <v>3</v>
      </c>
      <c r="W92" s="22">
        <f t="shared" si="16"/>
        <v>0</v>
      </c>
      <c r="X92" s="22">
        <f t="shared" si="22"/>
        <v>0</v>
      </c>
      <c r="Y92" s="22">
        <f t="shared" si="23"/>
        <v>0</v>
      </c>
      <c r="Z92" s="22" t="s">
        <v>12</v>
      </c>
      <c r="AA92" s="22">
        <v>0</v>
      </c>
      <c r="AB92" s="22" t="s">
        <v>12</v>
      </c>
      <c r="AC92" s="22" t="s">
        <v>12</v>
      </c>
      <c r="AD92" s="22" t="s">
        <v>12</v>
      </c>
      <c r="AE92" s="22">
        <v>0</v>
      </c>
      <c r="AF92" s="22">
        <f t="shared" si="24"/>
        <v>70</v>
      </c>
      <c r="AG92" s="22">
        <v>0</v>
      </c>
      <c r="AH92" s="22">
        <v>70</v>
      </c>
      <c r="AI92" s="22">
        <v>0</v>
      </c>
      <c r="AJ92" s="22">
        <v>0</v>
      </c>
      <c r="AK92" s="22">
        <v>0</v>
      </c>
      <c r="AL92" s="22">
        <v>0</v>
      </c>
      <c r="AM92" s="22">
        <f t="shared" si="25"/>
        <v>13</v>
      </c>
      <c r="AN92" s="22">
        <v>0</v>
      </c>
      <c r="AO92" s="22">
        <v>0</v>
      </c>
      <c r="AP92" s="22">
        <v>10</v>
      </c>
      <c r="AQ92" s="22">
        <v>3</v>
      </c>
      <c r="AR92" s="22">
        <v>0</v>
      </c>
      <c r="AS92" s="22">
        <v>0</v>
      </c>
      <c r="AT92" s="22">
        <f t="shared" si="26"/>
        <v>0</v>
      </c>
      <c r="AU92" s="22" t="s">
        <v>12</v>
      </c>
      <c r="AV92" s="22">
        <v>0</v>
      </c>
      <c r="AW92" s="22" t="s">
        <v>12</v>
      </c>
      <c r="AX92" s="22" t="s">
        <v>12</v>
      </c>
      <c r="AY92" s="22" t="s">
        <v>12</v>
      </c>
      <c r="AZ92" s="22">
        <v>0</v>
      </c>
      <c r="BA92" s="22">
        <f t="shared" si="27"/>
        <v>0</v>
      </c>
      <c r="BB92" s="22" t="s">
        <v>12</v>
      </c>
      <c r="BC92" s="22">
        <v>0</v>
      </c>
      <c r="BD92" s="22" t="s">
        <v>12</v>
      </c>
      <c r="BE92" s="22" t="s">
        <v>12</v>
      </c>
      <c r="BF92" s="22" t="s">
        <v>12</v>
      </c>
      <c r="BG92" s="22">
        <v>0</v>
      </c>
      <c r="BH92" s="22">
        <f t="shared" si="28"/>
        <v>0</v>
      </c>
      <c r="BI92" s="22">
        <v>0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</row>
    <row r="93" spans="1:66" ht="13.5">
      <c r="A93" s="40" t="s">
        <v>22</v>
      </c>
      <c r="B93" s="40" t="s">
        <v>184</v>
      </c>
      <c r="C93" s="41" t="s">
        <v>185</v>
      </c>
      <c r="D93" s="22">
        <f t="shared" si="17"/>
        <v>109</v>
      </c>
      <c r="E93" s="22">
        <f t="shared" si="29"/>
        <v>0</v>
      </c>
      <c r="F93" s="22">
        <f t="shared" si="29"/>
        <v>90</v>
      </c>
      <c r="G93" s="22">
        <f t="shared" si="29"/>
        <v>15</v>
      </c>
      <c r="H93" s="22">
        <f t="shared" si="29"/>
        <v>4</v>
      </c>
      <c r="I93" s="22">
        <f t="shared" si="29"/>
        <v>0</v>
      </c>
      <c r="J93" s="22">
        <f t="shared" si="29"/>
        <v>0</v>
      </c>
      <c r="K93" s="22">
        <f t="shared" si="18"/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f t="shared" si="19"/>
        <v>109</v>
      </c>
      <c r="S93" s="22">
        <f t="shared" si="20"/>
        <v>0</v>
      </c>
      <c r="T93" s="22">
        <f t="shared" si="21"/>
        <v>90</v>
      </c>
      <c r="U93" s="22">
        <f t="shared" si="16"/>
        <v>15</v>
      </c>
      <c r="V93" s="22">
        <f t="shared" si="16"/>
        <v>4</v>
      </c>
      <c r="W93" s="22">
        <f t="shared" si="16"/>
        <v>0</v>
      </c>
      <c r="X93" s="22">
        <f t="shared" si="22"/>
        <v>0</v>
      </c>
      <c r="Y93" s="22">
        <f t="shared" si="23"/>
        <v>0</v>
      </c>
      <c r="Z93" s="22" t="s">
        <v>12</v>
      </c>
      <c r="AA93" s="22">
        <v>0</v>
      </c>
      <c r="AB93" s="22" t="s">
        <v>12</v>
      </c>
      <c r="AC93" s="22" t="s">
        <v>12</v>
      </c>
      <c r="AD93" s="22" t="s">
        <v>12</v>
      </c>
      <c r="AE93" s="22">
        <v>0</v>
      </c>
      <c r="AF93" s="22">
        <f t="shared" si="24"/>
        <v>90</v>
      </c>
      <c r="AG93" s="22">
        <v>0</v>
      </c>
      <c r="AH93" s="22">
        <v>90</v>
      </c>
      <c r="AI93" s="22">
        <v>0</v>
      </c>
      <c r="AJ93" s="22">
        <v>0</v>
      </c>
      <c r="AK93" s="22">
        <v>0</v>
      </c>
      <c r="AL93" s="22">
        <v>0</v>
      </c>
      <c r="AM93" s="22">
        <f t="shared" si="25"/>
        <v>19</v>
      </c>
      <c r="AN93" s="22">
        <v>0</v>
      </c>
      <c r="AO93" s="22">
        <v>0</v>
      </c>
      <c r="AP93" s="22">
        <v>15</v>
      </c>
      <c r="AQ93" s="22">
        <v>4</v>
      </c>
      <c r="AR93" s="22">
        <v>0</v>
      </c>
      <c r="AS93" s="22">
        <v>0</v>
      </c>
      <c r="AT93" s="22">
        <f t="shared" si="26"/>
        <v>0</v>
      </c>
      <c r="AU93" s="22" t="s">
        <v>12</v>
      </c>
      <c r="AV93" s="22">
        <v>0</v>
      </c>
      <c r="AW93" s="22" t="s">
        <v>12</v>
      </c>
      <c r="AX93" s="22" t="s">
        <v>12</v>
      </c>
      <c r="AY93" s="22" t="s">
        <v>12</v>
      </c>
      <c r="AZ93" s="22">
        <v>0</v>
      </c>
      <c r="BA93" s="22">
        <f t="shared" si="27"/>
        <v>0</v>
      </c>
      <c r="BB93" s="22" t="s">
        <v>12</v>
      </c>
      <c r="BC93" s="22">
        <v>0</v>
      </c>
      <c r="BD93" s="22" t="s">
        <v>12</v>
      </c>
      <c r="BE93" s="22" t="s">
        <v>12</v>
      </c>
      <c r="BF93" s="22" t="s">
        <v>12</v>
      </c>
      <c r="BG93" s="22">
        <v>0</v>
      </c>
      <c r="BH93" s="22">
        <f t="shared" si="28"/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</row>
    <row r="94" spans="1:66" ht="13.5">
      <c r="A94" s="40" t="s">
        <v>22</v>
      </c>
      <c r="B94" s="40" t="s">
        <v>186</v>
      </c>
      <c r="C94" s="41" t="s">
        <v>187</v>
      </c>
      <c r="D94" s="22">
        <f t="shared" si="17"/>
        <v>101</v>
      </c>
      <c r="E94" s="22">
        <f t="shared" si="29"/>
        <v>0</v>
      </c>
      <c r="F94" s="22">
        <f t="shared" si="29"/>
        <v>91</v>
      </c>
      <c r="G94" s="22">
        <f t="shared" si="29"/>
        <v>0</v>
      </c>
      <c r="H94" s="22">
        <f t="shared" si="29"/>
        <v>10</v>
      </c>
      <c r="I94" s="22">
        <f t="shared" si="29"/>
        <v>0</v>
      </c>
      <c r="J94" s="22">
        <f t="shared" si="29"/>
        <v>0</v>
      </c>
      <c r="K94" s="22">
        <f t="shared" si="18"/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f t="shared" si="19"/>
        <v>101</v>
      </c>
      <c r="S94" s="22">
        <f t="shared" si="20"/>
        <v>0</v>
      </c>
      <c r="T94" s="22">
        <f t="shared" si="21"/>
        <v>91</v>
      </c>
      <c r="U94" s="22">
        <f t="shared" si="16"/>
        <v>0</v>
      </c>
      <c r="V94" s="22">
        <f t="shared" si="16"/>
        <v>10</v>
      </c>
      <c r="W94" s="22">
        <f t="shared" si="16"/>
        <v>0</v>
      </c>
      <c r="X94" s="22">
        <f t="shared" si="22"/>
        <v>0</v>
      </c>
      <c r="Y94" s="22">
        <f t="shared" si="23"/>
        <v>0</v>
      </c>
      <c r="Z94" s="22" t="s">
        <v>12</v>
      </c>
      <c r="AA94" s="22">
        <v>0</v>
      </c>
      <c r="AB94" s="22" t="s">
        <v>12</v>
      </c>
      <c r="AC94" s="22" t="s">
        <v>12</v>
      </c>
      <c r="AD94" s="22" t="s">
        <v>12</v>
      </c>
      <c r="AE94" s="22">
        <v>0</v>
      </c>
      <c r="AF94" s="22">
        <f t="shared" si="24"/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f t="shared" si="25"/>
        <v>101</v>
      </c>
      <c r="AN94" s="22">
        <v>0</v>
      </c>
      <c r="AO94" s="22">
        <v>91</v>
      </c>
      <c r="AP94" s="22">
        <v>0</v>
      </c>
      <c r="AQ94" s="22">
        <v>10</v>
      </c>
      <c r="AR94" s="22">
        <v>0</v>
      </c>
      <c r="AS94" s="22">
        <v>0</v>
      </c>
      <c r="AT94" s="22">
        <f t="shared" si="26"/>
        <v>0</v>
      </c>
      <c r="AU94" s="22" t="s">
        <v>12</v>
      </c>
      <c r="AV94" s="22">
        <v>0</v>
      </c>
      <c r="AW94" s="22" t="s">
        <v>12</v>
      </c>
      <c r="AX94" s="22" t="s">
        <v>12</v>
      </c>
      <c r="AY94" s="22" t="s">
        <v>12</v>
      </c>
      <c r="AZ94" s="22">
        <v>0</v>
      </c>
      <c r="BA94" s="22">
        <f t="shared" si="27"/>
        <v>0</v>
      </c>
      <c r="BB94" s="22" t="s">
        <v>12</v>
      </c>
      <c r="BC94" s="22">
        <v>0</v>
      </c>
      <c r="BD94" s="22" t="s">
        <v>12</v>
      </c>
      <c r="BE94" s="22" t="s">
        <v>12</v>
      </c>
      <c r="BF94" s="22" t="s">
        <v>12</v>
      </c>
      <c r="BG94" s="22">
        <v>0</v>
      </c>
      <c r="BH94" s="22">
        <f t="shared" si="28"/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</row>
    <row r="95" spans="1:66" ht="13.5">
      <c r="A95" s="40" t="s">
        <v>22</v>
      </c>
      <c r="B95" s="40" t="s">
        <v>188</v>
      </c>
      <c r="C95" s="41" t="s">
        <v>189</v>
      </c>
      <c r="D95" s="22">
        <f t="shared" si="17"/>
        <v>6</v>
      </c>
      <c r="E95" s="22">
        <f t="shared" si="29"/>
        <v>0</v>
      </c>
      <c r="F95" s="22">
        <f t="shared" si="29"/>
        <v>6</v>
      </c>
      <c r="G95" s="22">
        <f t="shared" si="29"/>
        <v>0</v>
      </c>
      <c r="H95" s="22">
        <f t="shared" si="29"/>
        <v>0</v>
      </c>
      <c r="I95" s="22">
        <f t="shared" si="29"/>
        <v>0</v>
      </c>
      <c r="J95" s="22">
        <f t="shared" si="29"/>
        <v>0</v>
      </c>
      <c r="K95" s="22">
        <f t="shared" si="18"/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f t="shared" si="19"/>
        <v>6</v>
      </c>
      <c r="S95" s="22">
        <f t="shared" si="20"/>
        <v>0</v>
      </c>
      <c r="T95" s="22">
        <f t="shared" si="21"/>
        <v>6</v>
      </c>
      <c r="U95" s="22">
        <f t="shared" si="16"/>
        <v>0</v>
      </c>
      <c r="V95" s="22">
        <f t="shared" si="16"/>
        <v>0</v>
      </c>
      <c r="W95" s="22">
        <f t="shared" si="16"/>
        <v>0</v>
      </c>
      <c r="X95" s="22">
        <f t="shared" si="22"/>
        <v>0</v>
      </c>
      <c r="Y95" s="22">
        <f t="shared" si="23"/>
        <v>0</v>
      </c>
      <c r="Z95" s="22" t="s">
        <v>12</v>
      </c>
      <c r="AA95" s="22">
        <v>0</v>
      </c>
      <c r="AB95" s="22" t="s">
        <v>12</v>
      </c>
      <c r="AC95" s="22" t="s">
        <v>12</v>
      </c>
      <c r="AD95" s="22" t="s">
        <v>12</v>
      </c>
      <c r="AE95" s="22">
        <v>0</v>
      </c>
      <c r="AF95" s="22">
        <f t="shared" si="24"/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f t="shared" si="25"/>
        <v>6</v>
      </c>
      <c r="AN95" s="22">
        <v>0</v>
      </c>
      <c r="AO95" s="22">
        <v>6</v>
      </c>
      <c r="AP95" s="22">
        <v>0</v>
      </c>
      <c r="AQ95" s="22">
        <v>0</v>
      </c>
      <c r="AR95" s="22">
        <v>0</v>
      </c>
      <c r="AS95" s="22">
        <v>0</v>
      </c>
      <c r="AT95" s="22">
        <f t="shared" si="26"/>
        <v>0</v>
      </c>
      <c r="AU95" s="22" t="s">
        <v>12</v>
      </c>
      <c r="AV95" s="22">
        <v>0</v>
      </c>
      <c r="AW95" s="22" t="s">
        <v>12</v>
      </c>
      <c r="AX95" s="22" t="s">
        <v>12</v>
      </c>
      <c r="AY95" s="22" t="s">
        <v>12</v>
      </c>
      <c r="AZ95" s="22">
        <v>0</v>
      </c>
      <c r="BA95" s="22">
        <f t="shared" si="27"/>
        <v>0</v>
      </c>
      <c r="BB95" s="22" t="s">
        <v>12</v>
      </c>
      <c r="BC95" s="22">
        <v>0</v>
      </c>
      <c r="BD95" s="22" t="s">
        <v>12</v>
      </c>
      <c r="BE95" s="22" t="s">
        <v>12</v>
      </c>
      <c r="BF95" s="22" t="s">
        <v>12</v>
      </c>
      <c r="BG95" s="22">
        <v>0</v>
      </c>
      <c r="BH95" s="22">
        <f t="shared" si="28"/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</row>
    <row r="96" spans="1:66" ht="13.5">
      <c r="A96" s="40" t="s">
        <v>22</v>
      </c>
      <c r="B96" s="40" t="s">
        <v>190</v>
      </c>
      <c r="C96" s="41" t="s">
        <v>191</v>
      </c>
      <c r="D96" s="22">
        <f t="shared" si="17"/>
        <v>2</v>
      </c>
      <c r="E96" s="22">
        <f t="shared" si="29"/>
        <v>0</v>
      </c>
      <c r="F96" s="22">
        <f t="shared" si="29"/>
        <v>2</v>
      </c>
      <c r="G96" s="22">
        <f t="shared" si="29"/>
        <v>0</v>
      </c>
      <c r="H96" s="22">
        <f t="shared" si="29"/>
        <v>0</v>
      </c>
      <c r="I96" s="22">
        <f t="shared" si="29"/>
        <v>0</v>
      </c>
      <c r="J96" s="22">
        <f t="shared" si="29"/>
        <v>0</v>
      </c>
      <c r="K96" s="22">
        <f t="shared" si="18"/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f t="shared" si="19"/>
        <v>2</v>
      </c>
      <c r="S96" s="22">
        <f t="shared" si="20"/>
        <v>0</v>
      </c>
      <c r="T96" s="22">
        <f t="shared" si="21"/>
        <v>2</v>
      </c>
      <c r="U96" s="22">
        <f t="shared" si="16"/>
        <v>0</v>
      </c>
      <c r="V96" s="22">
        <f t="shared" si="16"/>
        <v>0</v>
      </c>
      <c r="W96" s="22">
        <f t="shared" si="16"/>
        <v>0</v>
      </c>
      <c r="X96" s="22">
        <f t="shared" si="22"/>
        <v>0</v>
      </c>
      <c r="Y96" s="22">
        <f t="shared" si="23"/>
        <v>0</v>
      </c>
      <c r="Z96" s="22" t="s">
        <v>12</v>
      </c>
      <c r="AA96" s="22">
        <v>0</v>
      </c>
      <c r="AB96" s="22" t="s">
        <v>12</v>
      </c>
      <c r="AC96" s="22" t="s">
        <v>12</v>
      </c>
      <c r="AD96" s="22" t="s">
        <v>12</v>
      </c>
      <c r="AE96" s="22">
        <v>0</v>
      </c>
      <c r="AF96" s="22">
        <f t="shared" si="24"/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f t="shared" si="25"/>
        <v>2</v>
      </c>
      <c r="AN96" s="22">
        <v>0</v>
      </c>
      <c r="AO96" s="22">
        <v>2</v>
      </c>
      <c r="AP96" s="22">
        <v>0</v>
      </c>
      <c r="AQ96" s="22">
        <v>0</v>
      </c>
      <c r="AR96" s="22">
        <v>0</v>
      </c>
      <c r="AS96" s="22">
        <v>0</v>
      </c>
      <c r="AT96" s="22">
        <f t="shared" si="26"/>
        <v>0</v>
      </c>
      <c r="AU96" s="22" t="s">
        <v>12</v>
      </c>
      <c r="AV96" s="22">
        <v>0</v>
      </c>
      <c r="AW96" s="22" t="s">
        <v>12</v>
      </c>
      <c r="AX96" s="22" t="s">
        <v>12</v>
      </c>
      <c r="AY96" s="22" t="s">
        <v>12</v>
      </c>
      <c r="AZ96" s="22">
        <v>0</v>
      </c>
      <c r="BA96" s="22">
        <f t="shared" si="27"/>
        <v>0</v>
      </c>
      <c r="BB96" s="22" t="s">
        <v>12</v>
      </c>
      <c r="BC96" s="22">
        <v>0</v>
      </c>
      <c r="BD96" s="22" t="s">
        <v>12</v>
      </c>
      <c r="BE96" s="22" t="s">
        <v>12</v>
      </c>
      <c r="BF96" s="22" t="s">
        <v>12</v>
      </c>
      <c r="BG96" s="22">
        <v>0</v>
      </c>
      <c r="BH96" s="22">
        <f t="shared" si="28"/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v>0</v>
      </c>
    </row>
    <row r="97" spans="1:66" ht="13.5">
      <c r="A97" s="40" t="s">
        <v>22</v>
      </c>
      <c r="B97" s="40" t="s">
        <v>192</v>
      </c>
      <c r="C97" s="41" t="s">
        <v>193</v>
      </c>
      <c r="D97" s="22">
        <f t="shared" si="17"/>
        <v>0</v>
      </c>
      <c r="E97" s="22">
        <f t="shared" si="29"/>
        <v>0</v>
      </c>
      <c r="F97" s="22">
        <f t="shared" si="29"/>
        <v>0</v>
      </c>
      <c r="G97" s="22">
        <f t="shared" si="29"/>
        <v>0</v>
      </c>
      <c r="H97" s="22">
        <f t="shared" si="29"/>
        <v>0</v>
      </c>
      <c r="I97" s="22">
        <f t="shared" si="29"/>
        <v>0</v>
      </c>
      <c r="J97" s="22">
        <f t="shared" si="29"/>
        <v>0</v>
      </c>
      <c r="K97" s="22">
        <f t="shared" si="18"/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f t="shared" si="19"/>
        <v>0</v>
      </c>
      <c r="S97" s="22">
        <f t="shared" si="20"/>
        <v>0</v>
      </c>
      <c r="T97" s="22">
        <f t="shared" si="21"/>
        <v>0</v>
      </c>
      <c r="U97" s="22">
        <f t="shared" si="16"/>
        <v>0</v>
      </c>
      <c r="V97" s="22">
        <f t="shared" si="16"/>
        <v>0</v>
      </c>
      <c r="W97" s="22">
        <f t="shared" si="16"/>
        <v>0</v>
      </c>
      <c r="X97" s="22">
        <f t="shared" si="22"/>
        <v>0</v>
      </c>
      <c r="Y97" s="22">
        <f t="shared" si="23"/>
        <v>0</v>
      </c>
      <c r="Z97" s="22" t="s">
        <v>12</v>
      </c>
      <c r="AA97" s="22">
        <v>0</v>
      </c>
      <c r="AB97" s="22" t="s">
        <v>12</v>
      </c>
      <c r="AC97" s="22" t="s">
        <v>12</v>
      </c>
      <c r="AD97" s="22" t="s">
        <v>12</v>
      </c>
      <c r="AE97" s="22">
        <v>0</v>
      </c>
      <c r="AF97" s="22">
        <f t="shared" si="24"/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f t="shared" si="25"/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f t="shared" si="26"/>
        <v>0</v>
      </c>
      <c r="AU97" s="22" t="s">
        <v>12</v>
      </c>
      <c r="AV97" s="22">
        <v>0</v>
      </c>
      <c r="AW97" s="22" t="s">
        <v>12</v>
      </c>
      <c r="AX97" s="22" t="s">
        <v>12</v>
      </c>
      <c r="AY97" s="22" t="s">
        <v>12</v>
      </c>
      <c r="AZ97" s="22">
        <v>0</v>
      </c>
      <c r="BA97" s="22">
        <f t="shared" si="27"/>
        <v>0</v>
      </c>
      <c r="BB97" s="22" t="s">
        <v>12</v>
      </c>
      <c r="BC97" s="22">
        <v>0</v>
      </c>
      <c r="BD97" s="22" t="s">
        <v>12</v>
      </c>
      <c r="BE97" s="22" t="s">
        <v>12</v>
      </c>
      <c r="BF97" s="22" t="s">
        <v>12</v>
      </c>
      <c r="BG97" s="22">
        <v>0</v>
      </c>
      <c r="BH97" s="22">
        <f t="shared" si="28"/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</row>
    <row r="98" spans="1:66" ht="13.5">
      <c r="A98" s="40" t="s">
        <v>22</v>
      </c>
      <c r="B98" s="40" t="s">
        <v>194</v>
      </c>
      <c r="C98" s="41" t="s">
        <v>195</v>
      </c>
      <c r="D98" s="22">
        <f t="shared" si="17"/>
        <v>155</v>
      </c>
      <c r="E98" s="22">
        <f t="shared" si="29"/>
        <v>0</v>
      </c>
      <c r="F98" s="22">
        <f t="shared" si="29"/>
        <v>127</v>
      </c>
      <c r="G98" s="22">
        <f t="shared" si="29"/>
        <v>0</v>
      </c>
      <c r="H98" s="22">
        <f t="shared" si="29"/>
        <v>25</v>
      </c>
      <c r="I98" s="22">
        <f t="shared" si="29"/>
        <v>0</v>
      </c>
      <c r="J98" s="22">
        <f t="shared" si="29"/>
        <v>3</v>
      </c>
      <c r="K98" s="22">
        <f t="shared" si="18"/>
        <v>155</v>
      </c>
      <c r="L98" s="22">
        <v>0</v>
      </c>
      <c r="M98" s="22">
        <v>127</v>
      </c>
      <c r="N98" s="22">
        <v>0</v>
      </c>
      <c r="O98" s="22">
        <v>25</v>
      </c>
      <c r="P98" s="22">
        <v>0</v>
      </c>
      <c r="Q98" s="22">
        <v>3</v>
      </c>
      <c r="R98" s="22">
        <f t="shared" si="19"/>
        <v>0</v>
      </c>
      <c r="S98" s="22">
        <f t="shared" si="20"/>
        <v>0</v>
      </c>
      <c r="T98" s="22">
        <f t="shared" si="21"/>
        <v>0</v>
      </c>
      <c r="U98" s="22">
        <f t="shared" si="16"/>
        <v>0</v>
      </c>
      <c r="V98" s="22">
        <f t="shared" si="16"/>
        <v>0</v>
      </c>
      <c r="W98" s="22">
        <f t="shared" si="16"/>
        <v>0</v>
      </c>
      <c r="X98" s="22">
        <f t="shared" si="22"/>
        <v>0</v>
      </c>
      <c r="Y98" s="22">
        <f t="shared" si="23"/>
        <v>0</v>
      </c>
      <c r="Z98" s="22" t="s">
        <v>12</v>
      </c>
      <c r="AA98" s="22">
        <v>0</v>
      </c>
      <c r="AB98" s="22" t="s">
        <v>12</v>
      </c>
      <c r="AC98" s="22" t="s">
        <v>12</v>
      </c>
      <c r="AD98" s="22" t="s">
        <v>12</v>
      </c>
      <c r="AE98" s="22">
        <v>0</v>
      </c>
      <c r="AF98" s="22">
        <f t="shared" si="24"/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f t="shared" si="25"/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f t="shared" si="26"/>
        <v>0</v>
      </c>
      <c r="AU98" s="22" t="s">
        <v>12</v>
      </c>
      <c r="AV98" s="22">
        <v>0</v>
      </c>
      <c r="AW98" s="22" t="s">
        <v>12</v>
      </c>
      <c r="AX98" s="22" t="s">
        <v>12</v>
      </c>
      <c r="AY98" s="22" t="s">
        <v>12</v>
      </c>
      <c r="AZ98" s="22">
        <v>0</v>
      </c>
      <c r="BA98" s="22">
        <f t="shared" si="27"/>
        <v>0</v>
      </c>
      <c r="BB98" s="22" t="s">
        <v>12</v>
      </c>
      <c r="BC98" s="22">
        <v>0</v>
      </c>
      <c r="BD98" s="22" t="s">
        <v>12</v>
      </c>
      <c r="BE98" s="22" t="s">
        <v>12</v>
      </c>
      <c r="BF98" s="22" t="s">
        <v>12</v>
      </c>
      <c r="BG98" s="22">
        <v>0</v>
      </c>
      <c r="BH98" s="22">
        <f t="shared" si="28"/>
        <v>0</v>
      </c>
      <c r="BI98" s="22">
        <v>0</v>
      </c>
      <c r="BJ98" s="22">
        <v>0</v>
      </c>
      <c r="BK98" s="22">
        <v>0</v>
      </c>
      <c r="BL98" s="22">
        <v>0</v>
      </c>
      <c r="BM98" s="22">
        <v>0</v>
      </c>
      <c r="BN98" s="22">
        <v>0</v>
      </c>
    </row>
    <row r="99" spans="1:66" ht="13.5">
      <c r="A99" s="40" t="s">
        <v>22</v>
      </c>
      <c r="B99" s="40" t="s">
        <v>196</v>
      </c>
      <c r="C99" s="41" t="s">
        <v>197</v>
      </c>
      <c r="D99" s="22">
        <f t="shared" si="17"/>
        <v>304</v>
      </c>
      <c r="E99" s="22">
        <f t="shared" si="29"/>
        <v>0</v>
      </c>
      <c r="F99" s="22">
        <f t="shared" si="29"/>
        <v>74</v>
      </c>
      <c r="G99" s="22">
        <f t="shared" si="29"/>
        <v>0</v>
      </c>
      <c r="H99" s="22">
        <f t="shared" si="29"/>
        <v>4</v>
      </c>
      <c r="I99" s="22">
        <f t="shared" si="29"/>
        <v>0</v>
      </c>
      <c r="J99" s="22">
        <f t="shared" si="29"/>
        <v>226</v>
      </c>
      <c r="K99" s="22">
        <f t="shared" si="18"/>
        <v>224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224</v>
      </c>
      <c r="R99" s="22">
        <f t="shared" si="19"/>
        <v>80</v>
      </c>
      <c r="S99" s="22">
        <f t="shared" si="20"/>
        <v>0</v>
      </c>
      <c r="T99" s="22">
        <f t="shared" si="21"/>
        <v>74</v>
      </c>
      <c r="U99" s="22">
        <f t="shared" si="16"/>
        <v>0</v>
      </c>
      <c r="V99" s="22">
        <f t="shared" si="16"/>
        <v>4</v>
      </c>
      <c r="W99" s="22">
        <f t="shared" si="16"/>
        <v>0</v>
      </c>
      <c r="X99" s="22">
        <f t="shared" si="22"/>
        <v>2</v>
      </c>
      <c r="Y99" s="22">
        <f t="shared" si="23"/>
        <v>0</v>
      </c>
      <c r="Z99" s="22" t="s">
        <v>12</v>
      </c>
      <c r="AA99" s="22">
        <v>0</v>
      </c>
      <c r="AB99" s="22" t="s">
        <v>12</v>
      </c>
      <c r="AC99" s="22" t="s">
        <v>12</v>
      </c>
      <c r="AD99" s="22" t="s">
        <v>12</v>
      </c>
      <c r="AE99" s="22">
        <v>0</v>
      </c>
      <c r="AF99" s="22">
        <f t="shared" si="24"/>
        <v>80</v>
      </c>
      <c r="AG99" s="22">
        <v>0</v>
      </c>
      <c r="AH99" s="22">
        <v>74</v>
      </c>
      <c r="AI99" s="22">
        <v>0</v>
      </c>
      <c r="AJ99" s="22">
        <v>4</v>
      </c>
      <c r="AK99" s="22">
        <v>0</v>
      </c>
      <c r="AL99" s="22">
        <v>2</v>
      </c>
      <c r="AM99" s="22">
        <f t="shared" si="25"/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f t="shared" si="26"/>
        <v>0</v>
      </c>
      <c r="AU99" s="22" t="s">
        <v>12</v>
      </c>
      <c r="AV99" s="22">
        <v>0</v>
      </c>
      <c r="AW99" s="22" t="s">
        <v>12</v>
      </c>
      <c r="AX99" s="22" t="s">
        <v>12</v>
      </c>
      <c r="AY99" s="22" t="s">
        <v>12</v>
      </c>
      <c r="AZ99" s="22">
        <v>0</v>
      </c>
      <c r="BA99" s="22">
        <f t="shared" si="27"/>
        <v>0</v>
      </c>
      <c r="BB99" s="22" t="s">
        <v>12</v>
      </c>
      <c r="BC99" s="22">
        <v>0</v>
      </c>
      <c r="BD99" s="22" t="s">
        <v>12</v>
      </c>
      <c r="BE99" s="22" t="s">
        <v>12</v>
      </c>
      <c r="BF99" s="22" t="s">
        <v>12</v>
      </c>
      <c r="BG99" s="22">
        <v>0</v>
      </c>
      <c r="BH99" s="22">
        <f t="shared" si="28"/>
        <v>0</v>
      </c>
      <c r="BI99" s="22">
        <v>0</v>
      </c>
      <c r="BJ99" s="22">
        <v>0</v>
      </c>
      <c r="BK99" s="22">
        <v>0</v>
      </c>
      <c r="BL99" s="22">
        <v>0</v>
      </c>
      <c r="BM99" s="22">
        <v>0</v>
      </c>
      <c r="BN99" s="22">
        <v>0</v>
      </c>
    </row>
    <row r="100" spans="1:66" ht="13.5">
      <c r="A100" s="40" t="s">
        <v>22</v>
      </c>
      <c r="B100" s="40" t="s">
        <v>198</v>
      </c>
      <c r="C100" s="41" t="s">
        <v>199</v>
      </c>
      <c r="D100" s="22">
        <f t="shared" si="17"/>
        <v>96</v>
      </c>
      <c r="E100" s="22">
        <f t="shared" si="29"/>
        <v>0</v>
      </c>
      <c r="F100" s="22">
        <f t="shared" si="29"/>
        <v>96</v>
      </c>
      <c r="G100" s="22">
        <f t="shared" si="29"/>
        <v>0</v>
      </c>
      <c r="H100" s="22">
        <f t="shared" si="29"/>
        <v>0</v>
      </c>
      <c r="I100" s="22">
        <f t="shared" si="29"/>
        <v>0</v>
      </c>
      <c r="J100" s="22">
        <f t="shared" si="29"/>
        <v>0</v>
      </c>
      <c r="K100" s="22">
        <f t="shared" si="18"/>
        <v>96</v>
      </c>
      <c r="L100" s="22">
        <v>0</v>
      </c>
      <c r="M100" s="22">
        <v>96</v>
      </c>
      <c r="N100" s="22">
        <v>0</v>
      </c>
      <c r="O100" s="22">
        <v>0</v>
      </c>
      <c r="P100" s="22">
        <v>0</v>
      </c>
      <c r="Q100" s="22">
        <v>0</v>
      </c>
      <c r="R100" s="22">
        <f t="shared" si="19"/>
        <v>0</v>
      </c>
      <c r="S100" s="22">
        <f t="shared" si="20"/>
        <v>0</v>
      </c>
      <c r="T100" s="22">
        <f t="shared" si="21"/>
        <v>0</v>
      </c>
      <c r="U100" s="22">
        <f t="shared" si="16"/>
        <v>0</v>
      </c>
      <c r="V100" s="22">
        <f t="shared" si="16"/>
        <v>0</v>
      </c>
      <c r="W100" s="22">
        <f t="shared" si="16"/>
        <v>0</v>
      </c>
      <c r="X100" s="22">
        <f t="shared" si="22"/>
        <v>0</v>
      </c>
      <c r="Y100" s="22">
        <f t="shared" si="23"/>
        <v>0</v>
      </c>
      <c r="Z100" s="22" t="s">
        <v>12</v>
      </c>
      <c r="AA100" s="22">
        <v>0</v>
      </c>
      <c r="AB100" s="22" t="s">
        <v>12</v>
      </c>
      <c r="AC100" s="22" t="s">
        <v>12</v>
      </c>
      <c r="AD100" s="22" t="s">
        <v>12</v>
      </c>
      <c r="AE100" s="22">
        <v>0</v>
      </c>
      <c r="AF100" s="22">
        <f t="shared" si="24"/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f t="shared" si="25"/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f t="shared" si="26"/>
        <v>0</v>
      </c>
      <c r="AU100" s="22" t="s">
        <v>12</v>
      </c>
      <c r="AV100" s="22">
        <v>0</v>
      </c>
      <c r="AW100" s="22" t="s">
        <v>12</v>
      </c>
      <c r="AX100" s="22" t="s">
        <v>12</v>
      </c>
      <c r="AY100" s="22" t="s">
        <v>12</v>
      </c>
      <c r="AZ100" s="22">
        <v>0</v>
      </c>
      <c r="BA100" s="22">
        <f t="shared" si="27"/>
        <v>0</v>
      </c>
      <c r="BB100" s="22" t="s">
        <v>12</v>
      </c>
      <c r="BC100" s="22">
        <v>0</v>
      </c>
      <c r="BD100" s="22" t="s">
        <v>12</v>
      </c>
      <c r="BE100" s="22" t="s">
        <v>12</v>
      </c>
      <c r="BF100" s="22" t="s">
        <v>12</v>
      </c>
      <c r="BG100" s="22">
        <v>0</v>
      </c>
      <c r="BH100" s="22">
        <f t="shared" si="28"/>
        <v>0</v>
      </c>
      <c r="BI100" s="22">
        <v>0</v>
      </c>
      <c r="BJ100" s="22">
        <v>0</v>
      </c>
      <c r="BK100" s="22">
        <v>0</v>
      </c>
      <c r="BL100" s="22">
        <v>0</v>
      </c>
      <c r="BM100" s="22">
        <v>0</v>
      </c>
      <c r="BN100" s="22">
        <v>0</v>
      </c>
    </row>
    <row r="101" spans="1:66" ht="13.5">
      <c r="A101" s="74" t="s">
        <v>200</v>
      </c>
      <c r="B101" s="75"/>
      <c r="C101" s="76"/>
      <c r="D101" s="22">
        <f aca="true" t="shared" si="30" ref="D101:AI101">SUM(D5:D100)</f>
        <v>51949</v>
      </c>
      <c r="E101" s="22">
        <f t="shared" si="30"/>
        <v>20399</v>
      </c>
      <c r="F101" s="22">
        <f t="shared" si="30"/>
        <v>18289</v>
      </c>
      <c r="G101" s="22">
        <f t="shared" si="30"/>
        <v>8669</v>
      </c>
      <c r="H101" s="22">
        <f t="shared" si="30"/>
        <v>860</v>
      </c>
      <c r="I101" s="22">
        <f t="shared" si="30"/>
        <v>802</v>
      </c>
      <c r="J101" s="22">
        <f t="shared" si="30"/>
        <v>2930</v>
      </c>
      <c r="K101" s="22">
        <f t="shared" si="30"/>
        <v>25274</v>
      </c>
      <c r="L101" s="22">
        <f t="shared" si="30"/>
        <v>15326</v>
      </c>
      <c r="M101" s="22">
        <f t="shared" si="30"/>
        <v>4208</v>
      </c>
      <c r="N101" s="22">
        <f t="shared" si="30"/>
        <v>3840</v>
      </c>
      <c r="O101" s="22">
        <f t="shared" si="30"/>
        <v>463</v>
      </c>
      <c r="P101" s="22">
        <f t="shared" si="30"/>
        <v>233</v>
      </c>
      <c r="Q101" s="22">
        <f t="shared" si="30"/>
        <v>1204</v>
      </c>
      <c r="R101" s="22">
        <f t="shared" si="30"/>
        <v>26675</v>
      </c>
      <c r="S101" s="22">
        <f t="shared" si="30"/>
        <v>5073</v>
      </c>
      <c r="T101" s="22">
        <f t="shared" si="30"/>
        <v>14081</v>
      </c>
      <c r="U101" s="22">
        <f t="shared" si="30"/>
        <v>4829</v>
      </c>
      <c r="V101" s="22">
        <f t="shared" si="30"/>
        <v>397</v>
      </c>
      <c r="W101" s="22">
        <f t="shared" si="30"/>
        <v>569</v>
      </c>
      <c r="X101" s="22">
        <f t="shared" si="30"/>
        <v>1726</v>
      </c>
      <c r="Y101" s="22">
        <f t="shared" si="30"/>
        <v>97</v>
      </c>
      <c r="Z101" s="22">
        <f t="shared" si="30"/>
        <v>0</v>
      </c>
      <c r="AA101" s="22">
        <f t="shared" si="30"/>
        <v>97</v>
      </c>
      <c r="AB101" s="22">
        <f t="shared" si="30"/>
        <v>0</v>
      </c>
      <c r="AC101" s="22">
        <f t="shared" si="30"/>
        <v>0</v>
      </c>
      <c r="AD101" s="22">
        <f t="shared" si="30"/>
        <v>0</v>
      </c>
      <c r="AE101" s="22">
        <f t="shared" si="30"/>
        <v>0</v>
      </c>
      <c r="AF101" s="22">
        <f t="shared" si="30"/>
        <v>9508</v>
      </c>
      <c r="AG101" s="22">
        <f t="shared" si="30"/>
        <v>224</v>
      </c>
      <c r="AH101" s="22">
        <f t="shared" si="30"/>
        <v>8737</v>
      </c>
      <c r="AI101" s="22">
        <f t="shared" si="30"/>
        <v>310</v>
      </c>
      <c r="AJ101" s="22">
        <f aca="true" t="shared" si="31" ref="AJ101:BO101">SUM(AJ5:AJ100)</f>
        <v>4</v>
      </c>
      <c r="AK101" s="22">
        <f t="shared" si="31"/>
        <v>0</v>
      </c>
      <c r="AL101" s="22">
        <f t="shared" si="31"/>
        <v>233</v>
      </c>
      <c r="AM101" s="22">
        <f t="shared" si="31"/>
        <v>16558</v>
      </c>
      <c r="AN101" s="22">
        <f t="shared" si="31"/>
        <v>4849</v>
      </c>
      <c r="AO101" s="22">
        <f t="shared" si="31"/>
        <v>5247</v>
      </c>
      <c r="AP101" s="22">
        <f t="shared" si="31"/>
        <v>4519</v>
      </c>
      <c r="AQ101" s="22">
        <f t="shared" si="31"/>
        <v>393</v>
      </c>
      <c r="AR101" s="22">
        <f t="shared" si="31"/>
        <v>569</v>
      </c>
      <c r="AS101" s="22">
        <f t="shared" si="31"/>
        <v>981</v>
      </c>
      <c r="AT101" s="22">
        <f t="shared" si="31"/>
        <v>512</v>
      </c>
      <c r="AU101" s="22">
        <f t="shared" si="31"/>
        <v>0</v>
      </c>
      <c r="AV101" s="22">
        <f t="shared" si="31"/>
        <v>0</v>
      </c>
      <c r="AW101" s="22">
        <f t="shared" si="31"/>
        <v>0</v>
      </c>
      <c r="AX101" s="22">
        <f t="shared" si="31"/>
        <v>0</v>
      </c>
      <c r="AY101" s="22">
        <f t="shared" si="31"/>
        <v>0</v>
      </c>
      <c r="AZ101" s="22">
        <f t="shared" si="31"/>
        <v>512</v>
      </c>
      <c r="BA101" s="22">
        <f t="shared" si="31"/>
        <v>0</v>
      </c>
      <c r="BB101" s="22">
        <f t="shared" si="31"/>
        <v>0</v>
      </c>
      <c r="BC101" s="22">
        <f t="shared" si="31"/>
        <v>0</v>
      </c>
      <c r="BD101" s="22">
        <f t="shared" si="31"/>
        <v>0</v>
      </c>
      <c r="BE101" s="22">
        <f t="shared" si="31"/>
        <v>0</v>
      </c>
      <c r="BF101" s="22">
        <f t="shared" si="31"/>
        <v>0</v>
      </c>
      <c r="BG101" s="22">
        <f t="shared" si="31"/>
        <v>0</v>
      </c>
      <c r="BH101" s="22">
        <f t="shared" si="31"/>
        <v>11145</v>
      </c>
      <c r="BI101" s="22">
        <f t="shared" si="31"/>
        <v>8386</v>
      </c>
      <c r="BJ101" s="22">
        <f t="shared" si="31"/>
        <v>220</v>
      </c>
      <c r="BK101" s="22">
        <f t="shared" si="31"/>
        <v>2225</v>
      </c>
      <c r="BL101" s="22">
        <f t="shared" si="31"/>
        <v>6</v>
      </c>
      <c r="BM101" s="22">
        <f t="shared" si="31"/>
        <v>1</v>
      </c>
      <c r="BN101" s="22">
        <f t="shared" si="31"/>
        <v>307</v>
      </c>
    </row>
  </sheetData>
  <mergeCells count="13">
    <mergeCell ref="A101:C101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2003-02-07T13:31:44Z</dcterms:modified>
  <cp:category/>
  <cp:version/>
  <cp:contentType/>
  <cp:contentStatus/>
</cp:coreProperties>
</file>