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'ごみ処理概要'!$A$2:$AP$117</definedName>
    <definedName name="_xlnm.Print_Area" localSheetId="2">'ごみ処理量内訳'!$A$2:$AI$117</definedName>
    <definedName name="_xlnm.Print_Area" localSheetId="1">'ごみ搬入量内訳'!$A$2:$AH$118</definedName>
    <definedName name="_xlnm.Print_Area" localSheetId="3">'資源化量内訳'!$A$2:$BN$116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<sst xmlns="http://schemas.openxmlformats.org/spreadsheetml/2006/main" count="3158" uniqueCount="332">
  <si>
    <t>中里村</t>
  </si>
  <si>
    <t>板倉町</t>
  </si>
  <si>
    <t>吉田町</t>
  </si>
  <si>
    <t>栄町</t>
  </si>
  <si>
    <t>山北町</t>
  </si>
  <si>
    <t>新潟県</t>
  </si>
  <si>
    <t>15201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</si>
  <si>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</si>
  <si>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</si>
  <si>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</si>
  <si>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</si>
  <si>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</si>
  <si>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</si>
  <si>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</si>
  <si>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</si>
  <si>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</si>
  <si>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15207</t>
  </si>
  <si>
    <t>新津市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</si>
  <si>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</si>
  <si>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</si>
  <si>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</si>
  <si>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</si>
  <si>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</si>
  <si>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</si>
  <si>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</si>
  <si>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</si>
  <si>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</si>
  <si>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</si>
  <si>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</si>
  <si>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</si>
  <si>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15215</t>
  </si>
  <si>
    <t>栃尾市</t>
  </si>
  <si>
    <t>15216</t>
  </si>
  <si>
    <t>糸魚川市</t>
  </si>
  <si>
    <t>15217</t>
  </si>
  <si>
    <t>新井市</t>
  </si>
  <si>
    <t>15218</t>
  </si>
  <si>
    <t>五泉市</t>
  </si>
  <si>
    <t>15219</t>
  </si>
  <si>
    <t>両津市</t>
  </si>
  <si>
    <t>15220</t>
  </si>
  <si>
    <t>白根市</t>
  </si>
  <si>
    <t>15221</t>
  </si>
  <si>
    <t>豊栄市</t>
  </si>
  <si>
    <t>15222</t>
  </si>
  <si>
    <t>上越市</t>
  </si>
  <si>
    <t>15301</t>
  </si>
  <si>
    <t>安田町</t>
  </si>
  <si>
    <t>15302</t>
  </si>
  <si>
    <t>京ヶ瀬村</t>
  </si>
  <si>
    <t>15303</t>
  </si>
  <si>
    <t>水原町</t>
  </si>
  <si>
    <t>15304</t>
  </si>
  <si>
    <t>笹神村</t>
  </si>
  <si>
    <t>15306</t>
  </si>
  <si>
    <t>15307</t>
  </si>
  <si>
    <t>聖篭町</t>
  </si>
  <si>
    <t>15308</t>
  </si>
  <si>
    <t>加治川村</t>
  </si>
  <si>
    <t>15309</t>
  </si>
  <si>
    <t>紫雲寺町</t>
  </si>
  <si>
    <t>15310</t>
  </si>
  <si>
    <t>中条町</t>
  </si>
  <si>
    <t>15311</t>
  </si>
  <si>
    <t>黒川村</t>
  </si>
  <si>
    <t>15321</t>
  </si>
  <si>
    <t>小須戸町</t>
  </si>
  <si>
    <t>15322</t>
  </si>
  <si>
    <t>村松町</t>
  </si>
  <si>
    <t>15323</t>
  </si>
  <si>
    <t>横越町</t>
  </si>
  <si>
    <t>15324</t>
  </si>
  <si>
    <t>亀田町</t>
  </si>
  <si>
    <t>15341</t>
  </si>
  <si>
    <t>岩室村</t>
  </si>
  <si>
    <t>15342</t>
  </si>
  <si>
    <t>弥彦村</t>
  </si>
  <si>
    <t>15343</t>
  </si>
  <si>
    <t>分水町</t>
  </si>
  <si>
    <t>15344</t>
  </si>
  <si>
    <t>15345</t>
  </si>
  <si>
    <t>巻町</t>
  </si>
  <si>
    <t>15346</t>
  </si>
  <si>
    <t>15348</t>
  </si>
  <si>
    <t>味方村</t>
  </si>
  <si>
    <t>15349</t>
  </si>
  <si>
    <t>潟東村</t>
  </si>
  <si>
    <t>15350</t>
  </si>
  <si>
    <t>月潟村</t>
  </si>
  <si>
    <t>15351</t>
  </si>
  <si>
    <t>中之口村</t>
  </si>
  <si>
    <t>15361</t>
  </si>
  <si>
    <t>田上町</t>
  </si>
  <si>
    <t>15362</t>
  </si>
  <si>
    <t>下田村</t>
  </si>
  <si>
    <t>15363</t>
  </si>
  <si>
    <t>15364</t>
  </si>
  <si>
    <t>中之島町</t>
  </si>
  <si>
    <t>15381</t>
  </si>
  <si>
    <t>津川町</t>
  </si>
  <si>
    <t>15382</t>
  </si>
  <si>
    <t>鹿瀬町</t>
  </si>
  <si>
    <t>15383</t>
  </si>
  <si>
    <t>上川村</t>
  </si>
  <si>
    <t>15384</t>
  </si>
  <si>
    <t>三川村</t>
  </si>
  <si>
    <t>15401</t>
  </si>
  <si>
    <t>越路町</t>
  </si>
  <si>
    <t>15402</t>
  </si>
  <si>
    <t>15403</t>
  </si>
  <si>
    <t>与板町</t>
  </si>
  <si>
    <t>15404</t>
  </si>
  <si>
    <t>和島村</t>
  </si>
  <si>
    <t>15405</t>
  </si>
  <si>
    <t>出雲崎町</t>
  </si>
  <si>
    <t>15406</t>
  </si>
  <si>
    <t>寺泊町</t>
  </si>
  <si>
    <t>15421</t>
  </si>
  <si>
    <t>山古志村</t>
  </si>
  <si>
    <t>15441</t>
  </si>
  <si>
    <t>川口町</t>
  </si>
  <si>
    <t>15442</t>
  </si>
  <si>
    <t>堀之内町</t>
  </si>
  <si>
    <t>15443</t>
  </si>
  <si>
    <t>小出町</t>
  </si>
  <si>
    <t>15444</t>
  </si>
  <si>
    <t>湯之谷村</t>
  </si>
  <si>
    <t>15445</t>
  </si>
  <si>
    <t>広神村</t>
  </si>
  <si>
    <t>15446</t>
  </si>
  <si>
    <t>守門村</t>
  </si>
  <si>
    <t>15447</t>
  </si>
  <si>
    <t>入広瀬村</t>
  </si>
  <si>
    <t>15461</t>
  </si>
  <si>
    <t>湯沢町</t>
  </si>
  <si>
    <t>15462</t>
  </si>
  <si>
    <t>塩沢町</t>
  </si>
  <si>
    <t>15463</t>
  </si>
  <si>
    <t>六日町</t>
  </si>
  <si>
    <t>15464</t>
  </si>
  <si>
    <t>15481</t>
  </si>
  <si>
    <t>15482</t>
  </si>
  <si>
    <t>津南町</t>
  </si>
  <si>
    <t>15483</t>
  </si>
  <si>
    <t>15501</t>
  </si>
  <si>
    <t>高柳町</t>
  </si>
  <si>
    <t>15502</t>
  </si>
  <si>
    <t>15504</t>
  </si>
  <si>
    <t>刈羽村</t>
  </si>
  <si>
    <t>15505</t>
  </si>
  <si>
    <t>西山町</t>
  </si>
  <si>
    <t>15521</t>
  </si>
  <si>
    <t>安塚町</t>
  </si>
  <si>
    <t>15522</t>
  </si>
  <si>
    <t>浦川原村</t>
  </si>
  <si>
    <t>15523</t>
  </si>
  <si>
    <t>松代町</t>
  </si>
  <si>
    <t>15524</t>
  </si>
  <si>
    <t>松之山町</t>
  </si>
  <si>
    <t>15525</t>
  </si>
  <si>
    <t>大島村</t>
  </si>
  <si>
    <t>15526</t>
  </si>
  <si>
    <t>牧村</t>
  </si>
  <si>
    <t>15541</t>
  </si>
  <si>
    <t>柿崎町</t>
  </si>
  <si>
    <t>15542</t>
  </si>
  <si>
    <t>大潟町</t>
  </si>
  <si>
    <t>15543</t>
  </si>
  <si>
    <t>頚城村</t>
  </si>
  <si>
    <t>15544</t>
  </si>
  <si>
    <t>吉川町</t>
  </si>
  <si>
    <t>15545</t>
  </si>
  <si>
    <t>妙高高原町</t>
  </si>
  <si>
    <t>15546</t>
  </si>
  <si>
    <t>中郷村</t>
  </si>
  <si>
    <t>15547</t>
  </si>
  <si>
    <t>妙高村</t>
  </si>
  <si>
    <t>15548</t>
  </si>
  <si>
    <t>15549</t>
  </si>
  <si>
    <t>清里村</t>
  </si>
  <si>
    <t>15550</t>
  </si>
  <si>
    <t>三和村</t>
  </si>
  <si>
    <t>15561</t>
  </si>
  <si>
    <t>名立町</t>
  </si>
  <si>
    <t>15562</t>
  </si>
  <si>
    <t>能生町</t>
  </si>
  <si>
    <t>15563</t>
  </si>
  <si>
    <t>青海町</t>
  </si>
  <si>
    <t>15581</t>
  </si>
  <si>
    <t>関川村</t>
  </si>
  <si>
    <t>15582</t>
  </si>
  <si>
    <t>荒川町</t>
  </si>
  <si>
    <t>15583</t>
  </si>
  <si>
    <t>神林村</t>
  </si>
  <si>
    <t>15584</t>
  </si>
  <si>
    <t>15585</t>
  </si>
  <si>
    <t>15586</t>
  </si>
  <si>
    <t>粟島浦村</t>
  </si>
  <si>
    <t>15601</t>
  </si>
  <si>
    <t>相川町</t>
  </si>
  <si>
    <t>15602</t>
  </si>
  <si>
    <t>佐和田町</t>
  </si>
  <si>
    <t>15603</t>
  </si>
  <si>
    <t>金井町</t>
  </si>
  <si>
    <t>15604</t>
  </si>
  <si>
    <t>新穂村</t>
  </si>
  <si>
    <t>15605</t>
  </si>
  <si>
    <t>畑野町</t>
  </si>
  <si>
    <t>15606</t>
  </si>
  <si>
    <t>真野町</t>
  </si>
  <si>
    <t>15607</t>
  </si>
  <si>
    <t>小木町</t>
  </si>
  <si>
    <t>15608</t>
  </si>
  <si>
    <t>羽茂町</t>
  </si>
  <si>
    <t>15609</t>
  </si>
  <si>
    <t>赤泊村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</si>
  <si>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</si>
  <si>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</si>
  <si>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</si>
  <si>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</si>
  <si>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</si>
  <si>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</si>
  <si>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</si>
  <si>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</si>
  <si>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</si>
  <si>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t>－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</si>
  <si>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</si>
  <si>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</si>
  <si>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</si>
  <si>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</si>
  <si>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</si>
  <si>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</si>
  <si>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</si>
  <si>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</si>
  <si>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</si>
  <si>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</si>
  <si>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</si>
  <si>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</si>
  <si>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</si>
  <si>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</si>
  <si>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</si>
  <si>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</si>
  <si>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</si>
  <si>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</si>
  <si>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</si>
  <si>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</si>
  <si>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</si>
  <si>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</si>
  <si>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</si>
  <si>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</si>
  <si>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</si>
  <si>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</si>
  <si>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</si>
  <si>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</si>
  <si>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</si>
  <si>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</si>
  <si>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</si>
  <si>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</si>
  <si>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</si>
  <si>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</si>
  <si>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</si>
  <si>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</si>
  <si>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</si>
  <si>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</si>
  <si>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</si>
  <si>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</si>
  <si>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</si>
  <si>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</si>
  <si>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</si>
  <si>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</si>
  <si>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</si>
  <si>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</si>
  <si>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</si>
  <si>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</si>
  <si>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</si>
  <si>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</si>
  <si>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</si>
  <si>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</si>
  <si>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</si>
  <si>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</si>
  <si>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</si>
  <si>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</si>
  <si>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</si>
  <si>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</si>
  <si>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</si>
  <si>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</si>
  <si>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</si>
  <si>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</si>
  <si>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</si>
  <si>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</si>
  <si>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</si>
  <si>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</si>
  <si>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</si>
  <si>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</si>
  <si>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</si>
  <si>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</si>
  <si>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</si>
  <si>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</si>
  <si>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</si>
  <si>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</si>
  <si>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</si>
  <si>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</si>
  <si>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</si>
  <si>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豊浦町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</si>
  <si>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</si>
  <si>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</si>
  <si>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</si>
  <si>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</si>
  <si>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</si>
  <si>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</si>
  <si>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</si>
  <si>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</si>
  <si>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</si>
  <si>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</si>
  <si>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</si>
  <si>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</si>
  <si>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</si>
  <si>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</si>
  <si>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</si>
  <si>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</si>
  <si>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</si>
  <si>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</si>
  <si>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</si>
  <si>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</si>
  <si>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</si>
  <si>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</si>
  <si>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大和町</t>
  </si>
  <si>
    <t>西川町</t>
  </si>
  <si>
    <t>川西町</t>
  </si>
  <si>
    <t>小国町</t>
  </si>
  <si>
    <t>朝日村</t>
  </si>
  <si>
    <t>三島町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</si>
</sst>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304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269</v>
      </c>
      <c r="B2" s="49" t="s">
        <v>270</v>
      </c>
      <c r="C2" s="54" t="s">
        <v>271</v>
      </c>
      <c r="D2" s="57" t="s">
        <v>272</v>
      </c>
      <c r="E2" s="47"/>
      <c r="F2" s="57" t="s">
        <v>273</v>
      </c>
      <c r="G2" s="47"/>
      <c r="H2" s="47"/>
      <c r="I2" s="48"/>
      <c r="J2" s="58" t="s">
        <v>274</v>
      </c>
      <c r="K2" s="59"/>
      <c r="L2" s="60"/>
      <c r="M2" s="54" t="s">
        <v>275</v>
      </c>
      <c r="N2" s="8" t="s">
        <v>276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226</v>
      </c>
      <c r="AE2" s="57" t="s">
        <v>277</v>
      </c>
      <c r="AF2" s="68"/>
      <c r="AG2" s="68"/>
      <c r="AH2" s="68"/>
      <c r="AI2" s="68"/>
      <c r="AJ2" s="68"/>
      <c r="AK2" s="69"/>
      <c r="AL2" s="62" t="s">
        <v>227</v>
      </c>
      <c r="AM2" s="57" t="s">
        <v>278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279</v>
      </c>
      <c r="F3" s="54" t="s">
        <v>280</v>
      </c>
      <c r="G3" s="54" t="s">
        <v>281</v>
      </c>
      <c r="H3" s="54" t="s">
        <v>282</v>
      </c>
      <c r="I3" s="12" t="s">
        <v>283</v>
      </c>
      <c r="J3" s="62" t="s">
        <v>323</v>
      </c>
      <c r="K3" s="62" t="s">
        <v>324</v>
      </c>
      <c r="L3" s="62" t="s">
        <v>325</v>
      </c>
      <c r="M3" s="61"/>
      <c r="N3" s="54" t="s">
        <v>284</v>
      </c>
      <c r="O3" s="54" t="s">
        <v>306</v>
      </c>
      <c r="P3" s="65" t="s">
        <v>285</v>
      </c>
      <c r="Q3" s="66"/>
      <c r="R3" s="66"/>
      <c r="S3" s="66"/>
      <c r="T3" s="66"/>
      <c r="U3" s="67"/>
      <c r="V3" s="14" t="s">
        <v>286</v>
      </c>
      <c r="W3" s="9"/>
      <c r="X3" s="9"/>
      <c r="Y3" s="9"/>
      <c r="Z3" s="9"/>
      <c r="AA3" s="9"/>
      <c r="AB3" s="15"/>
      <c r="AC3" s="12" t="s">
        <v>283</v>
      </c>
      <c r="AD3" s="63"/>
      <c r="AE3" s="54" t="s">
        <v>287</v>
      </c>
      <c r="AF3" s="54" t="s">
        <v>312</v>
      </c>
      <c r="AG3" s="54" t="s">
        <v>308</v>
      </c>
      <c r="AH3" s="54" t="s">
        <v>309</v>
      </c>
      <c r="AI3" s="54" t="s">
        <v>310</v>
      </c>
      <c r="AJ3" s="54" t="s">
        <v>311</v>
      </c>
      <c r="AK3" s="12" t="s">
        <v>288</v>
      </c>
      <c r="AL3" s="63"/>
      <c r="AM3" s="54" t="s">
        <v>306</v>
      </c>
      <c r="AN3" s="54" t="s">
        <v>289</v>
      </c>
      <c r="AO3" s="54" t="s">
        <v>290</v>
      </c>
      <c r="AP3" s="12" t="s">
        <v>283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283</v>
      </c>
      <c r="Q4" s="7" t="s">
        <v>307</v>
      </c>
      <c r="R4" s="7" t="s">
        <v>308</v>
      </c>
      <c r="S4" s="7" t="s">
        <v>309</v>
      </c>
      <c r="T4" s="7" t="s">
        <v>310</v>
      </c>
      <c r="U4" s="7" t="s">
        <v>311</v>
      </c>
      <c r="V4" s="12" t="s">
        <v>283</v>
      </c>
      <c r="W4" s="7" t="s">
        <v>291</v>
      </c>
      <c r="X4" s="7" t="s">
        <v>292</v>
      </c>
      <c r="Y4" s="7" t="s">
        <v>293</v>
      </c>
      <c r="Z4" s="17" t="s">
        <v>294</v>
      </c>
      <c r="AA4" s="7" t="s">
        <v>295</v>
      </c>
      <c r="AB4" s="7" t="s">
        <v>296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297</v>
      </c>
      <c r="E5" s="19" t="s">
        <v>297</v>
      </c>
      <c r="F5" s="20" t="s">
        <v>298</v>
      </c>
      <c r="G5" s="20" t="s">
        <v>298</v>
      </c>
      <c r="H5" s="20" t="s">
        <v>298</v>
      </c>
      <c r="I5" s="20" t="s">
        <v>298</v>
      </c>
      <c r="J5" s="21" t="s">
        <v>299</v>
      </c>
      <c r="K5" s="21" t="s">
        <v>299</v>
      </c>
      <c r="L5" s="21" t="s">
        <v>299</v>
      </c>
      <c r="M5" s="20" t="s">
        <v>300</v>
      </c>
      <c r="N5" s="20" t="s">
        <v>300</v>
      </c>
      <c r="O5" s="20" t="s">
        <v>300</v>
      </c>
      <c r="P5" s="20" t="s">
        <v>300</v>
      </c>
      <c r="Q5" s="20" t="s">
        <v>300</v>
      </c>
      <c r="R5" s="20" t="s">
        <v>300</v>
      </c>
      <c r="S5" s="20" t="s">
        <v>300</v>
      </c>
      <c r="T5" s="20" t="s">
        <v>300</v>
      </c>
      <c r="U5" s="20" t="s">
        <v>300</v>
      </c>
      <c r="V5" s="20" t="s">
        <v>300</v>
      </c>
      <c r="W5" s="20" t="s">
        <v>300</v>
      </c>
      <c r="X5" s="20" t="s">
        <v>300</v>
      </c>
      <c r="Y5" s="20" t="s">
        <v>300</v>
      </c>
      <c r="Z5" s="20" t="s">
        <v>300</v>
      </c>
      <c r="AA5" s="20" t="s">
        <v>300</v>
      </c>
      <c r="AB5" s="20" t="s">
        <v>300</v>
      </c>
      <c r="AC5" s="20" t="s">
        <v>300</v>
      </c>
      <c r="AD5" s="20" t="s">
        <v>301</v>
      </c>
      <c r="AE5" s="20" t="s">
        <v>300</v>
      </c>
      <c r="AF5" s="20" t="s">
        <v>300</v>
      </c>
      <c r="AG5" s="20" t="s">
        <v>300</v>
      </c>
      <c r="AH5" s="20" t="s">
        <v>300</v>
      </c>
      <c r="AI5" s="20" t="s">
        <v>300</v>
      </c>
      <c r="AJ5" s="20" t="s">
        <v>300</v>
      </c>
      <c r="AK5" s="20" t="s">
        <v>300</v>
      </c>
      <c r="AL5" s="20" t="s">
        <v>301</v>
      </c>
      <c r="AM5" s="20" t="s">
        <v>300</v>
      </c>
      <c r="AN5" s="20" t="s">
        <v>300</v>
      </c>
      <c r="AO5" s="20" t="s">
        <v>300</v>
      </c>
      <c r="AP5" s="20" t="s">
        <v>300</v>
      </c>
    </row>
    <row r="6" spans="1:42" ht="13.5">
      <c r="A6" s="40" t="s">
        <v>5</v>
      </c>
      <c r="B6" s="40" t="s">
        <v>6</v>
      </c>
      <c r="C6" s="41" t="s">
        <v>7</v>
      </c>
      <c r="D6" s="22">
        <v>515776</v>
      </c>
      <c r="E6" s="22">
        <v>515776</v>
      </c>
      <c r="F6" s="22">
        <v>247122</v>
      </c>
      <c r="G6" s="22">
        <v>6278</v>
      </c>
      <c r="H6" s="22">
        <v>0</v>
      </c>
      <c r="I6" s="22">
        <f aca="true" t="shared" si="0" ref="I6:I29">SUM(F6:H6)</f>
        <v>253400</v>
      </c>
      <c r="J6" s="22">
        <v>1346.023419745133</v>
      </c>
      <c r="K6" s="22">
        <v>909.0120039367201</v>
      </c>
      <c r="L6" s="22">
        <v>437.011415808413</v>
      </c>
      <c r="M6" s="22">
        <v>6394</v>
      </c>
      <c r="N6" s="22">
        <v>206436</v>
      </c>
      <c r="O6" s="22">
        <v>5536</v>
      </c>
      <c r="P6" s="22">
        <f aca="true" t="shared" si="1" ref="P6:P29">SUM(Q6:U6)</f>
        <v>39299</v>
      </c>
      <c r="Q6" s="22">
        <v>5925</v>
      </c>
      <c r="R6" s="22">
        <v>32847</v>
      </c>
      <c r="S6" s="22">
        <v>0</v>
      </c>
      <c r="T6" s="22">
        <v>0</v>
      </c>
      <c r="U6" s="22">
        <v>527</v>
      </c>
      <c r="V6" s="22">
        <f aca="true" t="shared" si="2" ref="V6:V29">SUM(W6:AB6)</f>
        <v>2129</v>
      </c>
      <c r="W6" s="22">
        <v>1</v>
      </c>
      <c r="X6" s="22">
        <v>0</v>
      </c>
      <c r="Y6" s="22">
        <v>0</v>
      </c>
      <c r="Z6" s="22">
        <v>131</v>
      </c>
      <c r="AA6" s="22">
        <v>0</v>
      </c>
      <c r="AB6" s="22">
        <v>1997</v>
      </c>
      <c r="AC6" s="22">
        <f aca="true" t="shared" si="3" ref="AC6:AC29">N6+O6+P6+V6</f>
        <v>253400</v>
      </c>
      <c r="AD6" s="23">
        <v>97.81531176006314</v>
      </c>
      <c r="AE6" s="22">
        <v>601</v>
      </c>
      <c r="AF6" s="22">
        <v>2029</v>
      </c>
      <c r="AG6" s="22">
        <v>15541</v>
      </c>
      <c r="AH6" s="22">
        <v>0</v>
      </c>
      <c r="AI6" s="22">
        <v>0</v>
      </c>
      <c r="AJ6" s="22" t="s">
        <v>302</v>
      </c>
      <c r="AK6" s="22">
        <f aca="true" t="shared" si="4" ref="AK6:AK29">SUM(AE6:AI6)</f>
        <v>18171</v>
      </c>
      <c r="AL6" s="23">
        <v>10.275064089239937</v>
      </c>
      <c r="AM6" s="22">
        <v>5536</v>
      </c>
      <c r="AN6" s="22">
        <v>24465</v>
      </c>
      <c r="AO6" s="22">
        <v>10194</v>
      </c>
      <c r="AP6" s="22">
        <f aca="true" t="shared" si="5" ref="AP6:AP29">SUM(AM6:AO6)</f>
        <v>40195</v>
      </c>
    </row>
    <row r="7" spans="1:42" ht="13.5">
      <c r="A7" s="40" t="s">
        <v>5</v>
      </c>
      <c r="B7" s="40" t="s">
        <v>8</v>
      </c>
      <c r="C7" s="41" t="s">
        <v>9</v>
      </c>
      <c r="D7" s="22">
        <v>191146</v>
      </c>
      <c r="E7" s="22">
        <v>191146</v>
      </c>
      <c r="F7" s="22">
        <v>82116</v>
      </c>
      <c r="G7" s="22">
        <v>3610</v>
      </c>
      <c r="H7" s="22">
        <v>0</v>
      </c>
      <c r="I7" s="22">
        <f t="shared" si="0"/>
        <v>85726</v>
      </c>
      <c r="J7" s="22">
        <v>1228.724396140424</v>
      </c>
      <c r="K7" s="22">
        <v>784.7691264899856</v>
      </c>
      <c r="L7" s="22">
        <v>443.95526965043865</v>
      </c>
      <c r="M7" s="22">
        <v>3649</v>
      </c>
      <c r="N7" s="22">
        <v>73375</v>
      </c>
      <c r="O7" s="22">
        <v>0</v>
      </c>
      <c r="P7" s="22">
        <f t="shared" si="1"/>
        <v>12062</v>
      </c>
      <c r="Q7" s="22">
        <v>9651</v>
      </c>
      <c r="R7" s="22">
        <v>2411</v>
      </c>
      <c r="S7" s="22">
        <v>0</v>
      </c>
      <c r="T7" s="22">
        <v>0</v>
      </c>
      <c r="U7" s="22">
        <v>0</v>
      </c>
      <c r="V7" s="22">
        <f t="shared" si="2"/>
        <v>289</v>
      </c>
      <c r="W7" s="22">
        <v>0</v>
      </c>
      <c r="X7" s="22">
        <v>96</v>
      </c>
      <c r="Y7" s="22">
        <v>193</v>
      </c>
      <c r="Z7" s="22">
        <v>0</v>
      </c>
      <c r="AA7" s="22">
        <v>0</v>
      </c>
      <c r="AB7" s="22">
        <v>0</v>
      </c>
      <c r="AC7" s="22">
        <f t="shared" si="3"/>
        <v>85726</v>
      </c>
      <c r="AD7" s="23">
        <v>100</v>
      </c>
      <c r="AE7" s="22">
        <v>35</v>
      </c>
      <c r="AF7" s="22">
        <v>2210</v>
      </c>
      <c r="AG7" s="22">
        <v>2168</v>
      </c>
      <c r="AH7" s="22">
        <v>0</v>
      </c>
      <c r="AI7" s="22">
        <v>0</v>
      </c>
      <c r="AJ7" s="22" t="s">
        <v>302</v>
      </c>
      <c r="AK7" s="22">
        <f t="shared" si="4"/>
        <v>4413</v>
      </c>
      <c r="AL7" s="23">
        <v>9.343776223776224</v>
      </c>
      <c r="AM7" s="22">
        <v>0</v>
      </c>
      <c r="AN7" s="22">
        <v>10284</v>
      </c>
      <c r="AO7" s="22">
        <v>3550</v>
      </c>
      <c r="AP7" s="22">
        <f t="shared" si="5"/>
        <v>13834</v>
      </c>
    </row>
    <row r="8" spans="1:42" ht="13.5">
      <c r="A8" s="40" t="s">
        <v>5</v>
      </c>
      <c r="B8" s="40" t="s">
        <v>10</v>
      </c>
      <c r="C8" s="41" t="s">
        <v>11</v>
      </c>
      <c r="D8" s="22">
        <v>86061</v>
      </c>
      <c r="E8" s="22">
        <v>86061</v>
      </c>
      <c r="F8" s="22">
        <v>47582</v>
      </c>
      <c r="G8" s="22">
        <v>500</v>
      </c>
      <c r="H8" s="22">
        <v>0</v>
      </c>
      <c r="I8" s="22">
        <f t="shared" si="0"/>
        <v>48082</v>
      </c>
      <c r="J8" s="22">
        <v>1530.6759955068505</v>
      </c>
      <c r="K8" s="22">
        <v>845.4022656436904</v>
      </c>
      <c r="L8" s="22">
        <v>685.27372986316</v>
      </c>
      <c r="M8" s="22">
        <v>331</v>
      </c>
      <c r="N8" s="22">
        <v>41042</v>
      </c>
      <c r="O8" s="22">
        <v>500</v>
      </c>
      <c r="P8" s="22">
        <f t="shared" si="1"/>
        <v>2622</v>
      </c>
      <c r="Q8" s="22">
        <v>2622</v>
      </c>
      <c r="R8" s="22">
        <v>0</v>
      </c>
      <c r="S8" s="22">
        <v>0</v>
      </c>
      <c r="T8" s="22">
        <v>0</v>
      </c>
      <c r="U8" s="22">
        <v>0</v>
      </c>
      <c r="V8" s="22">
        <f t="shared" si="2"/>
        <v>3918</v>
      </c>
      <c r="W8" s="22">
        <v>2599</v>
      </c>
      <c r="X8" s="22">
        <v>396</v>
      </c>
      <c r="Y8" s="22">
        <v>788</v>
      </c>
      <c r="Z8" s="22">
        <v>135</v>
      </c>
      <c r="AA8" s="22">
        <v>0</v>
      </c>
      <c r="AB8" s="22">
        <v>0</v>
      </c>
      <c r="AC8" s="22">
        <f t="shared" si="3"/>
        <v>48082</v>
      </c>
      <c r="AD8" s="23">
        <v>98.9601098124038</v>
      </c>
      <c r="AE8" s="22">
        <v>0</v>
      </c>
      <c r="AF8" s="22">
        <v>878</v>
      </c>
      <c r="AG8" s="22">
        <v>0</v>
      </c>
      <c r="AH8" s="22">
        <v>0</v>
      </c>
      <c r="AI8" s="22">
        <v>0</v>
      </c>
      <c r="AJ8" s="22" t="s">
        <v>302</v>
      </c>
      <c r="AK8" s="22">
        <f t="shared" si="4"/>
        <v>878</v>
      </c>
      <c r="AL8" s="23">
        <v>10.590130750005164</v>
      </c>
      <c r="AM8" s="22">
        <v>500</v>
      </c>
      <c r="AN8" s="22">
        <v>5462</v>
      </c>
      <c r="AO8" s="22">
        <v>1340</v>
      </c>
      <c r="AP8" s="22">
        <f t="shared" si="5"/>
        <v>7302</v>
      </c>
    </row>
    <row r="9" spans="1:42" ht="13.5">
      <c r="A9" s="40" t="s">
        <v>5</v>
      </c>
      <c r="B9" s="40" t="s">
        <v>12</v>
      </c>
      <c r="C9" s="41" t="s">
        <v>13</v>
      </c>
      <c r="D9" s="22">
        <v>87292</v>
      </c>
      <c r="E9" s="22">
        <v>87292</v>
      </c>
      <c r="F9" s="22">
        <v>34656</v>
      </c>
      <c r="G9" s="22">
        <v>2009</v>
      </c>
      <c r="H9" s="22">
        <v>0</v>
      </c>
      <c r="I9" s="22">
        <f t="shared" si="0"/>
        <v>36665</v>
      </c>
      <c r="J9" s="22">
        <v>1150.7590019076267</v>
      </c>
      <c r="K9" s="22">
        <v>738.7267047020267</v>
      </c>
      <c r="L9" s="22">
        <v>412.0322972056</v>
      </c>
      <c r="M9" s="22">
        <v>1129</v>
      </c>
      <c r="N9" s="22">
        <v>29293</v>
      </c>
      <c r="O9" s="22">
        <v>0</v>
      </c>
      <c r="P9" s="22">
        <f t="shared" si="1"/>
        <v>4792</v>
      </c>
      <c r="Q9" s="22">
        <v>3372</v>
      </c>
      <c r="R9" s="22">
        <v>1420</v>
      </c>
      <c r="S9" s="22">
        <v>0</v>
      </c>
      <c r="T9" s="22">
        <v>0</v>
      </c>
      <c r="U9" s="22">
        <v>0</v>
      </c>
      <c r="V9" s="22">
        <f t="shared" si="2"/>
        <v>2580</v>
      </c>
      <c r="W9" s="22">
        <v>2163</v>
      </c>
      <c r="X9" s="22">
        <v>368</v>
      </c>
      <c r="Y9" s="22">
        <v>0</v>
      </c>
      <c r="Z9" s="22">
        <v>0</v>
      </c>
      <c r="AA9" s="22">
        <v>0</v>
      </c>
      <c r="AB9" s="22">
        <v>49</v>
      </c>
      <c r="AC9" s="22">
        <f t="shared" si="3"/>
        <v>36665</v>
      </c>
      <c r="AD9" s="23">
        <v>100</v>
      </c>
      <c r="AE9" s="22">
        <v>0</v>
      </c>
      <c r="AF9" s="22">
        <v>1261</v>
      </c>
      <c r="AG9" s="22">
        <v>1420</v>
      </c>
      <c r="AH9" s="22">
        <v>0</v>
      </c>
      <c r="AI9" s="22">
        <v>0</v>
      </c>
      <c r="AJ9" s="22" t="s">
        <v>302</v>
      </c>
      <c r="AK9" s="22">
        <f t="shared" si="4"/>
        <v>2681</v>
      </c>
      <c r="AL9" s="23">
        <v>16.90744562628989</v>
      </c>
      <c r="AM9" s="22">
        <v>0</v>
      </c>
      <c r="AN9" s="22">
        <v>2747</v>
      </c>
      <c r="AO9" s="22">
        <v>1219</v>
      </c>
      <c r="AP9" s="22">
        <f t="shared" si="5"/>
        <v>3966</v>
      </c>
    </row>
    <row r="10" spans="1:42" ht="13.5">
      <c r="A10" s="40" t="s">
        <v>5</v>
      </c>
      <c r="B10" s="40" t="s">
        <v>14</v>
      </c>
      <c r="C10" s="41" t="s">
        <v>15</v>
      </c>
      <c r="D10" s="22">
        <v>81673</v>
      </c>
      <c r="E10" s="22">
        <v>81673</v>
      </c>
      <c r="F10" s="22">
        <v>34466</v>
      </c>
      <c r="G10" s="22">
        <v>1161</v>
      </c>
      <c r="H10" s="22">
        <v>0</v>
      </c>
      <c r="I10" s="22">
        <f t="shared" si="0"/>
        <v>35627</v>
      </c>
      <c r="J10" s="22">
        <v>1195.1100018131108</v>
      </c>
      <c r="K10" s="22">
        <v>662.649197962674</v>
      </c>
      <c r="L10" s="22">
        <v>532.4608038504366</v>
      </c>
      <c r="M10" s="22">
        <v>209</v>
      </c>
      <c r="N10" s="22">
        <v>28841</v>
      </c>
      <c r="O10" s="22">
        <v>0</v>
      </c>
      <c r="P10" s="22">
        <f t="shared" si="1"/>
        <v>1887</v>
      </c>
      <c r="Q10" s="22">
        <v>1887</v>
      </c>
      <c r="R10" s="22">
        <v>0</v>
      </c>
      <c r="S10" s="22">
        <v>0</v>
      </c>
      <c r="T10" s="22">
        <v>0</v>
      </c>
      <c r="U10" s="22">
        <v>0</v>
      </c>
      <c r="V10" s="22">
        <f t="shared" si="2"/>
        <v>4899</v>
      </c>
      <c r="W10" s="22">
        <v>3638</v>
      </c>
      <c r="X10" s="22">
        <v>352</v>
      </c>
      <c r="Y10" s="22">
        <v>771</v>
      </c>
      <c r="Z10" s="22">
        <v>118</v>
      </c>
      <c r="AA10" s="22">
        <v>4</v>
      </c>
      <c r="AB10" s="22">
        <v>16</v>
      </c>
      <c r="AC10" s="22">
        <f t="shared" si="3"/>
        <v>35627</v>
      </c>
      <c r="AD10" s="23">
        <v>100</v>
      </c>
      <c r="AE10" s="22">
        <v>0</v>
      </c>
      <c r="AF10" s="22">
        <v>842</v>
      </c>
      <c r="AG10" s="22">
        <v>0</v>
      </c>
      <c r="AH10" s="22">
        <v>0</v>
      </c>
      <c r="AI10" s="22">
        <v>0</v>
      </c>
      <c r="AJ10" s="22" t="s">
        <v>302</v>
      </c>
      <c r="AK10" s="22">
        <f t="shared" si="4"/>
        <v>842</v>
      </c>
      <c r="AL10" s="23">
        <v>16.603415559772298</v>
      </c>
      <c r="AM10" s="22">
        <v>0</v>
      </c>
      <c r="AN10" s="22">
        <v>3776</v>
      </c>
      <c r="AO10" s="22">
        <v>866</v>
      </c>
      <c r="AP10" s="22">
        <f t="shared" si="5"/>
        <v>4642</v>
      </c>
    </row>
    <row r="11" spans="1:42" ht="13.5">
      <c r="A11" s="40" t="s">
        <v>5</v>
      </c>
      <c r="B11" s="40" t="s">
        <v>16</v>
      </c>
      <c r="C11" s="41" t="s">
        <v>17</v>
      </c>
      <c r="D11" s="22">
        <v>67544</v>
      </c>
      <c r="E11" s="22">
        <v>67544</v>
      </c>
      <c r="F11" s="22">
        <v>21763</v>
      </c>
      <c r="G11" s="22">
        <v>2342</v>
      </c>
      <c r="H11" s="22">
        <v>0</v>
      </c>
      <c r="I11" s="22">
        <f t="shared" si="0"/>
        <v>24105</v>
      </c>
      <c r="J11" s="22">
        <v>977.7492581193143</v>
      </c>
      <c r="K11" s="22">
        <v>788.4865309513109</v>
      </c>
      <c r="L11" s="22">
        <v>189.26272716800332</v>
      </c>
      <c r="M11" s="22">
        <v>383</v>
      </c>
      <c r="N11" s="22">
        <v>18341</v>
      </c>
      <c r="O11" s="22">
        <v>0</v>
      </c>
      <c r="P11" s="22">
        <f t="shared" si="1"/>
        <v>1699</v>
      </c>
      <c r="Q11" s="22">
        <v>1699</v>
      </c>
      <c r="R11" s="22">
        <v>0</v>
      </c>
      <c r="S11" s="22">
        <v>0</v>
      </c>
      <c r="T11" s="22">
        <v>0</v>
      </c>
      <c r="U11" s="22">
        <v>0</v>
      </c>
      <c r="V11" s="22">
        <f t="shared" si="2"/>
        <v>4065</v>
      </c>
      <c r="W11" s="22">
        <v>3289</v>
      </c>
      <c r="X11" s="22">
        <v>0</v>
      </c>
      <c r="Y11" s="22">
        <v>635</v>
      </c>
      <c r="Z11" s="22">
        <v>141</v>
      </c>
      <c r="AA11" s="22">
        <v>0</v>
      </c>
      <c r="AB11" s="22">
        <v>0</v>
      </c>
      <c r="AC11" s="22">
        <f t="shared" si="3"/>
        <v>24105</v>
      </c>
      <c r="AD11" s="23">
        <v>100</v>
      </c>
      <c r="AE11" s="22">
        <v>0</v>
      </c>
      <c r="AF11" s="22">
        <v>974</v>
      </c>
      <c r="AG11" s="22">
        <v>0</v>
      </c>
      <c r="AH11" s="22">
        <v>0</v>
      </c>
      <c r="AI11" s="22">
        <v>0</v>
      </c>
      <c r="AJ11" s="22" t="s">
        <v>302</v>
      </c>
      <c r="AK11" s="22">
        <f t="shared" si="4"/>
        <v>974</v>
      </c>
      <c r="AL11" s="23">
        <v>22.141457040182946</v>
      </c>
      <c r="AM11" s="22">
        <v>0</v>
      </c>
      <c r="AN11" s="22">
        <v>1795</v>
      </c>
      <c r="AO11" s="22">
        <v>427</v>
      </c>
      <c r="AP11" s="22">
        <f t="shared" si="5"/>
        <v>2222</v>
      </c>
    </row>
    <row r="12" spans="1:42" ht="13.5">
      <c r="A12" s="40" t="s">
        <v>5</v>
      </c>
      <c r="B12" s="40" t="s">
        <v>18</v>
      </c>
      <c r="C12" s="41" t="s">
        <v>19</v>
      </c>
      <c r="D12" s="22">
        <v>42395</v>
      </c>
      <c r="E12" s="22">
        <v>42395</v>
      </c>
      <c r="F12" s="22">
        <v>15076</v>
      </c>
      <c r="G12" s="22">
        <v>978</v>
      </c>
      <c r="H12" s="22">
        <v>0</v>
      </c>
      <c r="I12" s="22">
        <f t="shared" si="0"/>
        <v>16054</v>
      </c>
      <c r="J12" s="22">
        <v>1037.4704951960282</v>
      </c>
      <c r="K12" s="22">
        <v>640.4218641704647</v>
      </c>
      <c r="L12" s="22">
        <v>397.04863102556357</v>
      </c>
      <c r="M12" s="22">
        <v>530</v>
      </c>
      <c r="N12" s="22">
        <v>12945</v>
      </c>
      <c r="O12" s="22">
        <v>409</v>
      </c>
      <c r="P12" s="22">
        <f t="shared" si="1"/>
        <v>2700</v>
      </c>
      <c r="Q12" s="22">
        <v>0</v>
      </c>
      <c r="R12" s="22">
        <v>2700</v>
      </c>
      <c r="S12" s="22">
        <v>0</v>
      </c>
      <c r="T12" s="22">
        <v>0</v>
      </c>
      <c r="U12" s="22">
        <v>0</v>
      </c>
      <c r="V12" s="22">
        <f t="shared" si="2"/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f t="shared" si="3"/>
        <v>16054</v>
      </c>
      <c r="AD12" s="23">
        <v>97.45234832440514</v>
      </c>
      <c r="AE12" s="22">
        <v>0</v>
      </c>
      <c r="AF12" s="22">
        <v>0</v>
      </c>
      <c r="AG12" s="22">
        <v>1705</v>
      </c>
      <c r="AH12" s="22">
        <v>0</v>
      </c>
      <c r="AI12" s="22">
        <v>0</v>
      </c>
      <c r="AJ12" s="22" t="s">
        <v>302</v>
      </c>
      <c r="AK12" s="22">
        <f t="shared" si="4"/>
        <v>1705</v>
      </c>
      <c r="AL12" s="23">
        <v>13.47684515195369</v>
      </c>
      <c r="AM12" s="22">
        <v>409</v>
      </c>
      <c r="AN12" s="22">
        <v>1394</v>
      </c>
      <c r="AO12" s="22">
        <v>964</v>
      </c>
      <c r="AP12" s="22">
        <f t="shared" si="5"/>
        <v>2767</v>
      </c>
    </row>
    <row r="13" spans="1:42" ht="13.5">
      <c r="A13" s="40" t="s">
        <v>5</v>
      </c>
      <c r="B13" s="40" t="s">
        <v>20</v>
      </c>
      <c r="C13" s="41" t="s">
        <v>21</v>
      </c>
      <c r="D13" s="22">
        <v>33874</v>
      </c>
      <c r="E13" s="22">
        <v>33874</v>
      </c>
      <c r="F13" s="22">
        <v>11819</v>
      </c>
      <c r="G13" s="22">
        <v>1912</v>
      </c>
      <c r="H13" s="22">
        <v>0</v>
      </c>
      <c r="I13" s="22">
        <f t="shared" si="0"/>
        <v>13731</v>
      </c>
      <c r="J13" s="22">
        <v>1110.5620263975848</v>
      </c>
      <c r="K13" s="22">
        <v>955.9196409579093</v>
      </c>
      <c r="L13" s="22">
        <v>154.6423854396753</v>
      </c>
      <c r="M13" s="22">
        <v>561</v>
      </c>
      <c r="N13" s="22">
        <v>12319</v>
      </c>
      <c r="O13" s="22">
        <v>499</v>
      </c>
      <c r="P13" s="22">
        <f t="shared" si="1"/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f t="shared" si="2"/>
        <v>913</v>
      </c>
      <c r="W13" s="22">
        <v>5</v>
      </c>
      <c r="X13" s="22">
        <v>908</v>
      </c>
      <c r="Y13" s="22">
        <v>0</v>
      </c>
      <c r="Z13" s="22">
        <v>0</v>
      </c>
      <c r="AA13" s="22">
        <v>0</v>
      </c>
      <c r="AB13" s="22">
        <v>0</v>
      </c>
      <c r="AC13" s="22">
        <f t="shared" si="3"/>
        <v>13731</v>
      </c>
      <c r="AD13" s="23">
        <v>96.36588740805476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 t="s">
        <v>302</v>
      </c>
      <c r="AK13" s="22">
        <f t="shared" si="4"/>
        <v>0</v>
      </c>
      <c r="AL13" s="23">
        <v>10.313462076686259</v>
      </c>
      <c r="AM13" s="22">
        <v>499</v>
      </c>
      <c r="AN13" s="22">
        <v>862</v>
      </c>
      <c r="AO13" s="22">
        <v>0</v>
      </c>
      <c r="AP13" s="22">
        <f t="shared" si="5"/>
        <v>1361</v>
      </c>
    </row>
    <row r="14" spans="1:42" ht="13.5">
      <c r="A14" s="40" t="s">
        <v>5</v>
      </c>
      <c r="B14" s="40" t="s">
        <v>22</v>
      </c>
      <c r="C14" s="41" t="s">
        <v>23</v>
      </c>
      <c r="D14" s="22">
        <v>43965</v>
      </c>
      <c r="E14" s="22">
        <v>43965</v>
      </c>
      <c r="F14" s="22">
        <v>14697</v>
      </c>
      <c r="G14" s="22">
        <v>1616</v>
      </c>
      <c r="H14" s="22">
        <v>0</v>
      </c>
      <c r="I14" s="22">
        <f t="shared" si="0"/>
        <v>16313</v>
      </c>
      <c r="J14" s="22">
        <v>1016.5620535637781</v>
      </c>
      <c r="K14" s="22">
        <v>707.8482416741836</v>
      </c>
      <c r="L14" s="22">
        <v>308.71381188959464</v>
      </c>
      <c r="M14" s="22">
        <v>298</v>
      </c>
      <c r="N14" s="22">
        <v>12839</v>
      </c>
      <c r="O14" s="22">
        <v>1797</v>
      </c>
      <c r="P14" s="22">
        <f t="shared" si="1"/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f t="shared" si="2"/>
        <v>1677</v>
      </c>
      <c r="W14" s="22">
        <v>1226</v>
      </c>
      <c r="X14" s="22">
        <v>351</v>
      </c>
      <c r="Y14" s="22">
        <v>0</v>
      </c>
      <c r="Z14" s="22">
        <v>100</v>
      </c>
      <c r="AA14" s="22">
        <v>0</v>
      </c>
      <c r="AB14" s="22">
        <v>0</v>
      </c>
      <c r="AC14" s="22">
        <f t="shared" si="3"/>
        <v>16313</v>
      </c>
      <c r="AD14" s="23">
        <v>88.98424569361859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 t="s">
        <v>302</v>
      </c>
      <c r="AK14" s="22">
        <f t="shared" si="4"/>
        <v>0</v>
      </c>
      <c r="AL14" s="23">
        <v>11.889711636867137</v>
      </c>
      <c r="AM14" s="22">
        <v>1797</v>
      </c>
      <c r="AN14" s="22">
        <v>1205</v>
      </c>
      <c r="AO14" s="22">
        <v>0</v>
      </c>
      <c r="AP14" s="22">
        <f t="shared" si="5"/>
        <v>3002</v>
      </c>
    </row>
    <row r="15" spans="1:42" ht="13.5">
      <c r="A15" s="40" t="s">
        <v>5</v>
      </c>
      <c r="B15" s="40" t="s">
        <v>24</v>
      </c>
      <c r="C15" s="41" t="s">
        <v>25</v>
      </c>
      <c r="D15" s="22">
        <v>44495</v>
      </c>
      <c r="E15" s="22">
        <v>44495</v>
      </c>
      <c r="F15" s="22">
        <v>13670</v>
      </c>
      <c r="G15" s="22">
        <v>2934</v>
      </c>
      <c r="H15" s="22">
        <v>0</v>
      </c>
      <c r="I15" s="22">
        <f t="shared" si="0"/>
        <v>16604</v>
      </c>
      <c r="J15" s="22">
        <v>1022.3712992224769</v>
      </c>
      <c r="K15" s="22">
        <v>713.2708461932771</v>
      </c>
      <c r="L15" s="22">
        <v>309.1004530291998</v>
      </c>
      <c r="M15" s="22">
        <v>1039</v>
      </c>
      <c r="N15" s="22">
        <v>13734</v>
      </c>
      <c r="O15" s="22">
        <v>457</v>
      </c>
      <c r="P15" s="22">
        <f t="shared" si="1"/>
        <v>799</v>
      </c>
      <c r="Q15" s="22">
        <v>0</v>
      </c>
      <c r="R15" s="22">
        <v>799</v>
      </c>
      <c r="S15" s="22">
        <v>0</v>
      </c>
      <c r="T15" s="22">
        <v>0</v>
      </c>
      <c r="U15" s="22">
        <v>0</v>
      </c>
      <c r="V15" s="22">
        <f t="shared" si="2"/>
        <v>1614</v>
      </c>
      <c r="W15" s="22">
        <v>761</v>
      </c>
      <c r="X15" s="22">
        <v>385</v>
      </c>
      <c r="Y15" s="22">
        <v>367</v>
      </c>
      <c r="Z15" s="22">
        <v>82</v>
      </c>
      <c r="AA15" s="22">
        <v>0</v>
      </c>
      <c r="AB15" s="22">
        <v>19</v>
      </c>
      <c r="AC15" s="22">
        <f t="shared" si="3"/>
        <v>16604</v>
      </c>
      <c r="AD15" s="23">
        <v>97.24765116839316</v>
      </c>
      <c r="AE15" s="22">
        <v>0</v>
      </c>
      <c r="AF15" s="22">
        <v>0</v>
      </c>
      <c r="AG15" s="22">
        <v>189</v>
      </c>
      <c r="AH15" s="22">
        <v>0</v>
      </c>
      <c r="AI15" s="22">
        <v>0</v>
      </c>
      <c r="AJ15" s="22" t="s">
        <v>302</v>
      </c>
      <c r="AK15" s="22">
        <f t="shared" si="4"/>
        <v>189</v>
      </c>
      <c r="AL15" s="23">
        <v>16.10837159213286</v>
      </c>
      <c r="AM15" s="22">
        <v>457</v>
      </c>
      <c r="AN15" s="22">
        <v>1552</v>
      </c>
      <c r="AO15" s="22">
        <v>386</v>
      </c>
      <c r="AP15" s="22">
        <f t="shared" si="5"/>
        <v>2395</v>
      </c>
    </row>
    <row r="16" spans="1:42" ht="13.5">
      <c r="A16" s="40" t="s">
        <v>5</v>
      </c>
      <c r="B16" s="40" t="s">
        <v>26</v>
      </c>
      <c r="C16" s="41" t="s">
        <v>27</v>
      </c>
      <c r="D16" s="22">
        <v>31765</v>
      </c>
      <c r="E16" s="22">
        <v>31765</v>
      </c>
      <c r="F16" s="22">
        <v>12058</v>
      </c>
      <c r="G16" s="22">
        <v>5048</v>
      </c>
      <c r="H16" s="22">
        <v>0</v>
      </c>
      <c r="I16" s="22">
        <f t="shared" si="0"/>
        <v>17106</v>
      </c>
      <c r="J16" s="22">
        <v>1475.3896875384082</v>
      </c>
      <c r="K16" s="22">
        <v>1023.0955497241084</v>
      </c>
      <c r="L16" s="22">
        <v>452.2941378142998</v>
      </c>
      <c r="M16" s="22">
        <v>0</v>
      </c>
      <c r="N16" s="22">
        <v>14030</v>
      </c>
      <c r="O16" s="22">
        <v>0</v>
      </c>
      <c r="P16" s="22">
        <f t="shared" si="1"/>
        <v>1098</v>
      </c>
      <c r="Q16" s="22">
        <v>1098</v>
      </c>
      <c r="R16" s="22">
        <v>0</v>
      </c>
      <c r="S16" s="22">
        <v>0</v>
      </c>
      <c r="T16" s="22">
        <v>0</v>
      </c>
      <c r="U16" s="22">
        <v>0</v>
      </c>
      <c r="V16" s="22">
        <f t="shared" si="2"/>
        <v>1978</v>
      </c>
      <c r="W16" s="22">
        <v>1501</v>
      </c>
      <c r="X16" s="22">
        <v>128</v>
      </c>
      <c r="Y16" s="22">
        <v>284</v>
      </c>
      <c r="Z16" s="22">
        <v>37</v>
      </c>
      <c r="AA16" s="22">
        <v>14</v>
      </c>
      <c r="AB16" s="22">
        <v>14</v>
      </c>
      <c r="AC16" s="22">
        <f t="shared" si="3"/>
        <v>17106</v>
      </c>
      <c r="AD16" s="23">
        <v>100</v>
      </c>
      <c r="AE16" s="22">
        <v>0</v>
      </c>
      <c r="AF16" s="22">
        <v>503</v>
      </c>
      <c r="AG16" s="22">
        <v>0</v>
      </c>
      <c r="AH16" s="22">
        <v>0</v>
      </c>
      <c r="AI16" s="22">
        <v>0</v>
      </c>
      <c r="AJ16" s="22" t="s">
        <v>302</v>
      </c>
      <c r="AK16" s="22">
        <f t="shared" si="4"/>
        <v>503</v>
      </c>
      <c r="AL16" s="23">
        <v>14.503682918274292</v>
      </c>
      <c r="AM16" s="22">
        <v>0</v>
      </c>
      <c r="AN16" s="22">
        <v>1068</v>
      </c>
      <c r="AO16" s="22">
        <v>409</v>
      </c>
      <c r="AP16" s="22">
        <f t="shared" si="5"/>
        <v>1477</v>
      </c>
    </row>
    <row r="17" spans="1:42" ht="13.5">
      <c r="A17" s="40" t="s">
        <v>5</v>
      </c>
      <c r="B17" s="40" t="s">
        <v>28</v>
      </c>
      <c r="C17" s="41" t="s">
        <v>29</v>
      </c>
      <c r="D17" s="22">
        <v>44134</v>
      </c>
      <c r="E17" s="22">
        <v>44134</v>
      </c>
      <c r="F17" s="22">
        <v>15761</v>
      </c>
      <c r="G17" s="22">
        <v>6056</v>
      </c>
      <c r="H17" s="22">
        <v>0</v>
      </c>
      <c r="I17" s="22">
        <f t="shared" si="0"/>
        <v>21817</v>
      </c>
      <c r="J17" s="22">
        <v>1354.343652053429</v>
      </c>
      <c r="K17" s="22">
        <v>978.402635560072</v>
      </c>
      <c r="L17" s="22">
        <v>375.94101649335676</v>
      </c>
      <c r="M17" s="22">
        <v>0</v>
      </c>
      <c r="N17" s="22">
        <v>15468</v>
      </c>
      <c r="O17" s="22">
        <v>3197</v>
      </c>
      <c r="P17" s="22">
        <f t="shared" si="1"/>
        <v>1699</v>
      </c>
      <c r="Q17" s="22">
        <v>1699</v>
      </c>
      <c r="R17" s="22">
        <v>0</v>
      </c>
      <c r="S17" s="22">
        <v>0</v>
      </c>
      <c r="T17" s="22">
        <v>0</v>
      </c>
      <c r="U17" s="22">
        <v>0</v>
      </c>
      <c r="V17" s="22">
        <f t="shared" si="2"/>
        <v>1453</v>
      </c>
      <c r="W17" s="22">
        <v>1453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f t="shared" si="3"/>
        <v>21817</v>
      </c>
      <c r="AD17" s="23">
        <v>85.34628959068617</v>
      </c>
      <c r="AE17" s="22">
        <v>0</v>
      </c>
      <c r="AF17" s="22">
        <v>1135</v>
      </c>
      <c r="AG17" s="22">
        <v>0</v>
      </c>
      <c r="AH17" s="22">
        <v>0</v>
      </c>
      <c r="AI17" s="22">
        <v>0</v>
      </c>
      <c r="AJ17" s="22" t="s">
        <v>302</v>
      </c>
      <c r="AK17" s="22">
        <f t="shared" si="4"/>
        <v>1135</v>
      </c>
      <c r="AL17" s="23">
        <v>11.862309208415455</v>
      </c>
      <c r="AM17" s="22">
        <v>3197</v>
      </c>
      <c r="AN17" s="22">
        <v>1359</v>
      </c>
      <c r="AO17" s="22">
        <v>371</v>
      </c>
      <c r="AP17" s="22">
        <f t="shared" si="5"/>
        <v>4927</v>
      </c>
    </row>
    <row r="18" spans="1:42" ht="13.5">
      <c r="A18" s="40" t="s">
        <v>5</v>
      </c>
      <c r="B18" s="40" t="s">
        <v>30</v>
      </c>
      <c r="C18" s="41" t="s">
        <v>31</v>
      </c>
      <c r="D18" s="22">
        <v>25579</v>
      </c>
      <c r="E18" s="22">
        <v>25551</v>
      </c>
      <c r="F18" s="22">
        <v>8557</v>
      </c>
      <c r="G18" s="22">
        <v>1873</v>
      </c>
      <c r="H18" s="22">
        <v>10</v>
      </c>
      <c r="I18" s="22">
        <f t="shared" si="0"/>
        <v>10440</v>
      </c>
      <c r="J18" s="22">
        <v>1118.2118036681418</v>
      </c>
      <c r="K18" s="22">
        <v>931.3076276718863</v>
      </c>
      <c r="L18" s="22">
        <v>186.9041759962555</v>
      </c>
      <c r="M18" s="22">
        <v>11</v>
      </c>
      <c r="N18" s="22">
        <v>7806</v>
      </c>
      <c r="O18" s="22">
        <v>2310</v>
      </c>
      <c r="P18" s="22">
        <f t="shared" si="1"/>
        <v>314</v>
      </c>
      <c r="Q18" s="22">
        <v>0</v>
      </c>
      <c r="R18" s="22">
        <v>314</v>
      </c>
      <c r="S18" s="22">
        <v>0</v>
      </c>
      <c r="T18" s="22">
        <v>0</v>
      </c>
      <c r="U18" s="22">
        <v>0</v>
      </c>
      <c r="V18" s="22">
        <f t="shared" si="2"/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f t="shared" si="3"/>
        <v>10430</v>
      </c>
      <c r="AD18" s="23">
        <v>77.85234899328859</v>
      </c>
      <c r="AE18" s="22">
        <v>0</v>
      </c>
      <c r="AF18" s="22">
        <v>0</v>
      </c>
      <c r="AG18" s="22">
        <v>314</v>
      </c>
      <c r="AH18" s="22">
        <v>0</v>
      </c>
      <c r="AI18" s="22">
        <v>0</v>
      </c>
      <c r="AJ18" s="22" t="s">
        <v>302</v>
      </c>
      <c r="AK18" s="22">
        <f t="shared" si="4"/>
        <v>314</v>
      </c>
      <c r="AL18" s="23">
        <v>3.1127286658366056</v>
      </c>
      <c r="AM18" s="22">
        <v>2310</v>
      </c>
      <c r="AN18" s="22">
        <v>1185</v>
      </c>
      <c r="AO18" s="22">
        <v>0</v>
      </c>
      <c r="AP18" s="22">
        <f t="shared" si="5"/>
        <v>3495</v>
      </c>
    </row>
    <row r="19" spans="1:42" ht="13.5">
      <c r="A19" s="40" t="s">
        <v>5</v>
      </c>
      <c r="B19" s="40" t="s">
        <v>32</v>
      </c>
      <c r="C19" s="41" t="s">
        <v>33</v>
      </c>
      <c r="D19" s="22">
        <v>32484</v>
      </c>
      <c r="E19" s="22">
        <v>32425</v>
      </c>
      <c r="F19" s="22">
        <v>12516</v>
      </c>
      <c r="G19" s="22">
        <v>85</v>
      </c>
      <c r="H19" s="22">
        <v>19</v>
      </c>
      <c r="I19" s="22">
        <f t="shared" si="0"/>
        <v>12620</v>
      </c>
      <c r="J19" s="22">
        <v>1064.3806940571797</v>
      </c>
      <c r="K19" s="22">
        <v>882.7106453250747</v>
      </c>
      <c r="L19" s="22">
        <v>181.670048732105</v>
      </c>
      <c r="M19" s="22">
        <v>571</v>
      </c>
      <c r="N19" s="22">
        <v>9421</v>
      </c>
      <c r="O19" s="22">
        <v>856</v>
      </c>
      <c r="P19" s="22">
        <f t="shared" si="1"/>
        <v>51</v>
      </c>
      <c r="Q19" s="22">
        <v>0</v>
      </c>
      <c r="R19" s="22">
        <v>0</v>
      </c>
      <c r="S19" s="22">
        <v>0</v>
      </c>
      <c r="T19" s="22">
        <v>0</v>
      </c>
      <c r="U19" s="22">
        <v>51</v>
      </c>
      <c r="V19" s="22">
        <f t="shared" si="2"/>
        <v>2273</v>
      </c>
      <c r="W19" s="22">
        <v>911</v>
      </c>
      <c r="X19" s="22">
        <v>594</v>
      </c>
      <c r="Y19" s="22">
        <v>351</v>
      </c>
      <c r="Z19" s="22">
        <v>60</v>
      </c>
      <c r="AA19" s="22">
        <v>0</v>
      </c>
      <c r="AB19" s="22">
        <v>357</v>
      </c>
      <c r="AC19" s="22">
        <f t="shared" si="3"/>
        <v>12601</v>
      </c>
      <c r="AD19" s="23">
        <v>93.20688834219506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 t="s">
        <v>302</v>
      </c>
      <c r="AK19" s="22">
        <f t="shared" si="4"/>
        <v>0</v>
      </c>
      <c r="AL19" s="23">
        <v>21.59125417552384</v>
      </c>
      <c r="AM19" s="22">
        <v>856</v>
      </c>
      <c r="AN19" s="22">
        <v>968</v>
      </c>
      <c r="AO19" s="22">
        <v>51</v>
      </c>
      <c r="AP19" s="22">
        <f t="shared" si="5"/>
        <v>1875</v>
      </c>
    </row>
    <row r="20" spans="1:42" ht="13.5">
      <c r="A20" s="40" t="s">
        <v>5</v>
      </c>
      <c r="B20" s="40" t="s">
        <v>34</v>
      </c>
      <c r="C20" s="41" t="s">
        <v>35</v>
      </c>
      <c r="D20" s="22">
        <v>28222</v>
      </c>
      <c r="E20" s="22">
        <v>28118</v>
      </c>
      <c r="F20" s="22">
        <v>8101</v>
      </c>
      <c r="G20" s="22">
        <v>1439</v>
      </c>
      <c r="H20" s="22">
        <v>22</v>
      </c>
      <c r="I20" s="22">
        <f t="shared" si="0"/>
        <v>9562</v>
      </c>
      <c r="J20" s="22">
        <v>928.2566888942174</v>
      </c>
      <c r="K20" s="22">
        <v>621.1029382498643</v>
      </c>
      <c r="L20" s="22">
        <v>307.15375064435307</v>
      </c>
      <c r="M20" s="22">
        <v>1363</v>
      </c>
      <c r="N20" s="22">
        <v>8040</v>
      </c>
      <c r="O20" s="22">
        <v>360</v>
      </c>
      <c r="P20" s="22">
        <f t="shared" si="1"/>
        <v>795</v>
      </c>
      <c r="Q20" s="22">
        <v>700</v>
      </c>
      <c r="R20" s="22">
        <v>95</v>
      </c>
      <c r="S20" s="22">
        <v>0</v>
      </c>
      <c r="T20" s="22">
        <v>0</v>
      </c>
      <c r="U20" s="22">
        <v>0</v>
      </c>
      <c r="V20" s="22">
        <f t="shared" si="2"/>
        <v>345</v>
      </c>
      <c r="W20" s="22">
        <v>53</v>
      </c>
      <c r="X20" s="22">
        <v>0</v>
      </c>
      <c r="Y20" s="22">
        <v>279</v>
      </c>
      <c r="Z20" s="22">
        <v>0</v>
      </c>
      <c r="AA20" s="22">
        <v>0</v>
      </c>
      <c r="AB20" s="22">
        <v>13</v>
      </c>
      <c r="AC20" s="22">
        <f t="shared" si="3"/>
        <v>9540</v>
      </c>
      <c r="AD20" s="23">
        <v>96.22641509433963</v>
      </c>
      <c r="AE20" s="22">
        <v>0</v>
      </c>
      <c r="AF20" s="22">
        <v>533</v>
      </c>
      <c r="AG20" s="22">
        <v>95</v>
      </c>
      <c r="AH20" s="22">
        <v>0</v>
      </c>
      <c r="AI20" s="22">
        <v>0</v>
      </c>
      <c r="AJ20" s="22" t="s">
        <v>302</v>
      </c>
      <c r="AK20" s="22">
        <f t="shared" si="4"/>
        <v>628</v>
      </c>
      <c r="AL20" s="23">
        <v>21.4252957901495</v>
      </c>
      <c r="AM20" s="22">
        <v>360</v>
      </c>
      <c r="AN20" s="22">
        <v>697</v>
      </c>
      <c r="AO20" s="22">
        <v>156</v>
      </c>
      <c r="AP20" s="22">
        <f t="shared" si="5"/>
        <v>1213</v>
      </c>
    </row>
    <row r="21" spans="1:42" ht="13.5">
      <c r="A21" s="40" t="s">
        <v>5</v>
      </c>
      <c r="B21" s="40" t="s">
        <v>36</v>
      </c>
      <c r="C21" s="41" t="s">
        <v>37</v>
      </c>
      <c r="D21" s="22">
        <v>39184</v>
      </c>
      <c r="E21" s="22">
        <v>38988</v>
      </c>
      <c r="F21" s="22">
        <v>14829</v>
      </c>
      <c r="G21" s="22">
        <v>652</v>
      </c>
      <c r="H21" s="22">
        <v>77</v>
      </c>
      <c r="I21" s="22">
        <f t="shared" si="0"/>
        <v>15558</v>
      </c>
      <c r="J21" s="22">
        <v>1087.80771575762</v>
      </c>
      <c r="K21" s="22">
        <v>806.5914519205492</v>
      </c>
      <c r="L21" s="22">
        <v>281.21626383707076</v>
      </c>
      <c r="M21" s="22">
        <v>0</v>
      </c>
      <c r="N21" s="22">
        <v>12475</v>
      </c>
      <c r="O21" s="22">
        <v>0</v>
      </c>
      <c r="P21" s="22">
        <f t="shared" si="1"/>
        <v>1674</v>
      </c>
      <c r="Q21" s="22">
        <v>0</v>
      </c>
      <c r="R21" s="22">
        <v>1674</v>
      </c>
      <c r="S21" s="22">
        <v>0</v>
      </c>
      <c r="T21" s="22">
        <v>0</v>
      </c>
      <c r="U21" s="22">
        <v>0</v>
      </c>
      <c r="V21" s="22">
        <f t="shared" si="2"/>
        <v>1332</v>
      </c>
      <c r="W21" s="22">
        <v>1248</v>
      </c>
      <c r="X21" s="22">
        <v>0</v>
      </c>
      <c r="Y21" s="22">
        <v>0</v>
      </c>
      <c r="Z21" s="22">
        <v>84</v>
      </c>
      <c r="AA21" s="22">
        <v>0</v>
      </c>
      <c r="AB21" s="22">
        <v>0</v>
      </c>
      <c r="AC21" s="22">
        <f t="shared" si="3"/>
        <v>15481</v>
      </c>
      <c r="AD21" s="23">
        <v>100</v>
      </c>
      <c r="AE21" s="22">
        <v>0</v>
      </c>
      <c r="AF21" s="22">
        <v>0</v>
      </c>
      <c r="AG21" s="22">
        <v>883</v>
      </c>
      <c r="AH21" s="22">
        <v>0</v>
      </c>
      <c r="AI21" s="22">
        <v>0</v>
      </c>
      <c r="AJ21" s="22" t="s">
        <v>302</v>
      </c>
      <c r="AK21" s="22">
        <f t="shared" si="4"/>
        <v>883</v>
      </c>
      <c r="AL21" s="23">
        <v>14.307861249273301</v>
      </c>
      <c r="AM21" s="22">
        <v>0</v>
      </c>
      <c r="AN21" s="22">
        <v>1282</v>
      </c>
      <c r="AO21" s="22">
        <v>791</v>
      </c>
      <c r="AP21" s="22">
        <f t="shared" si="5"/>
        <v>2073</v>
      </c>
    </row>
    <row r="22" spans="1:42" ht="13.5">
      <c r="A22" s="40" t="s">
        <v>5</v>
      </c>
      <c r="B22" s="40" t="s">
        <v>38</v>
      </c>
      <c r="C22" s="41" t="s">
        <v>39</v>
      </c>
      <c r="D22" s="22">
        <v>17897</v>
      </c>
      <c r="E22" s="22">
        <v>17897</v>
      </c>
      <c r="F22" s="22">
        <v>6518</v>
      </c>
      <c r="G22" s="22">
        <v>1351</v>
      </c>
      <c r="H22" s="22">
        <v>0</v>
      </c>
      <c r="I22" s="22">
        <f t="shared" si="0"/>
        <v>7869</v>
      </c>
      <c r="J22" s="22">
        <v>1204.609940749234</v>
      </c>
      <c r="K22" s="22">
        <v>911.3029580988932</v>
      </c>
      <c r="L22" s="22">
        <v>293.3069826503409</v>
      </c>
      <c r="M22" s="22">
        <v>109</v>
      </c>
      <c r="N22" s="22">
        <v>7073</v>
      </c>
      <c r="O22" s="22">
        <v>0</v>
      </c>
      <c r="P22" s="22">
        <f t="shared" si="1"/>
        <v>796</v>
      </c>
      <c r="Q22" s="22">
        <v>266</v>
      </c>
      <c r="R22" s="22">
        <v>530</v>
      </c>
      <c r="S22" s="22">
        <v>0</v>
      </c>
      <c r="T22" s="22">
        <v>0</v>
      </c>
      <c r="U22" s="22">
        <v>0</v>
      </c>
      <c r="V22" s="22">
        <f t="shared" si="2"/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f t="shared" si="3"/>
        <v>7869</v>
      </c>
      <c r="AD22" s="23">
        <v>100</v>
      </c>
      <c r="AE22" s="22">
        <v>0</v>
      </c>
      <c r="AF22" s="22">
        <v>65</v>
      </c>
      <c r="AG22" s="22">
        <v>530</v>
      </c>
      <c r="AH22" s="22">
        <v>0</v>
      </c>
      <c r="AI22" s="22">
        <v>0</v>
      </c>
      <c r="AJ22" s="22" t="s">
        <v>302</v>
      </c>
      <c r="AK22" s="22">
        <f t="shared" si="4"/>
        <v>595</v>
      </c>
      <c r="AL22" s="23">
        <v>8.824266733517172</v>
      </c>
      <c r="AM22" s="22">
        <v>0</v>
      </c>
      <c r="AN22" s="22">
        <v>895</v>
      </c>
      <c r="AO22" s="22">
        <v>190</v>
      </c>
      <c r="AP22" s="22">
        <f t="shared" si="5"/>
        <v>1085</v>
      </c>
    </row>
    <row r="23" spans="1:42" ht="13.5">
      <c r="A23" s="40" t="s">
        <v>5</v>
      </c>
      <c r="B23" s="40" t="s">
        <v>40</v>
      </c>
      <c r="C23" s="41" t="s">
        <v>41</v>
      </c>
      <c r="D23" s="22">
        <v>40795</v>
      </c>
      <c r="E23" s="22">
        <v>40795</v>
      </c>
      <c r="F23" s="22">
        <v>11779</v>
      </c>
      <c r="G23" s="22">
        <v>1253</v>
      </c>
      <c r="H23" s="22">
        <v>0</v>
      </c>
      <c r="I23" s="22">
        <f t="shared" si="0"/>
        <v>13032</v>
      </c>
      <c r="J23" s="22">
        <v>875.2079811016324</v>
      </c>
      <c r="K23" s="22">
        <v>630.9529605931427</v>
      </c>
      <c r="L23" s="22">
        <v>244.25502050848962</v>
      </c>
      <c r="M23" s="22">
        <v>0</v>
      </c>
      <c r="N23" s="22">
        <v>10219</v>
      </c>
      <c r="O23" s="22">
        <v>0</v>
      </c>
      <c r="P23" s="22">
        <f t="shared" si="1"/>
        <v>1303</v>
      </c>
      <c r="Q23" s="22">
        <v>776</v>
      </c>
      <c r="R23" s="22">
        <v>527</v>
      </c>
      <c r="S23" s="22">
        <v>0</v>
      </c>
      <c r="T23" s="22">
        <v>0</v>
      </c>
      <c r="U23" s="22">
        <v>0</v>
      </c>
      <c r="V23" s="22">
        <f t="shared" si="2"/>
        <v>1510</v>
      </c>
      <c r="W23" s="22">
        <v>1288</v>
      </c>
      <c r="X23" s="22">
        <v>0</v>
      </c>
      <c r="Y23" s="22">
        <v>0</v>
      </c>
      <c r="Z23" s="22">
        <v>68</v>
      </c>
      <c r="AA23" s="22">
        <v>154</v>
      </c>
      <c r="AB23" s="22">
        <v>0</v>
      </c>
      <c r="AC23" s="22">
        <f t="shared" si="3"/>
        <v>13032</v>
      </c>
      <c r="AD23" s="23">
        <v>100</v>
      </c>
      <c r="AE23" s="22">
        <v>199</v>
      </c>
      <c r="AF23" s="22">
        <v>433</v>
      </c>
      <c r="AG23" s="22">
        <v>388</v>
      </c>
      <c r="AH23" s="22">
        <v>0</v>
      </c>
      <c r="AI23" s="22">
        <v>0</v>
      </c>
      <c r="AJ23" s="22" t="s">
        <v>302</v>
      </c>
      <c r="AK23" s="22">
        <f t="shared" si="4"/>
        <v>1020</v>
      </c>
      <c r="AL23" s="23">
        <v>19.413750767341927</v>
      </c>
      <c r="AM23" s="22">
        <v>0</v>
      </c>
      <c r="AN23" s="22">
        <v>599</v>
      </c>
      <c r="AO23" s="22">
        <v>139</v>
      </c>
      <c r="AP23" s="22">
        <f t="shared" si="5"/>
        <v>738</v>
      </c>
    </row>
    <row r="24" spans="1:42" ht="13.5">
      <c r="A24" s="40" t="s">
        <v>5</v>
      </c>
      <c r="B24" s="40" t="s">
        <v>42</v>
      </c>
      <c r="C24" s="41" t="s">
        <v>43</v>
      </c>
      <c r="D24" s="22">
        <v>50228</v>
      </c>
      <c r="E24" s="22">
        <v>50228</v>
      </c>
      <c r="F24" s="22">
        <v>16188</v>
      </c>
      <c r="G24" s="22">
        <v>1252</v>
      </c>
      <c r="H24" s="22">
        <v>0</v>
      </c>
      <c r="I24" s="22">
        <f t="shared" si="0"/>
        <v>17440</v>
      </c>
      <c r="J24" s="22">
        <v>951.2786079041215</v>
      </c>
      <c r="K24" s="22">
        <v>708.2225599212796</v>
      </c>
      <c r="L24" s="22">
        <v>243.05604798284207</v>
      </c>
      <c r="M24" s="22">
        <v>1904</v>
      </c>
      <c r="N24" s="22">
        <v>14203</v>
      </c>
      <c r="O24" s="22">
        <v>1193</v>
      </c>
      <c r="P24" s="22">
        <f t="shared" si="1"/>
        <v>1493</v>
      </c>
      <c r="Q24" s="22">
        <v>1493</v>
      </c>
      <c r="R24" s="22">
        <v>0</v>
      </c>
      <c r="S24" s="22">
        <v>0</v>
      </c>
      <c r="T24" s="22">
        <v>0</v>
      </c>
      <c r="U24" s="22">
        <v>0</v>
      </c>
      <c r="V24" s="22">
        <f t="shared" si="2"/>
        <v>551</v>
      </c>
      <c r="W24" s="22">
        <v>30</v>
      </c>
      <c r="X24" s="22">
        <v>0</v>
      </c>
      <c r="Y24" s="22">
        <v>459</v>
      </c>
      <c r="Z24" s="22">
        <v>45</v>
      </c>
      <c r="AA24" s="22">
        <v>5</v>
      </c>
      <c r="AB24" s="22">
        <v>12</v>
      </c>
      <c r="AC24" s="22">
        <f t="shared" si="3"/>
        <v>17440</v>
      </c>
      <c r="AD24" s="23">
        <v>93.15940366972477</v>
      </c>
      <c r="AE24" s="22">
        <v>0</v>
      </c>
      <c r="AF24" s="22">
        <v>778</v>
      </c>
      <c r="AG24" s="22">
        <v>0</v>
      </c>
      <c r="AH24" s="22">
        <v>0</v>
      </c>
      <c r="AI24" s="22">
        <v>0</v>
      </c>
      <c r="AJ24" s="22" t="s">
        <v>302</v>
      </c>
      <c r="AK24" s="22">
        <f t="shared" si="4"/>
        <v>778</v>
      </c>
      <c r="AL24" s="23">
        <v>16.713192721257236</v>
      </c>
      <c r="AM24" s="22">
        <v>1193</v>
      </c>
      <c r="AN24" s="22">
        <v>2051</v>
      </c>
      <c r="AO24" s="22">
        <v>352</v>
      </c>
      <c r="AP24" s="22">
        <f t="shared" si="5"/>
        <v>3596</v>
      </c>
    </row>
    <row r="25" spans="1:42" ht="13.5">
      <c r="A25" s="40" t="s">
        <v>5</v>
      </c>
      <c r="B25" s="40" t="s">
        <v>44</v>
      </c>
      <c r="C25" s="41" t="s">
        <v>45</v>
      </c>
      <c r="D25" s="22">
        <v>133567</v>
      </c>
      <c r="E25" s="22">
        <v>133567</v>
      </c>
      <c r="F25" s="22">
        <v>55697</v>
      </c>
      <c r="G25" s="22">
        <v>3714</v>
      </c>
      <c r="H25" s="22">
        <v>0</v>
      </c>
      <c r="I25" s="22">
        <f t="shared" si="0"/>
        <v>59411</v>
      </c>
      <c r="J25" s="22">
        <v>1218.6383089662763</v>
      </c>
      <c r="K25" s="22">
        <v>847.6788264183457</v>
      </c>
      <c r="L25" s="22">
        <v>370.95948254793063</v>
      </c>
      <c r="M25" s="22">
        <v>2270</v>
      </c>
      <c r="N25" s="22">
        <v>46622</v>
      </c>
      <c r="O25" s="22">
        <v>570</v>
      </c>
      <c r="P25" s="22">
        <f t="shared" si="1"/>
        <v>7428</v>
      </c>
      <c r="Q25" s="22">
        <v>0</v>
      </c>
      <c r="R25" s="22">
        <v>7428</v>
      </c>
      <c r="S25" s="22">
        <v>0</v>
      </c>
      <c r="T25" s="22">
        <v>0</v>
      </c>
      <c r="U25" s="22">
        <v>0</v>
      </c>
      <c r="V25" s="22">
        <f t="shared" si="2"/>
        <v>4791</v>
      </c>
      <c r="W25" s="22">
        <v>3667</v>
      </c>
      <c r="X25" s="22">
        <v>244</v>
      </c>
      <c r="Y25" s="22">
        <v>366</v>
      </c>
      <c r="Z25" s="22">
        <v>128</v>
      </c>
      <c r="AA25" s="22">
        <v>0</v>
      </c>
      <c r="AB25" s="22">
        <v>386</v>
      </c>
      <c r="AC25" s="22">
        <f t="shared" si="3"/>
        <v>59411</v>
      </c>
      <c r="AD25" s="23">
        <v>99.04058171045766</v>
      </c>
      <c r="AE25" s="22">
        <v>0</v>
      </c>
      <c r="AF25" s="22">
        <v>0</v>
      </c>
      <c r="AG25" s="22">
        <v>2600</v>
      </c>
      <c r="AH25" s="22">
        <v>0</v>
      </c>
      <c r="AI25" s="22">
        <v>0</v>
      </c>
      <c r="AJ25" s="22" t="s">
        <v>302</v>
      </c>
      <c r="AK25" s="22">
        <f t="shared" si="4"/>
        <v>2600</v>
      </c>
      <c r="AL25" s="23">
        <v>15.66284593310744</v>
      </c>
      <c r="AM25" s="22">
        <v>570</v>
      </c>
      <c r="AN25" s="22">
        <v>5168</v>
      </c>
      <c r="AO25" s="22">
        <v>4828</v>
      </c>
      <c r="AP25" s="22">
        <f t="shared" si="5"/>
        <v>10566</v>
      </c>
    </row>
    <row r="26" spans="1:42" ht="13.5">
      <c r="A26" s="40" t="s">
        <v>5</v>
      </c>
      <c r="B26" s="40" t="s">
        <v>46</v>
      </c>
      <c r="C26" s="41" t="s">
        <v>47</v>
      </c>
      <c r="D26" s="22">
        <v>10616</v>
      </c>
      <c r="E26" s="22">
        <v>10616</v>
      </c>
      <c r="F26" s="22">
        <v>3558</v>
      </c>
      <c r="G26" s="22">
        <v>198</v>
      </c>
      <c r="H26" s="22">
        <v>0</v>
      </c>
      <c r="I26" s="22">
        <f t="shared" si="0"/>
        <v>3756</v>
      </c>
      <c r="J26" s="22">
        <v>969.3303465433411</v>
      </c>
      <c r="K26" s="22">
        <v>688.0284089149487</v>
      </c>
      <c r="L26" s="22">
        <v>281.3019376283924</v>
      </c>
      <c r="M26" s="22">
        <v>150</v>
      </c>
      <c r="N26" s="22">
        <v>3068</v>
      </c>
      <c r="O26" s="22">
        <v>0</v>
      </c>
      <c r="P26" s="22">
        <f t="shared" si="1"/>
        <v>476</v>
      </c>
      <c r="Q26" s="22">
        <v>0</v>
      </c>
      <c r="R26" s="22">
        <v>476</v>
      </c>
      <c r="S26" s="22">
        <v>0</v>
      </c>
      <c r="T26" s="22">
        <v>0</v>
      </c>
      <c r="U26" s="22">
        <v>0</v>
      </c>
      <c r="V26" s="22">
        <f t="shared" si="2"/>
        <v>212</v>
      </c>
      <c r="W26" s="22">
        <v>170</v>
      </c>
      <c r="X26" s="22">
        <v>18</v>
      </c>
      <c r="Y26" s="22">
        <v>10</v>
      </c>
      <c r="Z26" s="22">
        <v>14</v>
      </c>
      <c r="AA26" s="22">
        <v>0</v>
      </c>
      <c r="AB26" s="22">
        <v>0</v>
      </c>
      <c r="AC26" s="22">
        <f t="shared" si="3"/>
        <v>3756</v>
      </c>
      <c r="AD26" s="23">
        <v>100</v>
      </c>
      <c r="AE26" s="22">
        <v>0</v>
      </c>
      <c r="AF26" s="22">
        <v>0</v>
      </c>
      <c r="AG26" s="22">
        <v>244</v>
      </c>
      <c r="AH26" s="22">
        <v>0</v>
      </c>
      <c r="AI26" s="22">
        <v>0</v>
      </c>
      <c r="AJ26" s="22" t="s">
        <v>302</v>
      </c>
      <c r="AK26" s="22">
        <f t="shared" si="4"/>
        <v>244</v>
      </c>
      <c r="AL26" s="23">
        <v>15.514592933947775</v>
      </c>
      <c r="AM26" s="22">
        <v>0</v>
      </c>
      <c r="AN26" s="22">
        <v>293</v>
      </c>
      <c r="AO26" s="22">
        <v>215</v>
      </c>
      <c r="AP26" s="22">
        <f t="shared" si="5"/>
        <v>508</v>
      </c>
    </row>
    <row r="27" spans="1:42" ht="13.5">
      <c r="A27" s="40" t="s">
        <v>5</v>
      </c>
      <c r="B27" s="40" t="s">
        <v>48</v>
      </c>
      <c r="C27" s="41" t="s">
        <v>49</v>
      </c>
      <c r="D27" s="22">
        <v>8281</v>
      </c>
      <c r="E27" s="22">
        <v>8281</v>
      </c>
      <c r="F27" s="22">
        <v>2174</v>
      </c>
      <c r="G27" s="22">
        <v>33</v>
      </c>
      <c r="H27" s="22">
        <v>0</v>
      </c>
      <c r="I27" s="22">
        <f t="shared" si="0"/>
        <v>2207</v>
      </c>
      <c r="J27" s="22">
        <v>730.1745371894401</v>
      </c>
      <c r="K27" s="22">
        <v>648.1250196439116</v>
      </c>
      <c r="L27" s="22">
        <v>82.04951754552837</v>
      </c>
      <c r="M27" s="22">
        <v>0</v>
      </c>
      <c r="N27" s="22">
        <v>1666</v>
      </c>
      <c r="O27" s="22">
        <v>0</v>
      </c>
      <c r="P27" s="22">
        <f t="shared" si="1"/>
        <v>259</v>
      </c>
      <c r="Q27" s="22">
        <v>92</v>
      </c>
      <c r="R27" s="22">
        <v>139</v>
      </c>
      <c r="S27" s="22">
        <v>0</v>
      </c>
      <c r="T27" s="22">
        <v>0</v>
      </c>
      <c r="U27" s="22">
        <v>28</v>
      </c>
      <c r="V27" s="22">
        <f t="shared" si="2"/>
        <v>282</v>
      </c>
      <c r="W27" s="22">
        <v>205</v>
      </c>
      <c r="X27" s="22">
        <v>0</v>
      </c>
      <c r="Y27" s="22">
        <v>77</v>
      </c>
      <c r="Z27" s="22">
        <v>0</v>
      </c>
      <c r="AA27" s="22">
        <v>0</v>
      </c>
      <c r="AB27" s="22">
        <v>0</v>
      </c>
      <c r="AC27" s="22">
        <f t="shared" si="3"/>
        <v>2207</v>
      </c>
      <c r="AD27" s="23">
        <v>100</v>
      </c>
      <c r="AE27" s="22">
        <v>0</v>
      </c>
      <c r="AF27" s="22">
        <v>0</v>
      </c>
      <c r="AG27" s="22">
        <v>139</v>
      </c>
      <c r="AH27" s="22">
        <v>0</v>
      </c>
      <c r="AI27" s="22">
        <v>0</v>
      </c>
      <c r="AJ27" s="22" t="s">
        <v>302</v>
      </c>
      <c r="AK27" s="22">
        <f t="shared" si="4"/>
        <v>139</v>
      </c>
      <c r="AL27" s="23">
        <v>19.075668328047122</v>
      </c>
      <c r="AM27" s="22">
        <v>0</v>
      </c>
      <c r="AN27" s="22">
        <v>158</v>
      </c>
      <c r="AO27" s="22">
        <v>83</v>
      </c>
      <c r="AP27" s="22">
        <f t="shared" si="5"/>
        <v>241</v>
      </c>
    </row>
    <row r="28" spans="1:42" ht="13.5">
      <c r="A28" s="40" t="s">
        <v>5</v>
      </c>
      <c r="B28" s="40" t="s">
        <v>50</v>
      </c>
      <c r="C28" s="41" t="s">
        <v>51</v>
      </c>
      <c r="D28" s="22">
        <v>20953</v>
      </c>
      <c r="E28" s="22">
        <v>20953</v>
      </c>
      <c r="F28" s="22">
        <v>8015</v>
      </c>
      <c r="G28" s="22">
        <v>755</v>
      </c>
      <c r="H28" s="22">
        <v>0</v>
      </c>
      <c r="I28" s="22">
        <f t="shared" si="0"/>
        <v>8770</v>
      </c>
      <c r="J28" s="22">
        <v>1146.7282613598993</v>
      </c>
      <c r="K28" s="22">
        <v>790.5494946615681</v>
      </c>
      <c r="L28" s="22">
        <v>356.17876669833134</v>
      </c>
      <c r="M28" s="22">
        <v>0</v>
      </c>
      <c r="N28" s="22">
        <v>7029</v>
      </c>
      <c r="O28" s="22">
        <v>0</v>
      </c>
      <c r="P28" s="22">
        <f t="shared" si="1"/>
        <v>684</v>
      </c>
      <c r="Q28" s="22">
        <v>260</v>
      </c>
      <c r="R28" s="22">
        <v>347</v>
      </c>
      <c r="S28" s="22">
        <v>0</v>
      </c>
      <c r="T28" s="22">
        <v>0</v>
      </c>
      <c r="U28" s="22">
        <v>77</v>
      </c>
      <c r="V28" s="22">
        <f t="shared" si="2"/>
        <v>1057</v>
      </c>
      <c r="W28" s="22">
        <v>840</v>
      </c>
      <c r="X28" s="22">
        <v>0</v>
      </c>
      <c r="Y28" s="22">
        <v>217</v>
      </c>
      <c r="Z28" s="22">
        <v>0</v>
      </c>
      <c r="AA28" s="22">
        <v>0</v>
      </c>
      <c r="AB28" s="22">
        <v>0</v>
      </c>
      <c r="AC28" s="22">
        <f t="shared" si="3"/>
        <v>8770</v>
      </c>
      <c r="AD28" s="23">
        <v>100</v>
      </c>
      <c r="AE28" s="22">
        <v>0</v>
      </c>
      <c r="AF28" s="22">
        <v>93</v>
      </c>
      <c r="AG28" s="22">
        <v>347</v>
      </c>
      <c r="AH28" s="22">
        <v>0</v>
      </c>
      <c r="AI28" s="22">
        <v>0</v>
      </c>
      <c r="AJ28" s="22" t="s">
        <v>302</v>
      </c>
      <c r="AK28" s="22">
        <f t="shared" si="4"/>
        <v>440</v>
      </c>
      <c r="AL28" s="23">
        <v>17.069555302166474</v>
      </c>
      <c r="AM28" s="22">
        <v>0</v>
      </c>
      <c r="AN28" s="22">
        <v>667</v>
      </c>
      <c r="AO28" s="22">
        <v>138</v>
      </c>
      <c r="AP28" s="22">
        <f t="shared" si="5"/>
        <v>805</v>
      </c>
    </row>
    <row r="29" spans="1:42" ht="13.5">
      <c r="A29" s="40" t="s">
        <v>5</v>
      </c>
      <c r="B29" s="40" t="s">
        <v>52</v>
      </c>
      <c r="C29" s="41" t="s">
        <v>53</v>
      </c>
      <c r="D29" s="22">
        <v>9686</v>
      </c>
      <c r="E29" s="22">
        <v>9686</v>
      </c>
      <c r="F29" s="22">
        <v>2436</v>
      </c>
      <c r="G29" s="22">
        <v>104</v>
      </c>
      <c r="H29" s="22">
        <v>0</v>
      </c>
      <c r="I29" s="22">
        <f t="shared" si="0"/>
        <v>2540</v>
      </c>
      <c r="J29" s="22">
        <v>718.4497325613298</v>
      </c>
      <c r="K29" s="22">
        <v>593.4281649266418</v>
      </c>
      <c r="L29" s="22">
        <v>125.02156763468813</v>
      </c>
      <c r="M29" s="22">
        <v>0</v>
      </c>
      <c r="N29" s="22">
        <v>1918</v>
      </c>
      <c r="O29" s="22">
        <v>0</v>
      </c>
      <c r="P29" s="22">
        <f t="shared" si="1"/>
        <v>338</v>
      </c>
      <c r="Q29" s="22">
        <v>122</v>
      </c>
      <c r="R29" s="22">
        <v>184</v>
      </c>
      <c r="S29" s="22">
        <v>0</v>
      </c>
      <c r="T29" s="22">
        <v>0</v>
      </c>
      <c r="U29" s="22">
        <v>32</v>
      </c>
      <c r="V29" s="22">
        <f t="shared" si="2"/>
        <v>284</v>
      </c>
      <c r="W29" s="22">
        <v>191</v>
      </c>
      <c r="X29" s="22">
        <v>0</v>
      </c>
      <c r="Y29" s="22">
        <v>93</v>
      </c>
      <c r="Z29" s="22">
        <v>0</v>
      </c>
      <c r="AA29" s="22">
        <v>0</v>
      </c>
      <c r="AB29" s="22">
        <v>0</v>
      </c>
      <c r="AC29" s="22">
        <f t="shared" si="3"/>
        <v>2540</v>
      </c>
      <c r="AD29" s="23">
        <v>100</v>
      </c>
      <c r="AE29" s="22">
        <v>0</v>
      </c>
      <c r="AF29" s="22">
        <v>43</v>
      </c>
      <c r="AG29" s="22">
        <v>184</v>
      </c>
      <c r="AH29" s="22">
        <v>0</v>
      </c>
      <c r="AI29" s="22">
        <v>0</v>
      </c>
      <c r="AJ29" s="22" t="s">
        <v>302</v>
      </c>
      <c r="AK29" s="22">
        <f t="shared" si="4"/>
        <v>227</v>
      </c>
      <c r="AL29" s="23">
        <v>20.11811023622047</v>
      </c>
      <c r="AM29" s="22">
        <v>0</v>
      </c>
      <c r="AN29" s="22">
        <v>182</v>
      </c>
      <c r="AO29" s="22">
        <v>61</v>
      </c>
      <c r="AP29" s="22">
        <f t="shared" si="5"/>
        <v>243</v>
      </c>
    </row>
    <row r="30" spans="1:42" ht="13.5">
      <c r="A30" s="40" t="s">
        <v>5</v>
      </c>
      <c r="B30" s="40" t="s">
        <v>54</v>
      </c>
      <c r="C30" s="41" t="s">
        <v>303</v>
      </c>
      <c r="D30" s="22">
        <v>10109</v>
      </c>
      <c r="E30" s="22">
        <v>10067</v>
      </c>
      <c r="F30" s="22">
        <v>4226</v>
      </c>
      <c r="G30" s="22">
        <v>22</v>
      </c>
      <c r="H30" s="22">
        <v>6</v>
      </c>
      <c r="I30" s="22">
        <f aca="true" t="shared" si="6" ref="I30:I93">SUM(F30:H30)</f>
        <v>4254</v>
      </c>
      <c r="J30" s="22">
        <v>1152.9127035857102</v>
      </c>
      <c r="K30" s="22">
        <v>518.7294110632463</v>
      </c>
      <c r="L30" s="22">
        <v>634.1832925224641</v>
      </c>
      <c r="M30" s="22">
        <v>14</v>
      </c>
      <c r="N30" s="22">
        <v>3587</v>
      </c>
      <c r="O30" s="22">
        <v>0</v>
      </c>
      <c r="P30" s="22">
        <f aca="true" t="shared" si="7" ref="P30:P93">SUM(Q30:U30)</f>
        <v>305</v>
      </c>
      <c r="Q30" s="22">
        <v>305</v>
      </c>
      <c r="R30" s="22">
        <v>0</v>
      </c>
      <c r="S30" s="22">
        <v>0</v>
      </c>
      <c r="T30" s="22">
        <v>0</v>
      </c>
      <c r="U30" s="22">
        <v>0</v>
      </c>
      <c r="V30" s="22">
        <f aca="true" t="shared" si="8" ref="V30:V93">SUM(W30:AB30)</f>
        <v>356</v>
      </c>
      <c r="W30" s="22">
        <v>210</v>
      </c>
      <c r="X30" s="22">
        <v>42</v>
      </c>
      <c r="Y30" s="22">
        <v>91</v>
      </c>
      <c r="Z30" s="22">
        <v>6</v>
      </c>
      <c r="AA30" s="22">
        <v>3</v>
      </c>
      <c r="AB30" s="22">
        <v>4</v>
      </c>
      <c r="AC30" s="22">
        <f aca="true" t="shared" si="9" ref="AC30:AC93">N30+O30+P30+V30</f>
        <v>4248</v>
      </c>
      <c r="AD30" s="23">
        <v>100</v>
      </c>
      <c r="AE30" s="22">
        <v>0</v>
      </c>
      <c r="AF30" s="22">
        <v>136</v>
      </c>
      <c r="AG30" s="22">
        <v>0</v>
      </c>
      <c r="AH30" s="22">
        <v>0</v>
      </c>
      <c r="AI30" s="22">
        <v>0</v>
      </c>
      <c r="AJ30" s="22" t="s">
        <v>302</v>
      </c>
      <c r="AK30" s="22">
        <f aca="true" t="shared" si="10" ref="AK30:AK93">SUM(AE30:AI30)</f>
        <v>136</v>
      </c>
      <c r="AL30" s="23">
        <v>11.872360394181136</v>
      </c>
      <c r="AM30" s="22">
        <v>0</v>
      </c>
      <c r="AN30" s="22">
        <v>474</v>
      </c>
      <c r="AO30" s="22">
        <v>140</v>
      </c>
      <c r="AP30" s="22">
        <f aca="true" t="shared" si="11" ref="AP30:AP93">SUM(AM30:AO30)</f>
        <v>614</v>
      </c>
    </row>
    <row r="31" spans="1:42" ht="13.5">
      <c r="A31" s="40" t="s">
        <v>5</v>
      </c>
      <c r="B31" s="40" t="s">
        <v>55</v>
      </c>
      <c r="C31" s="41" t="s">
        <v>56</v>
      </c>
      <c r="D31" s="22">
        <v>13738</v>
      </c>
      <c r="E31" s="22">
        <v>13738</v>
      </c>
      <c r="F31" s="22">
        <v>5287</v>
      </c>
      <c r="G31" s="22">
        <v>145</v>
      </c>
      <c r="H31" s="22">
        <v>0</v>
      </c>
      <c r="I31" s="22">
        <f t="shared" si="6"/>
        <v>5432</v>
      </c>
      <c r="J31" s="22">
        <v>1083.286634213271</v>
      </c>
      <c r="K31" s="22">
        <v>638.9636185602578</v>
      </c>
      <c r="L31" s="22">
        <v>444.3230156530133</v>
      </c>
      <c r="M31" s="22">
        <v>0</v>
      </c>
      <c r="N31" s="22">
        <v>4440</v>
      </c>
      <c r="O31" s="22">
        <v>40</v>
      </c>
      <c r="P31" s="22">
        <f t="shared" si="7"/>
        <v>952</v>
      </c>
      <c r="Q31" s="22">
        <v>642</v>
      </c>
      <c r="R31" s="22">
        <v>310</v>
      </c>
      <c r="S31" s="22">
        <v>0</v>
      </c>
      <c r="T31" s="22">
        <v>0</v>
      </c>
      <c r="U31" s="22">
        <v>0</v>
      </c>
      <c r="V31" s="22">
        <f t="shared" si="8"/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f t="shared" si="9"/>
        <v>5432</v>
      </c>
      <c r="AD31" s="23">
        <v>99.26362297496318</v>
      </c>
      <c r="AE31" s="22">
        <v>9</v>
      </c>
      <c r="AF31" s="22">
        <v>334</v>
      </c>
      <c r="AG31" s="22">
        <v>310</v>
      </c>
      <c r="AH31" s="22">
        <v>0</v>
      </c>
      <c r="AI31" s="22">
        <v>0</v>
      </c>
      <c r="AJ31" s="22" t="s">
        <v>302</v>
      </c>
      <c r="AK31" s="22">
        <f t="shared" si="10"/>
        <v>653</v>
      </c>
      <c r="AL31" s="23">
        <v>12.021354933726068</v>
      </c>
      <c r="AM31" s="22">
        <v>40</v>
      </c>
      <c r="AN31" s="22">
        <v>647</v>
      </c>
      <c r="AO31" s="22">
        <v>152</v>
      </c>
      <c r="AP31" s="22">
        <f t="shared" si="11"/>
        <v>839</v>
      </c>
    </row>
    <row r="32" spans="1:42" ht="13.5">
      <c r="A32" s="40" t="s">
        <v>5</v>
      </c>
      <c r="B32" s="40" t="s">
        <v>57</v>
      </c>
      <c r="C32" s="41" t="s">
        <v>58</v>
      </c>
      <c r="D32" s="22">
        <v>7568</v>
      </c>
      <c r="E32" s="22">
        <v>7568</v>
      </c>
      <c r="F32" s="22">
        <v>1680</v>
      </c>
      <c r="G32" s="22">
        <v>12</v>
      </c>
      <c r="H32" s="22">
        <v>0</v>
      </c>
      <c r="I32" s="22">
        <f t="shared" si="6"/>
        <v>1692</v>
      </c>
      <c r="J32" s="22">
        <v>612.5285991485418</v>
      </c>
      <c r="K32" s="22">
        <v>482.9273943641577</v>
      </c>
      <c r="L32" s="22">
        <v>129.60120478438412</v>
      </c>
      <c r="M32" s="22">
        <v>0</v>
      </c>
      <c r="N32" s="22">
        <v>1353</v>
      </c>
      <c r="O32" s="22">
        <v>0</v>
      </c>
      <c r="P32" s="22">
        <f t="shared" si="7"/>
        <v>124</v>
      </c>
      <c r="Q32" s="22">
        <v>124</v>
      </c>
      <c r="R32" s="22">
        <v>0</v>
      </c>
      <c r="S32" s="22">
        <v>0</v>
      </c>
      <c r="T32" s="22">
        <v>0</v>
      </c>
      <c r="U32" s="22">
        <v>0</v>
      </c>
      <c r="V32" s="22">
        <f t="shared" si="8"/>
        <v>215</v>
      </c>
      <c r="W32" s="22">
        <v>139</v>
      </c>
      <c r="X32" s="22">
        <v>15</v>
      </c>
      <c r="Y32" s="22">
        <v>42</v>
      </c>
      <c r="Z32" s="22">
        <v>5</v>
      </c>
      <c r="AA32" s="22">
        <v>2</v>
      </c>
      <c r="AB32" s="22">
        <v>12</v>
      </c>
      <c r="AC32" s="22">
        <f t="shared" si="9"/>
        <v>1692</v>
      </c>
      <c r="AD32" s="23">
        <v>100</v>
      </c>
      <c r="AE32" s="22">
        <v>0</v>
      </c>
      <c r="AF32" s="22">
        <v>55</v>
      </c>
      <c r="AG32" s="22">
        <v>0</v>
      </c>
      <c r="AH32" s="22">
        <v>0</v>
      </c>
      <c r="AI32" s="22">
        <v>0</v>
      </c>
      <c r="AJ32" s="22" t="s">
        <v>302</v>
      </c>
      <c r="AK32" s="22">
        <f t="shared" si="10"/>
        <v>55</v>
      </c>
      <c r="AL32" s="23">
        <v>15.957446808510639</v>
      </c>
      <c r="AM32" s="22">
        <v>0</v>
      </c>
      <c r="AN32" s="22">
        <v>208</v>
      </c>
      <c r="AO32" s="22">
        <v>57</v>
      </c>
      <c r="AP32" s="22">
        <f t="shared" si="11"/>
        <v>265</v>
      </c>
    </row>
    <row r="33" spans="1:42" ht="13.5">
      <c r="A33" s="40" t="s">
        <v>5</v>
      </c>
      <c r="B33" s="40" t="s">
        <v>59</v>
      </c>
      <c r="C33" s="41" t="s">
        <v>60</v>
      </c>
      <c r="D33" s="22">
        <v>8225</v>
      </c>
      <c r="E33" s="22">
        <v>8225</v>
      </c>
      <c r="F33" s="22">
        <v>2508</v>
      </c>
      <c r="G33" s="22">
        <v>0</v>
      </c>
      <c r="H33" s="22">
        <v>0</v>
      </c>
      <c r="I33" s="22">
        <f t="shared" si="6"/>
        <v>2508</v>
      </c>
      <c r="J33" s="22">
        <v>835.4082524878211</v>
      </c>
      <c r="K33" s="22">
        <v>506.30803181080074</v>
      </c>
      <c r="L33" s="22">
        <v>329.1002206770204</v>
      </c>
      <c r="M33" s="22">
        <v>0</v>
      </c>
      <c r="N33" s="22">
        <v>2017</v>
      </c>
      <c r="O33" s="22">
        <v>0</v>
      </c>
      <c r="P33" s="22">
        <f t="shared" si="7"/>
        <v>185</v>
      </c>
      <c r="Q33" s="22">
        <v>185</v>
      </c>
      <c r="R33" s="22">
        <v>0</v>
      </c>
      <c r="S33" s="22">
        <v>0</v>
      </c>
      <c r="T33" s="22">
        <v>0</v>
      </c>
      <c r="U33" s="22">
        <v>0</v>
      </c>
      <c r="V33" s="22">
        <f t="shared" si="8"/>
        <v>306</v>
      </c>
      <c r="W33" s="22">
        <v>198</v>
      </c>
      <c r="X33" s="22">
        <v>38</v>
      </c>
      <c r="Y33" s="22">
        <v>60</v>
      </c>
      <c r="Z33" s="22">
        <v>9</v>
      </c>
      <c r="AA33" s="22">
        <v>0</v>
      </c>
      <c r="AB33" s="22">
        <v>1</v>
      </c>
      <c r="AC33" s="22">
        <f t="shared" si="9"/>
        <v>2508</v>
      </c>
      <c r="AD33" s="23">
        <v>100</v>
      </c>
      <c r="AE33" s="22">
        <v>0</v>
      </c>
      <c r="AF33" s="22">
        <v>83</v>
      </c>
      <c r="AG33" s="22">
        <v>0</v>
      </c>
      <c r="AH33" s="22">
        <v>0</v>
      </c>
      <c r="AI33" s="22">
        <v>0</v>
      </c>
      <c r="AJ33" s="22" t="s">
        <v>302</v>
      </c>
      <c r="AK33" s="22">
        <f t="shared" si="10"/>
        <v>83</v>
      </c>
      <c r="AL33" s="23">
        <v>15.5103668261563</v>
      </c>
      <c r="AM33" s="22">
        <v>0</v>
      </c>
      <c r="AN33" s="22">
        <v>285</v>
      </c>
      <c r="AO33" s="22">
        <v>85</v>
      </c>
      <c r="AP33" s="22">
        <f t="shared" si="11"/>
        <v>370</v>
      </c>
    </row>
    <row r="34" spans="1:42" ht="13.5">
      <c r="A34" s="40" t="s">
        <v>5</v>
      </c>
      <c r="B34" s="40" t="s">
        <v>61</v>
      </c>
      <c r="C34" s="41" t="s">
        <v>62</v>
      </c>
      <c r="D34" s="22">
        <v>28029</v>
      </c>
      <c r="E34" s="22">
        <v>28029</v>
      </c>
      <c r="F34" s="22">
        <v>9938</v>
      </c>
      <c r="G34" s="22">
        <v>25</v>
      </c>
      <c r="H34" s="22">
        <v>0</v>
      </c>
      <c r="I34" s="22">
        <f t="shared" si="6"/>
        <v>9963</v>
      </c>
      <c r="J34" s="22">
        <v>973.8446041941883</v>
      </c>
      <c r="K34" s="22">
        <v>619.7104075671137</v>
      </c>
      <c r="L34" s="22">
        <v>354.13419662707463</v>
      </c>
      <c r="M34" s="22">
        <v>222</v>
      </c>
      <c r="N34" s="22">
        <v>8134</v>
      </c>
      <c r="O34" s="22">
        <v>0</v>
      </c>
      <c r="P34" s="22">
        <f t="shared" si="7"/>
        <v>404</v>
      </c>
      <c r="Q34" s="22">
        <v>404</v>
      </c>
      <c r="R34" s="22">
        <v>0</v>
      </c>
      <c r="S34" s="22">
        <v>0</v>
      </c>
      <c r="T34" s="22">
        <v>0</v>
      </c>
      <c r="U34" s="22">
        <v>0</v>
      </c>
      <c r="V34" s="22">
        <f t="shared" si="8"/>
        <v>1425</v>
      </c>
      <c r="W34" s="22">
        <v>905</v>
      </c>
      <c r="X34" s="22">
        <v>140</v>
      </c>
      <c r="Y34" s="22">
        <v>291</v>
      </c>
      <c r="Z34" s="22">
        <v>38</v>
      </c>
      <c r="AA34" s="22">
        <v>17</v>
      </c>
      <c r="AB34" s="22">
        <v>34</v>
      </c>
      <c r="AC34" s="22">
        <f t="shared" si="9"/>
        <v>9963</v>
      </c>
      <c r="AD34" s="23">
        <v>100</v>
      </c>
      <c r="AE34" s="22">
        <v>0</v>
      </c>
      <c r="AF34" s="22">
        <v>264</v>
      </c>
      <c r="AG34" s="22">
        <v>0</v>
      </c>
      <c r="AH34" s="22">
        <v>0</v>
      </c>
      <c r="AI34" s="22">
        <v>0</v>
      </c>
      <c r="AJ34" s="22" t="s">
        <v>302</v>
      </c>
      <c r="AK34" s="22">
        <f t="shared" si="10"/>
        <v>264</v>
      </c>
      <c r="AL34" s="23">
        <v>18.762886597938145</v>
      </c>
      <c r="AM34" s="22">
        <v>0</v>
      </c>
      <c r="AN34" s="22">
        <v>1306</v>
      </c>
      <c r="AO34" s="22">
        <v>84</v>
      </c>
      <c r="AP34" s="22">
        <f t="shared" si="11"/>
        <v>1390</v>
      </c>
    </row>
    <row r="35" spans="1:42" ht="13.5">
      <c r="A35" s="40" t="s">
        <v>5</v>
      </c>
      <c r="B35" s="40" t="s">
        <v>63</v>
      </c>
      <c r="C35" s="41" t="s">
        <v>64</v>
      </c>
      <c r="D35" s="22">
        <v>6342</v>
      </c>
      <c r="E35" s="22">
        <v>6342</v>
      </c>
      <c r="F35" s="22">
        <v>1834</v>
      </c>
      <c r="G35" s="22">
        <v>79</v>
      </c>
      <c r="H35" s="22">
        <v>0</v>
      </c>
      <c r="I35" s="22">
        <f t="shared" si="6"/>
        <v>1913</v>
      </c>
      <c r="J35" s="22">
        <v>826.4105787466035</v>
      </c>
      <c r="K35" s="22">
        <v>544.7484264503225</v>
      </c>
      <c r="L35" s="22">
        <v>281.66215229628096</v>
      </c>
      <c r="M35" s="22">
        <v>0</v>
      </c>
      <c r="N35" s="22">
        <v>1544</v>
      </c>
      <c r="O35" s="22">
        <v>0</v>
      </c>
      <c r="P35" s="22">
        <f t="shared" si="7"/>
        <v>150</v>
      </c>
      <c r="Q35" s="22">
        <v>150</v>
      </c>
      <c r="R35" s="22">
        <v>0</v>
      </c>
      <c r="S35" s="22">
        <v>0</v>
      </c>
      <c r="T35" s="22">
        <v>0</v>
      </c>
      <c r="U35" s="22">
        <v>0</v>
      </c>
      <c r="V35" s="22">
        <f t="shared" si="8"/>
        <v>219</v>
      </c>
      <c r="W35" s="22">
        <v>110</v>
      </c>
      <c r="X35" s="22">
        <v>39</v>
      </c>
      <c r="Y35" s="22">
        <v>64</v>
      </c>
      <c r="Z35" s="22">
        <v>4</v>
      </c>
      <c r="AA35" s="22">
        <v>0</v>
      </c>
      <c r="AB35" s="22">
        <v>2</v>
      </c>
      <c r="AC35" s="22">
        <f t="shared" si="9"/>
        <v>1913</v>
      </c>
      <c r="AD35" s="23">
        <v>100</v>
      </c>
      <c r="AE35" s="22">
        <v>0</v>
      </c>
      <c r="AF35" s="22">
        <v>67</v>
      </c>
      <c r="AG35" s="22">
        <v>0</v>
      </c>
      <c r="AH35" s="22">
        <v>0</v>
      </c>
      <c r="AI35" s="22">
        <v>0</v>
      </c>
      <c r="AJ35" s="22" t="s">
        <v>302</v>
      </c>
      <c r="AK35" s="22">
        <f t="shared" si="10"/>
        <v>67</v>
      </c>
      <c r="AL35" s="23">
        <v>14.950339780449557</v>
      </c>
      <c r="AM35" s="22">
        <v>0</v>
      </c>
      <c r="AN35" s="22">
        <v>266</v>
      </c>
      <c r="AO35" s="22">
        <v>69</v>
      </c>
      <c r="AP35" s="22">
        <f t="shared" si="11"/>
        <v>335</v>
      </c>
    </row>
    <row r="36" spans="1:42" ht="13.5">
      <c r="A36" s="40" t="s">
        <v>5</v>
      </c>
      <c r="B36" s="40" t="s">
        <v>65</v>
      </c>
      <c r="C36" s="41" t="s">
        <v>66</v>
      </c>
      <c r="D36" s="22">
        <v>10754</v>
      </c>
      <c r="E36" s="22">
        <v>10754</v>
      </c>
      <c r="F36" s="22">
        <v>3003</v>
      </c>
      <c r="G36" s="22">
        <v>205</v>
      </c>
      <c r="H36" s="22">
        <v>0</v>
      </c>
      <c r="I36" s="22">
        <f t="shared" si="6"/>
        <v>3208</v>
      </c>
      <c r="J36" s="22">
        <v>817.2811136219464</v>
      </c>
      <c r="K36" s="22">
        <v>679.4540929020358</v>
      </c>
      <c r="L36" s="22">
        <v>137.82702071991054</v>
      </c>
      <c r="M36" s="22">
        <v>0</v>
      </c>
      <c r="N36" s="22">
        <v>2563</v>
      </c>
      <c r="O36" s="22">
        <v>0</v>
      </c>
      <c r="P36" s="22">
        <f t="shared" si="7"/>
        <v>287</v>
      </c>
      <c r="Q36" s="22">
        <v>156</v>
      </c>
      <c r="R36" s="22">
        <v>131</v>
      </c>
      <c r="S36" s="22">
        <v>0</v>
      </c>
      <c r="T36" s="22">
        <v>0</v>
      </c>
      <c r="U36" s="22">
        <v>0</v>
      </c>
      <c r="V36" s="22">
        <f t="shared" si="8"/>
        <v>358</v>
      </c>
      <c r="W36" s="22">
        <v>303</v>
      </c>
      <c r="X36" s="22">
        <v>0</v>
      </c>
      <c r="Y36" s="22">
        <v>0</v>
      </c>
      <c r="Z36" s="22">
        <v>16</v>
      </c>
      <c r="AA36" s="22">
        <v>39</v>
      </c>
      <c r="AB36" s="22">
        <v>0</v>
      </c>
      <c r="AC36" s="22">
        <f t="shared" si="9"/>
        <v>3208</v>
      </c>
      <c r="AD36" s="23">
        <v>100</v>
      </c>
      <c r="AE36" s="22">
        <v>50</v>
      </c>
      <c r="AF36" s="22">
        <v>89</v>
      </c>
      <c r="AG36" s="22">
        <v>97</v>
      </c>
      <c r="AH36" s="22">
        <v>0</v>
      </c>
      <c r="AI36" s="22">
        <v>0</v>
      </c>
      <c r="AJ36" s="22" t="s">
        <v>302</v>
      </c>
      <c r="AK36" s="22">
        <f t="shared" si="10"/>
        <v>236</v>
      </c>
      <c r="AL36" s="23">
        <v>18.51620947630923</v>
      </c>
      <c r="AM36" s="22">
        <v>0</v>
      </c>
      <c r="AN36" s="22">
        <v>149</v>
      </c>
      <c r="AO36" s="22">
        <v>34</v>
      </c>
      <c r="AP36" s="22">
        <f t="shared" si="11"/>
        <v>183</v>
      </c>
    </row>
    <row r="37" spans="1:42" ht="13.5">
      <c r="A37" s="40" t="s">
        <v>5</v>
      </c>
      <c r="B37" s="40" t="s">
        <v>67</v>
      </c>
      <c r="C37" s="41" t="s">
        <v>68</v>
      </c>
      <c r="D37" s="22">
        <v>21068</v>
      </c>
      <c r="E37" s="22">
        <v>21068</v>
      </c>
      <c r="F37" s="22">
        <v>6634</v>
      </c>
      <c r="G37" s="22">
        <v>137</v>
      </c>
      <c r="H37" s="22">
        <v>0</v>
      </c>
      <c r="I37" s="22">
        <f t="shared" si="6"/>
        <v>6771</v>
      </c>
      <c r="J37" s="22">
        <v>880.5147584728901</v>
      </c>
      <c r="K37" s="22">
        <v>661.3938947855737</v>
      </c>
      <c r="L37" s="22">
        <v>219.12086368731647</v>
      </c>
      <c r="M37" s="22">
        <v>0</v>
      </c>
      <c r="N37" s="22">
        <v>6001</v>
      </c>
      <c r="O37" s="22">
        <v>0</v>
      </c>
      <c r="P37" s="22">
        <f t="shared" si="7"/>
        <v>751</v>
      </c>
      <c r="Q37" s="22">
        <v>0</v>
      </c>
      <c r="R37" s="22">
        <v>751</v>
      </c>
      <c r="S37" s="22">
        <v>0</v>
      </c>
      <c r="T37" s="22">
        <v>0</v>
      </c>
      <c r="U37" s="22">
        <v>0</v>
      </c>
      <c r="V37" s="22">
        <f t="shared" si="8"/>
        <v>19</v>
      </c>
      <c r="W37" s="22">
        <v>10</v>
      </c>
      <c r="X37" s="22">
        <v>0</v>
      </c>
      <c r="Y37" s="22">
        <v>0</v>
      </c>
      <c r="Z37" s="22">
        <v>9</v>
      </c>
      <c r="AA37" s="22">
        <v>0</v>
      </c>
      <c r="AB37" s="22">
        <v>0</v>
      </c>
      <c r="AC37" s="22">
        <f t="shared" si="9"/>
        <v>6771</v>
      </c>
      <c r="AD37" s="23">
        <v>100</v>
      </c>
      <c r="AE37" s="22">
        <v>0</v>
      </c>
      <c r="AF37" s="22">
        <v>0</v>
      </c>
      <c r="AG37" s="22">
        <v>386</v>
      </c>
      <c r="AH37" s="22">
        <v>0</v>
      </c>
      <c r="AI37" s="22">
        <v>0</v>
      </c>
      <c r="AJ37" s="22" t="s">
        <v>302</v>
      </c>
      <c r="AK37" s="22">
        <f t="shared" si="10"/>
        <v>386</v>
      </c>
      <c r="AL37" s="23">
        <v>5.981391227292867</v>
      </c>
      <c r="AM37" s="22">
        <v>0</v>
      </c>
      <c r="AN37" s="22">
        <v>629</v>
      </c>
      <c r="AO37" s="22">
        <v>335</v>
      </c>
      <c r="AP37" s="22">
        <f t="shared" si="11"/>
        <v>964</v>
      </c>
    </row>
    <row r="38" spans="1:42" ht="13.5">
      <c r="A38" s="40" t="s">
        <v>5</v>
      </c>
      <c r="B38" s="40" t="s">
        <v>69</v>
      </c>
      <c r="C38" s="41" t="s">
        <v>70</v>
      </c>
      <c r="D38" s="22">
        <v>10965</v>
      </c>
      <c r="E38" s="22">
        <v>10965</v>
      </c>
      <c r="F38" s="22">
        <v>4649</v>
      </c>
      <c r="G38" s="22">
        <v>0</v>
      </c>
      <c r="H38" s="22">
        <v>0</v>
      </c>
      <c r="I38" s="22">
        <f t="shared" si="6"/>
        <v>4649</v>
      </c>
      <c r="J38" s="22">
        <v>1161.6038578540688</v>
      </c>
      <c r="K38" s="22">
        <v>898.999931288221</v>
      </c>
      <c r="L38" s="22">
        <v>262.60392656584776</v>
      </c>
      <c r="M38" s="22">
        <v>61</v>
      </c>
      <c r="N38" s="22">
        <v>3767</v>
      </c>
      <c r="O38" s="22">
        <v>340</v>
      </c>
      <c r="P38" s="22">
        <f t="shared" si="7"/>
        <v>90</v>
      </c>
      <c r="Q38" s="22">
        <v>90</v>
      </c>
      <c r="R38" s="22">
        <v>0</v>
      </c>
      <c r="S38" s="22">
        <v>0</v>
      </c>
      <c r="T38" s="22">
        <v>0</v>
      </c>
      <c r="U38" s="22">
        <v>0</v>
      </c>
      <c r="V38" s="22">
        <f t="shared" si="8"/>
        <v>452</v>
      </c>
      <c r="W38" s="22">
        <v>309</v>
      </c>
      <c r="X38" s="22">
        <v>63</v>
      </c>
      <c r="Y38" s="22">
        <v>80</v>
      </c>
      <c r="Z38" s="22">
        <v>0</v>
      </c>
      <c r="AA38" s="22">
        <v>0</v>
      </c>
      <c r="AB38" s="22">
        <v>0</v>
      </c>
      <c r="AC38" s="22">
        <f t="shared" si="9"/>
        <v>4649</v>
      </c>
      <c r="AD38" s="23">
        <v>92.68659926865993</v>
      </c>
      <c r="AE38" s="22">
        <v>0</v>
      </c>
      <c r="AF38" s="22">
        <v>31</v>
      </c>
      <c r="AG38" s="22">
        <v>0</v>
      </c>
      <c r="AH38" s="22">
        <v>0</v>
      </c>
      <c r="AI38" s="22">
        <v>0</v>
      </c>
      <c r="AJ38" s="22" t="s">
        <v>302</v>
      </c>
      <c r="AK38" s="22">
        <f t="shared" si="10"/>
        <v>31</v>
      </c>
      <c r="AL38" s="23">
        <v>11.549893842887474</v>
      </c>
      <c r="AM38" s="22">
        <v>340</v>
      </c>
      <c r="AN38" s="22">
        <v>382</v>
      </c>
      <c r="AO38" s="22">
        <v>0</v>
      </c>
      <c r="AP38" s="22">
        <f t="shared" si="11"/>
        <v>722</v>
      </c>
    </row>
    <row r="39" spans="1:42" ht="13.5">
      <c r="A39" s="40" t="s">
        <v>5</v>
      </c>
      <c r="B39" s="40" t="s">
        <v>71</v>
      </c>
      <c r="C39" s="41" t="s">
        <v>72</v>
      </c>
      <c r="D39" s="22">
        <v>32668</v>
      </c>
      <c r="E39" s="22">
        <v>32668</v>
      </c>
      <c r="F39" s="22">
        <v>18899</v>
      </c>
      <c r="G39" s="22">
        <v>0</v>
      </c>
      <c r="H39" s="22">
        <v>0</v>
      </c>
      <c r="I39" s="22">
        <f t="shared" si="6"/>
        <v>18899</v>
      </c>
      <c r="J39" s="22">
        <v>1584.978639395764</v>
      </c>
      <c r="K39" s="22">
        <v>1113.4854434233325</v>
      </c>
      <c r="L39" s="22">
        <v>471.49319597243164</v>
      </c>
      <c r="M39" s="22">
        <v>486</v>
      </c>
      <c r="N39" s="22">
        <v>15906</v>
      </c>
      <c r="O39" s="22">
        <v>0</v>
      </c>
      <c r="P39" s="22">
        <f t="shared" si="7"/>
        <v>2217</v>
      </c>
      <c r="Q39" s="22">
        <v>1058</v>
      </c>
      <c r="R39" s="22">
        <v>0</v>
      </c>
      <c r="S39" s="22">
        <v>0</v>
      </c>
      <c r="T39" s="22">
        <v>0</v>
      </c>
      <c r="U39" s="22">
        <v>1159</v>
      </c>
      <c r="V39" s="22">
        <f t="shared" si="8"/>
        <v>776</v>
      </c>
      <c r="W39" s="22">
        <v>0</v>
      </c>
      <c r="X39" s="22">
        <v>264</v>
      </c>
      <c r="Y39" s="22">
        <v>490</v>
      </c>
      <c r="Z39" s="22">
        <v>22</v>
      </c>
      <c r="AA39" s="22">
        <v>0</v>
      </c>
      <c r="AB39" s="22">
        <v>0</v>
      </c>
      <c r="AC39" s="22">
        <f t="shared" si="9"/>
        <v>18899</v>
      </c>
      <c r="AD39" s="23">
        <v>100</v>
      </c>
      <c r="AE39" s="22">
        <v>87</v>
      </c>
      <c r="AF39" s="22">
        <v>364</v>
      </c>
      <c r="AG39" s="22">
        <v>0</v>
      </c>
      <c r="AH39" s="22">
        <v>0</v>
      </c>
      <c r="AI39" s="22">
        <v>0</v>
      </c>
      <c r="AJ39" s="22" t="s">
        <v>302</v>
      </c>
      <c r="AK39" s="22">
        <f t="shared" si="10"/>
        <v>451</v>
      </c>
      <c r="AL39" s="23">
        <v>8.836729429971628</v>
      </c>
      <c r="AM39" s="22">
        <v>0</v>
      </c>
      <c r="AN39" s="22">
        <v>1719</v>
      </c>
      <c r="AO39" s="22">
        <v>655</v>
      </c>
      <c r="AP39" s="22">
        <f t="shared" si="11"/>
        <v>2374</v>
      </c>
    </row>
    <row r="40" spans="1:42" ht="13.5">
      <c r="A40" s="40" t="s">
        <v>5</v>
      </c>
      <c r="B40" s="40" t="s">
        <v>73</v>
      </c>
      <c r="C40" s="41" t="s">
        <v>74</v>
      </c>
      <c r="D40" s="22">
        <v>10087</v>
      </c>
      <c r="E40" s="22">
        <v>10087</v>
      </c>
      <c r="F40" s="22">
        <v>3646</v>
      </c>
      <c r="G40" s="22">
        <v>1456</v>
      </c>
      <c r="H40" s="22">
        <v>0</v>
      </c>
      <c r="I40" s="22">
        <f t="shared" si="6"/>
        <v>5102</v>
      </c>
      <c r="J40" s="22">
        <v>1385.7521752533778</v>
      </c>
      <c r="K40" s="22">
        <v>920.4849317784589</v>
      </c>
      <c r="L40" s="22">
        <v>465.26724347491887</v>
      </c>
      <c r="M40" s="22">
        <v>0</v>
      </c>
      <c r="N40" s="22">
        <v>4406</v>
      </c>
      <c r="O40" s="22">
        <v>0</v>
      </c>
      <c r="P40" s="22">
        <f t="shared" si="7"/>
        <v>696</v>
      </c>
      <c r="Q40" s="22">
        <v>502</v>
      </c>
      <c r="R40" s="22">
        <v>0</v>
      </c>
      <c r="S40" s="22">
        <v>0</v>
      </c>
      <c r="T40" s="22">
        <v>0</v>
      </c>
      <c r="U40" s="22">
        <v>194</v>
      </c>
      <c r="V40" s="22">
        <f t="shared" si="8"/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f t="shared" si="9"/>
        <v>5102</v>
      </c>
      <c r="AD40" s="23">
        <v>100</v>
      </c>
      <c r="AE40" s="22">
        <v>0</v>
      </c>
      <c r="AF40" s="22">
        <v>159</v>
      </c>
      <c r="AG40" s="22">
        <v>0</v>
      </c>
      <c r="AH40" s="22">
        <v>0</v>
      </c>
      <c r="AI40" s="22">
        <v>0</v>
      </c>
      <c r="AJ40" s="22" t="s">
        <v>302</v>
      </c>
      <c r="AK40" s="22">
        <f t="shared" si="10"/>
        <v>159</v>
      </c>
      <c r="AL40" s="23">
        <v>3.116424931399451</v>
      </c>
      <c r="AM40" s="22">
        <v>0</v>
      </c>
      <c r="AN40" s="22">
        <v>633</v>
      </c>
      <c r="AO40" s="22">
        <v>516</v>
      </c>
      <c r="AP40" s="22">
        <f t="shared" si="11"/>
        <v>1149</v>
      </c>
    </row>
    <row r="41" spans="1:42" ht="13.5">
      <c r="A41" s="40" t="s">
        <v>5</v>
      </c>
      <c r="B41" s="40" t="s">
        <v>75</v>
      </c>
      <c r="C41" s="41" t="s">
        <v>76</v>
      </c>
      <c r="D41" s="22">
        <v>8663</v>
      </c>
      <c r="E41" s="22">
        <v>8663</v>
      </c>
      <c r="F41" s="22">
        <v>2755</v>
      </c>
      <c r="G41" s="22">
        <v>224</v>
      </c>
      <c r="H41" s="22">
        <v>0</v>
      </c>
      <c r="I41" s="22">
        <f t="shared" si="6"/>
        <v>2979</v>
      </c>
      <c r="J41" s="22">
        <v>942.1267269556088</v>
      </c>
      <c r="K41" s="22">
        <v>871.2853752140659</v>
      </c>
      <c r="L41" s="22">
        <v>70.84135174154292</v>
      </c>
      <c r="M41" s="22">
        <v>0</v>
      </c>
      <c r="N41" s="22">
        <v>2147</v>
      </c>
      <c r="O41" s="22">
        <v>267</v>
      </c>
      <c r="P41" s="22">
        <f t="shared" si="7"/>
        <v>364</v>
      </c>
      <c r="Q41" s="22">
        <v>145</v>
      </c>
      <c r="R41" s="22">
        <v>219</v>
      </c>
      <c r="S41" s="22">
        <v>0</v>
      </c>
      <c r="T41" s="22">
        <v>0</v>
      </c>
      <c r="U41" s="22">
        <v>0</v>
      </c>
      <c r="V41" s="22">
        <f t="shared" si="8"/>
        <v>201</v>
      </c>
      <c r="W41" s="22">
        <v>201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f t="shared" si="9"/>
        <v>2979</v>
      </c>
      <c r="AD41" s="23">
        <v>91.03726082578046</v>
      </c>
      <c r="AE41" s="22">
        <v>0</v>
      </c>
      <c r="AF41" s="22">
        <v>58</v>
      </c>
      <c r="AG41" s="22">
        <v>154</v>
      </c>
      <c r="AH41" s="22">
        <v>0</v>
      </c>
      <c r="AI41" s="22">
        <v>0</v>
      </c>
      <c r="AJ41" s="22" t="s">
        <v>302</v>
      </c>
      <c r="AK41" s="22">
        <f t="shared" si="10"/>
        <v>212</v>
      </c>
      <c r="AL41" s="23">
        <v>13.86371265525344</v>
      </c>
      <c r="AM41" s="22">
        <v>267</v>
      </c>
      <c r="AN41" s="22">
        <v>192</v>
      </c>
      <c r="AO41" s="22">
        <v>94</v>
      </c>
      <c r="AP41" s="22">
        <f t="shared" si="11"/>
        <v>553</v>
      </c>
    </row>
    <row r="42" spans="1:42" ht="13.5">
      <c r="A42" s="40" t="s">
        <v>5</v>
      </c>
      <c r="B42" s="40" t="s">
        <v>77</v>
      </c>
      <c r="C42" s="41" t="s">
        <v>78</v>
      </c>
      <c r="D42" s="22">
        <v>15984</v>
      </c>
      <c r="E42" s="22">
        <v>15984</v>
      </c>
      <c r="F42" s="22">
        <v>5265</v>
      </c>
      <c r="G42" s="22">
        <v>708</v>
      </c>
      <c r="H42" s="22">
        <v>0</v>
      </c>
      <c r="I42" s="22">
        <f t="shared" si="6"/>
        <v>5973</v>
      </c>
      <c r="J42" s="22">
        <v>1023.7977703731128</v>
      </c>
      <c r="K42" s="22">
        <v>902.4435394298408</v>
      </c>
      <c r="L42" s="22">
        <v>121.35423094327204</v>
      </c>
      <c r="M42" s="22">
        <v>0</v>
      </c>
      <c r="N42" s="22">
        <v>4397</v>
      </c>
      <c r="O42" s="22">
        <v>642</v>
      </c>
      <c r="P42" s="22">
        <f t="shared" si="7"/>
        <v>516</v>
      </c>
      <c r="Q42" s="22">
        <v>235</v>
      </c>
      <c r="R42" s="22">
        <v>281</v>
      </c>
      <c r="S42" s="22">
        <v>0</v>
      </c>
      <c r="T42" s="22">
        <v>0</v>
      </c>
      <c r="U42" s="22">
        <v>0</v>
      </c>
      <c r="V42" s="22">
        <f t="shared" si="8"/>
        <v>418</v>
      </c>
      <c r="W42" s="22">
        <v>418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f t="shared" si="9"/>
        <v>5973</v>
      </c>
      <c r="AD42" s="23">
        <v>89.251632345555</v>
      </c>
      <c r="AE42" s="22">
        <v>0</v>
      </c>
      <c r="AF42" s="22">
        <v>94</v>
      </c>
      <c r="AG42" s="22">
        <v>208</v>
      </c>
      <c r="AH42" s="22">
        <v>0</v>
      </c>
      <c r="AI42" s="22">
        <v>0</v>
      </c>
      <c r="AJ42" s="22" t="s">
        <v>302</v>
      </c>
      <c r="AK42" s="22">
        <f t="shared" si="10"/>
        <v>302</v>
      </c>
      <c r="AL42" s="23">
        <v>12.054244098442995</v>
      </c>
      <c r="AM42" s="22">
        <v>642</v>
      </c>
      <c r="AN42" s="22">
        <v>390</v>
      </c>
      <c r="AO42" s="22">
        <v>120</v>
      </c>
      <c r="AP42" s="22">
        <f t="shared" si="11"/>
        <v>1152</v>
      </c>
    </row>
    <row r="43" spans="1:42" ht="13.5">
      <c r="A43" s="40" t="s">
        <v>5</v>
      </c>
      <c r="B43" s="40" t="s">
        <v>79</v>
      </c>
      <c r="C43" s="41" t="s">
        <v>2</v>
      </c>
      <c r="D43" s="22">
        <v>25484</v>
      </c>
      <c r="E43" s="22">
        <v>25484</v>
      </c>
      <c r="F43" s="22">
        <v>9622</v>
      </c>
      <c r="G43" s="22">
        <v>3044</v>
      </c>
      <c r="H43" s="22">
        <v>0</v>
      </c>
      <c r="I43" s="22">
        <f t="shared" si="6"/>
        <v>12666</v>
      </c>
      <c r="J43" s="22">
        <v>1361.6924290933016</v>
      </c>
      <c r="K43" s="22">
        <v>1034.4390141114598</v>
      </c>
      <c r="L43" s="22">
        <v>327.25341498184196</v>
      </c>
      <c r="M43" s="22">
        <v>0</v>
      </c>
      <c r="N43" s="22">
        <v>8787</v>
      </c>
      <c r="O43" s="22">
        <v>1926</v>
      </c>
      <c r="P43" s="22">
        <f t="shared" si="7"/>
        <v>1028</v>
      </c>
      <c r="Q43" s="22">
        <v>376</v>
      </c>
      <c r="R43" s="22">
        <v>652</v>
      </c>
      <c r="S43" s="22">
        <v>0</v>
      </c>
      <c r="T43" s="22">
        <v>0</v>
      </c>
      <c r="U43" s="22">
        <v>0</v>
      </c>
      <c r="V43" s="22">
        <f t="shared" si="8"/>
        <v>925</v>
      </c>
      <c r="W43" s="22">
        <v>925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f t="shared" si="9"/>
        <v>12666</v>
      </c>
      <c r="AD43" s="23">
        <v>84.79393652297489</v>
      </c>
      <c r="AE43" s="22">
        <v>0</v>
      </c>
      <c r="AF43" s="22">
        <v>150</v>
      </c>
      <c r="AG43" s="22">
        <v>493</v>
      </c>
      <c r="AH43" s="22">
        <v>0</v>
      </c>
      <c r="AI43" s="22">
        <v>0</v>
      </c>
      <c r="AJ43" s="22" t="s">
        <v>302</v>
      </c>
      <c r="AK43" s="22">
        <f t="shared" si="10"/>
        <v>643</v>
      </c>
      <c r="AL43" s="23">
        <v>12.379598926259277</v>
      </c>
      <c r="AM43" s="22">
        <v>1926</v>
      </c>
      <c r="AN43" s="22">
        <v>776</v>
      </c>
      <c r="AO43" s="22">
        <v>234</v>
      </c>
      <c r="AP43" s="22">
        <f t="shared" si="11"/>
        <v>2936</v>
      </c>
    </row>
    <row r="44" spans="1:42" ht="13.5">
      <c r="A44" s="40" t="s">
        <v>5</v>
      </c>
      <c r="B44" s="40" t="s">
        <v>80</v>
      </c>
      <c r="C44" s="41" t="s">
        <v>81</v>
      </c>
      <c r="D44" s="22">
        <v>30237</v>
      </c>
      <c r="E44" s="22">
        <v>30237</v>
      </c>
      <c r="F44" s="22">
        <v>12852</v>
      </c>
      <c r="G44" s="22">
        <v>2062</v>
      </c>
      <c r="H44" s="22">
        <v>0</v>
      </c>
      <c r="I44" s="22">
        <f t="shared" si="6"/>
        <v>14914</v>
      </c>
      <c r="J44" s="22">
        <v>1351.3335970037617</v>
      </c>
      <c r="K44" s="22">
        <v>1064.5580281076302</v>
      </c>
      <c r="L44" s="22">
        <v>286.7755688961316</v>
      </c>
      <c r="M44" s="22">
        <v>141</v>
      </c>
      <c r="N44" s="22">
        <v>12541</v>
      </c>
      <c r="O44" s="22">
        <v>0</v>
      </c>
      <c r="P44" s="22">
        <f t="shared" si="7"/>
        <v>2337</v>
      </c>
      <c r="Q44" s="22">
        <v>1666</v>
      </c>
      <c r="R44" s="22">
        <v>0</v>
      </c>
      <c r="S44" s="22">
        <v>0</v>
      </c>
      <c r="T44" s="22">
        <v>0</v>
      </c>
      <c r="U44" s="22">
        <v>671</v>
      </c>
      <c r="V44" s="22">
        <f t="shared" si="8"/>
        <v>36</v>
      </c>
      <c r="W44" s="22">
        <v>0</v>
      </c>
      <c r="X44" s="22">
        <v>0</v>
      </c>
      <c r="Y44" s="22">
        <v>36</v>
      </c>
      <c r="Z44" s="22">
        <v>0</v>
      </c>
      <c r="AA44" s="22">
        <v>0</v>
      </c>
      <c r="AB44" s="22">
        <v>0</v>
      </c>
      <c r="AC44" s="22">
        <f t="shared" si="9"/>
        <v>14914</v>
      </c>
      <c r="AD44" s="23">
        <v>100</v>
      </c>
      <c r="AE44" s="22">
        <v>0</v>
      </c>
      <c r="AF44" s="22">
        <v>515</v>
      </c>
      <c r="AG44" s="22">
        <v>0</v>
      </c>
      <c r="AH44" s="22">
        <v>0</v>
      </c>
      <c r="AI44" s="22">
        <v>0</v>
      </c>
      <c r="AJ44" s="22" t="s">
        <v>302</v>
      </c>
      <c r="AK44" s="22">
        <f t="shared" si="10"/>
        <v>515</v>
      </c>
      <c r="AL44" s="23">
        <v>4.596479574892062</v>
      </c>
      <c r="AM44" s="22">
        <v>0</v>
      </c>
      <c r="AN44" s="22">
        <v>1809</v>
      </c>
      <c r="AO44" s="22">
        <v>1711</v>
      </c>
      <c r="AP44" s="22">
        <f t="shared" si="11"/>
        <v>3520</v>
      </c>
    </row>
    <row r="45" spans="1:42" ht="13.5">
      <c r="A45" s="40" t="s">
        <v>5</v>
      </c>
      <c r="B45" s="40" t="s">
        <v>82</v>
      </c>
      <c r="C45" s="41" t="s">
        <v>327</v>
      </c>
      <c r="D45" s="22">
        <v>12715</v>
      </c>
      <c r="E45" s="22">
        <v>12715</v>
      </c>
      <c r="F45" s="22">
        <v>5738</v>
      </c>
      <c r="G45" s="22">
        <v>574</v>
      </c>
      <c r="H45" s="22">
        <v>0</v>
      </c>
      <c r="I45" s="22">
        <f t="shared" si="6"/>
        <v>6312</v>
      </c>
      <c r="J45" s="22">
        <v>1360.0590393182467</v>
      </c>
      <c r="K45" s="22">
        <v>1076.4979341625412</v>
      </c>
      <c r="L45" s="22">
        <v>283.56110515570543</v>
      </c>
      <c r="M45" s="22">
        <v>1</v>
      </c>
      <c r="N45" s="22">
        <v>5457</v>
      </c>
      <c r="O45" s="22">
        <v>0</v>
      </c>
      <c r="P45" s="22">
        <f t="shared" si="7"/>
        <v>850</v>
      </c>
      <c r="Q45" s="22">
        <v>646</v>
      </c>
      <c r="R45" s="22">
        <v>0</v>
      </c>
      <c r="S45" s="22">
        <v>0</v>
      </c>
      <c r="T45" s="22">
        <v>0</v>
      </c>
      <c r="U45" s="22">
        <v>204</v>
      </c>
      <c r="V45" s="22">
        <f t="shared" si="8"/>
        <v>5</v>
      </c>
      <c r="W45" s="22">
        <v>0</v>
      </c>
      <c r="X45" s="22">
        <v>0</v>
      </c>
      <c r="Y45" s="22">
        <v>0</v>
      </c>
      <c r="Z45" s="22">
        <v>5</v>
      </c>
      <c r="AA45" s="22">
        <v>0</v>
      </c>
      <c r="AB45" s="22">
        <v>0</v>
      </c>
      <c r="AC45" s="22">
        <f t="shared" si="9"/>
        <v>6312</v>
      </c>
      <c r="AD45" s="23">
        <v>100</v>
      </c>
      <c r="AE45" s="22">
        <v>0</v>
      </c>
      <c r="AF45" s="22">
        <v>213</v>
      </c>
      <c r="AG45" s="22">
        <v>0</v>
      </c>
      <c r="AH45" s="22">
        <v>0</v>
      </c>
      <c r="AI45" s="22">
        <v>0</v>
      </c>
      <c r="AJ45" s="22" t="s">
        <v>302</v>
      </c>
      <c r="AK45" s="22">
        <f t="shared" si="10"/>
        <v>213</v>
      </c>
      <c r="AL45" s="23">
        <v>3.4690321558688417</v>
      </c>
      <c r="AM45" s="22">
        <v>0</v>
      </c>
      <c r="AN45" s="22">
        <v>781</v>
      </c>
      <c r="AO45" s="22">
        <v>634</v>
      </c>
      <c r="AP45" s="22">
        <f t="shared" si="11"/>
        <v>1415</v>
      </c>
    </row>
    <row r="46" spans="1:42" ht="13.5">
      <c r="A46" s="40" t="s">
        <v>5</v>
      </c>
      <c r="B46" s="40" t="s">
        <v>83</v>
      </c>
      <c r="C46" s="41" t="s">
        <v>84</v>
      </c>
      <c r="D46" s="22">
        <v>4627</v>
      </c>
      <c r="E46" s="22">
        <v>4627</v>
      </c>
      <c r="F46" s="22">
        <v>1267</v>
      </c>
      <c r="G46" s="22">
        <v>120</v>
      </c>
      <c r="H46" s="22">
        <v>0</v>
      </c>
      <c r="I46" s="22">
        <f t="shared" si="6"/>
        <v>1387</v>
      </c>
      <c r="J46" s="22">
        <v>821.2664793602767</v>
      </c>
      <c r="K46" s="22">
        <v>609.8806587895349</v>
      </c>
      <c r="L46" s="22">
        <v>211.3858205707417</v>
      </c>
      <c r="M46" s="22">
        <v>0</v>
      </c>
      <c r="N46" s="22">
        <v>1067</v>
      </c>
      <c r="O46" s="22">
        <v>0</v>
      </c>
      <c r="P46" s="22">
        <f t="shared" si="7"/>
        <v>152</v>
      </c>
      <c r="Q46" s="22">
        <v>99</v>
      </c>
      <c r="R46" s="22">
        <v>53</v>
      </c>
      <c r="S46" s="22">
        <v>0</v>
      </c>
      <c r="T46" s="22">
        <v>0</v>
      </c>
      <c r="U46" s="22">
        <v>0</v>
      </c>
      <c r="V46" s="22">
        <f t="shared" si="8"/>
        <v>168</v>
      </c>
      <c r="W46" s="22">
        <v>143</v>
      </c>
      <c r="X46" s="22">
        <v>0</v>
      </c>
      <c r="Y46" s="22">
        <v>0</v>
      </c>
      <c r="Z46" s="22">
        <v>8</v>
      </c>
      <c r="AA46" s="22">
        <v>17</v>
      </c>
      <c r="AB46" s="22">
        <v>0</v>
      </c>
      <c r="AC46" s="22">
        <f t="shared" si="9"/>
        <v>1387</v>
      </c>
      <c r="AD46" s="23">
        <v>100</v>
      </c>
      <c r="AE46" s="22">
        <v>21</v>
      </c>
      <c r="AF46" s="22">
        <v>54</v>
      </c>
      <c r="AG46" s="22">
        <v>39</v>
      </c>
      <c r="AH46" s="22">
        <v>0</v>
      </c>
      <c r="AI46" s="22">
        <v>0</v>
      </c>
      <c r="AJ46" s="22" t="s">
        <v>302</v>
      </c>
      <c r="AK46" s="22">
        <f t="shared" si="10"/>
        <v>114</v>
      </c>
      <c r="AL46" s="23">
        <v>20.331651045421772</v>
      </c>
      <c r="AM46" s="22">
        <v>0</v>
      </c>
      <c r="AN46" s="22">
        <v>63</v>
      </c>
      <c r="AO46" s="22">
        <v>14</v>
      </c>
      <c r="AP46" s="22">
        <f t="shared" si="11"/>
        <v>77</v>
      </c>
    </row>
    <row r="47" spans="1:42" ht="13.5">
      <c r="A47" s="40" t="s">
        <v>5</v>
      </c>
      <c r="B47" s="40" t="s">
        <v>85</v>
      </c>
      <c r="C47" s="41" t="s">
        <v>86</v>
      </c>
      <c r="D47" s="22">
        <v>6457</v>
      </c>
      <c r="E47" s="22">
        <v>6457</v>
      </c>
      <c r="F47" s="22">
        <v>2189</v>
      </c>
      <c r="G47" s="22">
        <v>584</v>
      </c>
      <c r="H47" s="22">
        <v>0</v>
      </c>
      <c r="I47" s="22">
        <f t="shared" si="6"/>
        <v>2773</v>
      </c>
      <c r="J47" s="22">
        <v>1176.5928874047704</v>
      </c>
      <c r="K47" s="22">
        <v>930.9213108424328</v>
      </c>
      <c r="L47" s="22">
        <v>245.67157656233758</v>
      </c>
      <c r="M47" s="22">
        <v>0</v>
      </c>
      <c r="N47" s="22">
        <v>2367</v>
      </c>
      <c r="O47" s="22">
        <v>0</v>
      </c>
      <c r="P47" s="22">
        <f t="shared" si="7"/>
        <v>406</v>
      </c>
      <c r="Q47" s="22">
        <v>316</v>
      </c>
      <c r="R47" s="22">
        <v>0</v>
      </c>
      <c r="S47" s="22">
        <v>0</v>
      </c>
      <c r="T47" s="22">
        <v>0</v>
      </c>
      <c r="U47" s="22">
        <v>90</v>
      </c>
      <c r="V47" s="22">
        <f t="shared" si="8"/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f t="shared" si="9"/>
        <v>2773</v>
      </c>
      <c r="AD47" s="23">
        <v>100</v>
      </c>
      <c r="AE47" s="22">
        <v>0</v>
      </c>
      <c r="AF47" s="22">
        <v>103</v>
      </c>
      <c r="AG47" s="22">
        <v>0</v>
      </c>
      <c r="AH47" s="22">
        <v>0</v>
      </c>
      <c r="AI47" s="22">
        <v>0</v>
      </c>
      <c r="AJ47" s="22" t="s">
        <v>302</v>
      </c>
      <c r="AK47" s="22">
        <f t="shared" si="10"/>
        <v>103</v>
      </c>
      <c r="AL47" s="23">
        <v>3.714388748647674</v>
      </c>
      <c r="AM47" s="22">
        <v>0</v>
      </c>
      <c r="AN47" s="22">
        <v>339</v>
      </c>
      <c r="AO47" s="22">
        <v>299</v>
      </c>
      <c r="AP47" s="22">
        <f t="shared" si="11"/>
        <v>638</v>
      </c>
    </row>
    <row r="48" spans="1:42" ht="13.5">
      <c r="A48" s="40" t="s">
        <v>5</v>
      </c>
      <c r="B48" s="40" t="s">
        <v>87</v>
      </c>
      <c r="C48" s="41" t="s">
        <v>88</v>
      </c>
      <c r="D48" s="22">
        <v>3911</v>
      </c>
      <c r="E48" s="22">
        <v>3911</v>
      </c>
      <c r="F48" s="22">
        <v>913</v>
      </c>
      <c r="G48" s="22">
        <v>66</v>
      </c>
      <c r="H48" s="22">
        <v>0</v>
      </c>
      <c r="I48" s="22">
        <f t="shared" si="6"/>
        <v>979</v>
      </c>
      <c r="J48" s="22">
        <v>685.8071543906718</v>
      </c>
      <c r="K48" s="22">
        <v>594.7398100895613</v>
      </c>
      <c r="L48" s="22">
        <v>91.06734430111067</v>
      </c>
      <c r="M48" s="22">
        <v>0</v>
      </c>
      <c r="N48" s="22">
        <v>738</v>
      </c>
      <c r="O48" s="22">
        <v>0</v>
      </c>
      <c r="P48" s="22">
        <f t="shared" si="7"/>
        <v>125</v>
      </c>
      <c r="Q48" s="22">
        <v>77</v>
      </c>
      <c r="R48" s="22">
        <v>48</v>
      </c>
      <c r="S48" s="22">
        <v>0</v>
      </c>
      <c r="T48" s="22">
        <v>0</v>
      </c>
      <c r="U48" s="22">
        <v>0</v>
      </c>
      <c r="V48" s="22">
        <f t="shared" si="8"/>
        <v>116</v>
      </c>
      <c r="W48" s="22">
        <v>99</v>
      </c>
      <c r="X48" s="22">
        <v>0</v>
      </c>
      <c r="Y48" s="22">
        <v>0</v>
      </c>
      <c r="Z48" s="22">
        <v>5</v>
      </c>
      <c r="AA48" s="22">
        <v>12</v>
      </c>
      <c r="AB48" s="22">
        <v>0</v>
      </c>
      <c r="AC48" s="22">
        <f t="shared" si="9"/>
        <v>979</v>
      </c>
      <c r="AD48" s="23">
        <v>100</v>
      </c>
      <c r="AE48" s="22">
        <v>15</v>
      </c>
      <c r="AF48" s="22">
        <v>42</v>
      </c>
      <c r="AG48" s="22">
        <v>36</v>
      </c>
      <c r="AH48" s="22">
        <v>0</v>
      </c>
      <c r="AI48" s="22">
        <v>0</v>
      </c>
      <c r="AJ48" s="22" t="s">
        <v>302</v>
      </c>
      <c r="AK48" s="22">
        <f t="shared" si="10"/>
        <v>93</v>
      </c>
      <c r="AL48" s="23">
        <v>21.34831460674157</v>
      </c>
      <c r="AM48" s="22">
        <v>0</v>
      </c>
      <c r="AN48" s="22">
        <v>44</v>
      </c>
      <c r="AO48" s="22">
        <v>12</v>
      </c>
      <c r="AP48" s="22">
        <f t="shared" si="11"/>
        <v>56</v>
      </c>
    </row>
    <row r="49" spans="1:42" ht="13.5">
      <c r="A49" s="40" t="s">
        <v>5</v>
      </c>
      <c r="B49" s="40" t="s">
        <v>89</v>
      </c>
      <c r="C49" s="41" t="s">
        <v>90</v>
      </c>
      <c r="D49" s="22">
        <v>6689</v>
      </c>
      <c r="E49" s="22">
        <v>6689</v>
      </c>
      <c r="F49" s="22">
        <v>1347</v>
      </c>
      <c r="G49" s="22">
        <v>78</v>
      </c>
      <c r="H49" s="22">
        <v>0</v>
      </c>
      <c r="I49" s="22">
        <f t="shared" si="6"/>
        <v>1425</v>
      </c>
      <c r="J49" s="22">
        <v>583.66117342519</v>
      </c>
      <c r="K49" s="22">
        <v>514.8505929792728</v>
      </c>
      <c r="L49" s="22">
        <v>68.81058044591714</v>
      </c>
      <c r="M49" s="22">
        <v>0</v>
      </c>
      <c r="N49" s="22">
        <v>1103</v>
      </c>
      <c r="O49" s="22">
        <v>0</v>
      </c>
      <c r="P49" s="22">
        <f t="shared" si="7"/>
        <v>156</v>
      </c>
      <c r="Q49" s="22">
        <v>81</v>
      </c>
      <c r="R49" s="22">
        <v>75</v>
      </c>
      <c r="S49" s="22">
        <v>0</v>
      </c>
      <c r="T49" s="22">
        <v>0</v>
      </c>
      <c r="U49" s="22">
        <v>0</v>
      </c>
      <c r="V49" s="22">
        <f t="shared" si="8"/>
        <v>166</v>
      </c>
      <c r="W49" s="22">
        <v>144</v>
      </c>
      <c r="X49" s="22">
        <v>0</v>
      </c>
      <c r="Y49" s="22">
        <v>0</v>
      </c>
      <c r="Z49" s="22">
        <v>7</v>
      </c>
      <c r="AA49" s="22">
        <v>15</v>
      </c>
      <c r="AB49" s="22">
        <v>0</v>
      </c>
      <c r="AC49" s="22">
        <f t="shared" si="9"/>
        <v>1425</v>
      </c>
      <c r="AD49" s="23">
        <v>100</v>
      </c>
      <c r="AE49" s="22">
        <v>21</v>
      </c>
      <c r="AF49" s="22">
        <v>46</v>
      </c>
      <c r="AG49" s="22">
        <v>55</v>
      </c>
      <c r="AH49" s="22">
        <v>0</v>
      </c>
      <c r="AI49" s="22">
        <v>0</v>
      </c>
      <c r="AJ49" s="22" t="s">
        <v>302</v>
      </c>
      <c r="AK49" s="22">
        <f t="shared" si="10"/>
        <v>122</v>
      </c>
      <c r="AL49" s="23">
        <v>20.210526315789473</v>
      </c>
      <c r="AM49" s="22">
        <v>0</v>
      </c>
      <c r="AN49" s="22">
        <v>65</v>
      </c>
      <c r="AO49" s="22">
        <v>20</v>
      </c>
      <c r="AP49" s="22">
        <f t="shared" si="11"/>
        <v>85</v>
      </c>
    </row>
    <row r="50" spans="1:42" ht="13.5">
      <c r="A50" s="40" t="s">
        <v>5</v>
      </c>
      <c r="B50" s="40" t="s">
        <v>91</v>
      </c>
      <c r="C50" s="41" t="s">
        <v>92</v>
      </c>
      <c r="D50" s="22">
        <v>13845</v>
      </c>
      <c r="E50" s="22">
        <v>13845</v>
      </c>
      <c r="F50" s="22">
        <v>4905</v>
      </c>
      <c r="G50" s="22">
        <v>320</v>
      </c>
      <c r="H50" s="22">
        <v>0</v>
      </c>
      <c r="I50" s="22">
        <f t="shared" si="6"/>
        <v>5225</v>
      </c>
      <c r="J50" s="22">
        <v>1033.9522205237042</v>
      </c>
      <c r="K50" s="22">
        <v>982.5019664880749</v>
      </c>
      <c r="L50" s="22">
        <v>51.4502540356293</v>
      </c>
      <c r="M50" s="22">
        <v>81</v>
      </c>
      <c r="N50" s="22">
        <v>4472</v>
      </c>
      <c r="O50" s="22">
        <v>198</v>
      </c>
      <c r="P50" s="22">
        <f t="shared" si="7"/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f t="shared" si="8"/>
        <v>555</v>
      </c>
      <c r="W50" s="22">
        <v>128</v>
      </c>
      <c r="X50" s="22">
        <v>419</v>
      </c>
      <c r="Y50" s="22">
        <v>7</v>
      </c>
      <c r="Z50" s="22">
        <v>1</v>
      </c>
      <c r="AA50" s="22">
        <v>0</v>
      </c>
      <c r="AB50" s="22">
        <v>0</v>
      </c>
      <c r="AC50" s="22">
        <f t="shared" si="9"/>
        <v>5225</v>
      </c>
      <c r="AD50" s="23">
        <v>96.21052631578947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 t="s">
        <v>302</v>
      </c>
      <c r="AK50" s="22">
        <f t="shared" si="10"/>
        <v>0</v>
      </c>
      <c r="AL50" s="23">
        <v>11.986430456087447</v>
      </c>
      <c r="AM50" s="22">
        <v>198</v>
      </c>
      <c r="AN50" s="22">
        <v>313</v>
      </c>
      <c r="AO50" s="22">
        <v>0</v>
      </c>
      <c r="AP50" s="22">
        <f t="shared" si="11"/>
        <v>511</v>
      </c>
    </row>
    <row r="51" spans="1:42" ht="13.5">
      <c r="A51" s="40" t="s">
        <v>5</v>
      </c>
      <c r="B51" s="40" t="s">
        <v>93</v>
      </c>
      <c r="C51" s="41" t="s">
        <v>94</v>
      </c>
      <c r="D51" s="22">
        <v>11744</v>
      </c>
      <c r="E51" s="22">
        <v>11744</v>
      </c>
      <c r="F51" s="22">
        <v>2566</v>
      </c>
      <c r="G51" s="22">
        <v>0</v>
      </c>
      <c r="H51" s="22">
        <v>0</v>
      </c>
      <c r="I51" s="22">
        <f t="shared" si="6"/>
        <v>2566</v>
      </c>
      <c r="J51" s="22">
        <v>598.615206599231</v>
      </c>
      <c r="K51" s="22">
        <v>523.2634093538875</v>
      </c>
      <c r="L51" s="22">
        <v>75.35179724534359</v>
      </c>
      <c r="M51" s="22">
        <v>0</v>
      </c>
      <c r="N51" s="22">
        <v>2050</v>
      </c>
      <c r="O51" s="22">
        <v>0</v>
      </c>
      <c r="P51" s="22">
        <f t="shared" si="7"/>
        <v>267</v>
      </c>
      <c r="Q51" s="22">
        <v>267</v>
      </c>
      <c r="R51" s="22">
        <v>0</v>
      </c>
      <c r="S51" s="22">
        <v>0</v>
      </c>
      <c r="T51" s="22">
        <v>0</v>
      </c>
      <c r="U51" s="22">
        <v>0</v>
      </c>
      <c r="V51" s="22">
        <f t="shared" si="8"/>
        <v>249</v>
      </c>
      <c r="W51" s="22">
        <v>169</v>
      </c>
      <c r="X51" s="22">
        <v>31</v>
      </c>
      <c r="Y51" s="22">
        <v>40</v>
      </c>
      <c r="Z51" s="22">
        <v>9</v>
      </c>
      <c r="AA51" s="22">
        <v>0</v>
      </c>
      <c r="AB51" s="22">
        <v>0</v>
      </c>
      <c r="AC51" s="22">
        <f t="shared" si="9"/>
        <v>2566</v>
      </c>
      <c r="AD51" s="23">
        <v>100</v>
      </c>
      <c r="AE51" s="22">
        <v>0</v>
      </c>
      <c r="AF51" s="22">
        <v>89</v>
      </c>
      <c r="AG51" s="22">
        <v>0</v>
      </c>
      <c r="AH51" s="22">
        <v>0</v>
      </c>
      <c r="AI51" s="22">
        <v>0</v>
      </c>
      <c r="AJ51" s="22" t="s">
        <v>302</v>
      </c>
      <c r="AK51" s="22">
        <f t="shared" si="10"/>
        <v>89</v>
      </c>
      <c r="AL51" s="23">
        <v>13.172252533125487</v>
      </c>
      <c r="AM51" s="22">
        <v>0</v>
      </c>
      <c r="AN51" s="22">
        <v>273</v>
      </c>
      <c r="AO51" s="22">
        <v>136</v>
      </c>
      <c r="AP51" s="22">
        <f t="shared" si="11"/>
        <v>409</v>
      </c>
    </row>
    <row r="52" spans="1:42" ht="13.5">
      <c r="A52" s="40" t="s">
        <v>5</v>
      </c>
      <c r="B52" s="40" t="s">
        <v>95</v>
      </c>
      <c r="C52" s="41" t="s">
        <v>3</v>
      </c>
      <c r="D52" s="22">
        <v>12036</v>
      </c>
      <c r="E52" s="22">
        <v>12036</v>
      </c>
      <c r="F52" s="22">
        <v>3699</v>
      </c>
      <c r="G52" s="22">
        <v>2112</v>
      </c>
      <c r="H52" s="22">
        <v>0</v>
      </c>
      <c r="I52" s="22">
        <f t="shared" si="6"/>
        <v>5811</v>
      </c>
      <c r="J52" s="22">
        <v>1322.7440964776902</v>
      </c>
      <c r="K52" s="22">
        <v>841.9945642524483</v>
      </c>
      <c r="L52" s="22">
        <v>480.74953222524204</v>
      </c>
      <c r="M52" s="22">
        <v>0</v>
      </c>
      <c r="N52" s="22">
        <v>5136</v>
      </c>
      <c r="O52" s="22">
        <v>0</v>
      </c>
      <c r="P52" s="22">
        <f t="shared" si="7"/>
        <v>598</v>
      </c>
      <c r="Q52" s="22">
        <v>598</v>
      </c>
      <c r="R52" s="22">
        <v>0</v>
      </c>
      <c r="S52" s="22">
        <v>0</v>
      </c>
      <c r="T52" s="22">
        <v>0</v>
      </c>
      <c r="U52" s="22">
        <v>0</v>
      </c>
      <c r="V52" s="22">
        <f t="shared" si="8"/>
        <v>77</v>
      </c>
      <c r="W52" s="22">
        <v>48</v>
      </c>
      <c r="X52" s="22">
        <v>9</v>
      </c>
      <c r="Y52" s="22">
        <v>14</v>
      </c>
      <c r="Z52" s="22">
        <v>6</v>
      </c>
      <c r="AA52" s="22">
        <v>0</v>
      </c>
      <c r="AB52" s="22">
        <v>0</v>
      </c>
      <c r="AC52" s="22">
        <f t="shared" si="9"/>
        <v>5811</v>
      </c>
      <c r="AD52" s="23">
        <v>100</v>
      </c>
      <c r="AE52" s="22">
        <v>0</v>
      </c>
      <c r="AF52" s="22">
        <v>200</v>
      </c>
      <c r="AG52" s="22">
        <v>0</v>
      </c>
      <c r="AH52" s="22">
        <v>0</v>
      </c>
      <c r="AI52" s="22">
        <v>0</v>
      </c>
      <c r="AJ52" s="22" t="s">
        <v>302</v>
      </c>
      <c r="AK52" s="22">
        <f t="shared" si="10"/>
        <v>200</v>
      </c>
      <c r="AL52" s="23">
        <v>4.766821545345035</v>
      </c>
      <c r="AM52" s="22">
        <v>0</v>
      </c>
      <c r="AN52" s="22">
        <v>684</v>
      </c>
      <c r="AO52" s="22">
        <v>306</v>
      </c>
      <c r="AP52" s="22">
        <f t="shared" si="11"/>
        <v>990</v>
      </c>
    </row>
    <row r="53" spans="1:42" ht="13.5">
      <c r="A53" s="40" t="s">
        <v>5</v>
      </c>
      <c r="B53" s="40" t="s">
        <v>96</v>
      </c>
      <c r="C53" s="41" t="s">
        <v>97</v>
      </c>
      <c r="D53" s="22">
        <v>13122</v>
      </c>
      <c r="E53" s="22">
        <v>13122</v>
      </c>
      <c r="F53" s="22">
        <v>3786</v>
      </c>
      <c r="G53" s="22">
        <v>249</v>
      </c>
      <c r="H53" s="22">
        <v>0</v>
      </c>
      <c r="I53" s="22">
        <f t="shared" si="6"/>
        <v>4035</v>
      </c>
      <c r="J53" s="22">
        <v>842.4626215933505</v>
      </c>
      <c r="K53" s="22">
        <v>577.9272705255005</v>
      </c>
      <c r="L53" s="22">
        <v>264.53535106785006</v>
      </c>
      <c r="M53" s="22">
        <v>369</v>
      </c>
      <c r="N53" s="22">
        <v>3585</v>
      </c>
      <c r="O53" s="22">
        <v>4</v>
      </c>
      <c r="P53" s="22">
        <f t="shared" si="7"/>
        <v>446</v>
      </c>
      <c r="Q53" s="22">
        <v>446</v>
      </c>
      <c r="R53" s="22">
        <v>0</v>
      </c>
      <c r="S53" s="22">
        <v>0</v>
      </c>
      <c r="T53" s="22">
        <v>0</v>
      </c>
      <c r="U53" s="22">
        <v>0</v>
      </c>
      <c r="V53" s="22">
        <f t="shared" si="8"/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f t="shared" si="9"/>
        <v>4035</v>
      </c>
      <c r="AD53" s="23">
        <v>99.90086741016108</v>
      </c>
      <c r="AE53" s="22">
        <v>0</v>
      </c>
      <c r="AF53" s="22">
        <v>192</v>
      </c>
      <c r="AG53" s="22">
        <v>0</v>
      </c>
      <c r="AH53" s="22">
        <v>0</v>
      </c>
      <c r="AI53" s="22">
        <v>0</v>
      </c>
      <c r="AJ53" s="22" t="s">
        <v>302</v>
      </c>
      <c r="AK53" s="22">
        <f t="shared" si="10"/>
        <v>192</v>
      </c>
      <c r="AL53" s="23">
        <v>12.73841961852861</v>
      </c>
      <c r="AM53" s="22">
        <v>4</v>
      </c>
      <c r="AN53" s="22">
        <v>309</v>
      </c>
      <c r="AO53" s="22">
        <v>173</v>
      </c>
      <c r="AP53" s="22">
        <f t="shared" si="11"/>
        <v>486</v>
      </c>
    </row>
    <row r="54" spans="1:42" ht="13.5">
      <c r="A54" s="40" t="s">
        <v>5</v>
      </c>
      <c r="B54" s="40" t="s">
        <v>98</v>
      </c>
      <c r="C54" s="41" t="s">
        <v>99</v>
      </c>
      <c r="D54" s="22">
        <v>5454</v>
      </c>
      <c r="E54" s="22">
        <v>5435</v>
      </c>
      <c r="F54" s="22">
        <v>2204</v>
      </c>
      <c r="G54" s="22">
        <v>87</v>
      </c>
      <c r="H54" s="22">
        <v>8</v>
      </c>
      <c r="I54" s="22">
        <f t="shared" si="6"/>
        <v>2299</v>
      </c>
      <c r="J54" s="22">
        <v>1154.8643448819766</v>
      </c>
      <c r="K54" s="22">
        <v>896.66500896665</v>
      </c>
      <c r="L54" s="22">
        <v>258.1993359153267</v>
      </c>
      <c r="M54" s="22">
        <v>0</v>
      </c>
      <c r="N54" s="22">
        <v>1828</v>
      </c>
      <c r="O54" s="22">
        <v>129</v>
      </c>
      <c r="P54" s="22">
        <f t="shared" si="7"/>
        <v>334</v>
      </c>
      <c r="Q54" s="22">
        <v>0</v>
      </c>
      <c r="R54" s="22">
        <v>334</v>
      </c>
      <c r="S54" s="22">
        <v>0</v>
      </c>
      <c r="T54" s="22">
        <v>0</v>
      </c>
      <c r="U54" s="22">
        <v>0</v>
      </c>
      <c r="V54" s="22">
        <f t="shared" si="8"/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f t="shared" si="9"/>
        <v>2291</v>
      </c>
      <c r="AD54" s="23">
        <v>94.3692710606722</v>
      </c>
      <c r="AE54" s="22">
        <v>0</v>
      </c>
      <c r="AF54" s="22">
        <v>0</v>
      </c>
      <c r="AG54" s="22">
        <v>334</v>
      </c>
      <c r="AH54" s="22">
        <v>0</v>
      </c>
      <c r="AI54" s="22">
        <v>0</v>
      </c>
      <c r="AJ54" s="22" t="s">
        <v>302</v>
      </c>
      <c r="AK54" s="22">
        <f t="shared" si="10"/>
        <v>334</v>
      </c>
      <c r="AL54" s="23">
        <v>14.578786556089044</v>
      </c>
      <c r="AM54" s="22">
        <v>129</v>
      </c>
      <c r="AN54" s="22">
        <v>224</v>
      </c>
      <c r="AO54" s="22">
        <v>0</v>
      </c>
      <c r="AP54" s="22">
        <f t="shared" si="11"/>
        <v>353</v>
      </c>
    </row>
    <row r="55" spans="1:42" ht="13.5">
      <c r="A55" s="40" t="s">
        <v>5</v>
      </c>
      <c r="B55" s="40" t="s">
        <v>100</v>
      </c>
      <c r="C55" s="41" t="s">
        <v>101</v>
      </c>
      <c r="D55" s="22">
        <v>2993</v>
      </c>
      <c r="E55" s="22">
        <v>2988</v>
      </c>
      <c r="F55" s="22">
        <v>1073</v>
      </c>
      <c r="G55" s="22">
        <v>12</v>
      </c>
      <c r="H55" s="22">
        <v>2</v>
      </c>
      <c r="I55" s="22">
        <f t="shared" si="6"/>
        <v>1087</v>
      </c>
      <c r="J55" s="22">
        <v>995.0157673841704</v>
      </c>
      <c r="K55" s="22">
        <v>815.6017007721213</v>
      </c>
      <c r="L55" s="22">
        <v>179.41406661204914</v>
      </c>
      <c r="M55" s="22">
        <v>0</v>
      </c>
      <c r="N55" s="22">
        <v>876</v>
      </c>
      <c r="O55" s="22">
        <v>61</v>
      </c>
      <c r="P55" s="22">
        <f t="shared" si="7"/>
        <v>94</v>
      </c>
      <c r="Q55" s="22">
        <v>0</v>
      </c>
      <c r="R55" s="22">
        <v>94</v>
      </c>
      <c r="S55" s="22">
        <v>0</v>
      </c>
      <c r="T55" s="22">
        <v>0</v>
      </c>
      <c r="U55" s="22">
        <v>0</v>
      </c>
      <c r="V55" s="22">
        <f t="shared" si="8"/>
        <v>54</v>
      </c>
      <c r="W55" s="22">
        <v>0</v>
      </c>
      <c r="X55" s="22">
        <v>30</v>
      </c>
      <c r="Y55" s="22">
        <v>24</v>
      </c>
      <c r="Z55" s="22">
        <v>0</v>
      </c>
      <c r="AA55" s="22">
        <v>0</v>
      </c>
      <c r="AB55" s="22">
        <v>0</v>
      </c>
      <c r="AC55" s="22">
        <f t="shared" si="9"/>
        <v>1085</v>
      </c>
      <c r="AD55" s="23">
        <v>94.3778801843318</v>
      </c>
      <c r="AE55" s="22">
        <v>0</v>
      </c>
      <c r="AF55" s="22">
        <v>0</v>
      </c>
      <c r="AG55" s="22">
        <v>91</v>
      </c>
      <c r="AH55" s="22">
        <v>0</v>
      </c>
      <c r="AI55" s="22">
        <v>0</v>
      </c>
      <c r="AJ55" s="22" t="s">
        <v>302</v>
      </c>
      <c r="AK55" s="22">
        <f t="shared" si="10"/>
        <v>91</v>
      </c>
      <c r="AL55" s="23">
        <v>13.36405529953917</v>
      </c>
      <c r="AM55" s="22">
        <v>61</v>
      </c>
      <c r="AN55" s="22">
        <v>105</v>
      </c>
      <c r="AO55" s="22">
        <v>3</v>
      </c>
      <c r="AP55" s="22">
        <f t="shared" si="11"/>
        <v>169</v>
      </c>
    </row>
    <row r="56" spans="1:42" ht="13.5">
      <c r="A56" s="40" t="s">
        <v>5</v>
      </c>
      <c r="B56" s="40" t="s">
        <v>102</v>
      </c>
      <c r="C56" s="41" t="s">
        <v>103</v>
      </c>
      <c r="D56" s="22">
        <v>3613</v>
      </c>
      <c r="E56" s="22">
        <v>3613</v>
      </c>
      <c r="F56" s="22">
        <v>928</v>
      </c>
      <c r="G56" s="22">
        <v>163</v>
      </c>
      <c r="H56" s="22">
        <v>0</v>
      </c>
      <c r="I56" s="22">
        <f t="shared" si="6"/>
        <v>1091</v>
      </c>
      <c r="J56" s="22">
        <v>827.3017148880186</v>
      </c>
      <c r="K56" s="22">
        <v>765.121384346481</v>
      </c>
      <c r="L56" s="22">
        <v>62.1803305415376</v>
      </c>
      <c r="M56" s="22">
        <v>0</v>
      </c>
      <c r="N56" s="22">
        <v>938</v>
      </c>
      <c r="O56" s="22">
        <v>3</v>
      </c>
      <c r="P56" s="22">
        <f t="shared" si="7"/>
        <v>150</v>
      </c>
      <c r="Q56" s="22">
        <v>0</v>
      </c>
      <c r="R56" s="22">
        <v>150</v>
      </c>
      <c r="S56" s="22">
        <v>0</v>
      </c>
      <c r="T56" s="22">
        <v>0</v>
      </c>
      <c r="U56" s="22">
        <v>0</v>
      </c>
      <c r="V56" s="22">
        <f t="shared" si="8"/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f t="shared" si="9"/>
        <v>1091</v>
      </c>
      <c r="AD56" s="23">
        <v>99.7250229147571</v>
      </c>
      <c r="AE56" s="22">
        <v>0</v>
      </c>
      <c r="AF56" s="22">
        <v>0</v>
      </c>
      <c r="AG56" s="22">
        <v>95</v>
      </c>
      <c r="AH56" s="22">
        <v>0</v>
      </c>
      <c r="AI56" s="22">
        <v>0</v>
      </c>
      <c r="AJ56" s="22" t="s">
        <v>302</v>
      </c>
      <c r="AK56" s="22">
        <f t="shared" si="10"/>
        <v>95</v>
      </c>
      <c r="AL56" s="23">
        <v>8.707607699358388</v>
      </c>
      <c r="AM56" s="22">
        <v>3</v>
      </c>
      <c r="AN56" s="22">
        <v>72</v>
      </c>
      <c r="AO56" s="22">
        <v>55</v>
      </c>
      <c r="AP56" s="22">
        <f t="shared" si="11"/>
        <v>130</v>
      </c>
    </row>
    <row r="57" spans="1:42" ht="13.5">
      <c r="A57" s="40" t="s">
        <v>5</v>
      </c>
      <c r="B57" s="40" t="s">
        <v>104</v>
      </c>
      <c r="C57" s="41" t="s">
        <v>105</v>
      </c>
      <c r="D57" s="22">
        <v>4354</v>
      </c>
      <c r="E57" s="22">
        <v>4354</v>
      </c>
      <c r="F57" s="22">
        <v>1553</v>
      </c>
      <c r="G57" s="22">
        <v>154</v>
      </c>
      <c r="H57" s="22">
        <v>0</v>
      </c>
      <c r="I57" s="22">
        <f t="shared" si="6"/>
        <v>1707</v>
      </c>
      <c r="J57" s="22">
        <v>1074.1185872225822</v>
      </c>
      <c r="K57" s="22">
        <v>831.2306114358705</v>
      </c>
      <c r="L57" s="22">
        <v>242.88797578671165</v>
      </c>
      <c r="M57" s="22">
        <v>0</v>
      </c>
      <c r="N57" s="22">
        <v>1352</v>
      </c>
      <c r="O57" s="22">
        <v>0</v>
      </c>
      <c r="P57" s="22">
        <f t="shared" si="7"/>
        <v>355</v>
      </c>
      <c r="Q57" s="22">
        <v>0</v>
      </c>
      <c r="R57" s="22">
        <v>355</v>
      </c>
      <c r="S57" s="22">
        <v>0</v>
      </c>
      <c r="T57" s="22">
        <v>0</v>
      </c>
      <c r="U57" s="22">
        <v>0</v>
      </c>
      <c r="V57" s="22">
        <f t="shared" si="8"/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f t="shared" si="9"/>
        <v>1707</v>
      </c>
      <c r="AD57" s="23">
        <v>100</v>
      </c>
      <c r="AE57" s="22">
        <v>0</v>
      </c>
      <c r="AF57" s="22">
        <v>0</v>
      </c>
      <c r="AG57" s="22">
        <v>218</v>
      </c>
      <c r="AH57" s="22">
        <v>0</v>
      </c>
      <c r="AI57" s="22">
        <v>0</v>
      </c>
      <c r="AJ57" s="22" t="s">
        <v>302</v>
      </c>
      <c r="AK57" s="22">
        <f t="shared" si="10"/>
        <v>218</v>
      </c>
      <c r="AL57" s="23">
        <v>12.7709431751611</v>
      </c>
      <c r="AM57" s="22">
        <v>0</v>
      </c>
      <c r="AN57" s="22">
        <v>137</v>
      </c>
      <c r="AO57" s="22">
        <v>137</v>
      </c>
      <c r="AP57" s="22">
        <f t="shared" si="11"/>
        <v>274</v>
      </c>
    </row>
    <row r="58" spans="1:42" ht="13.5">
      <c r="A58" s="40" t="s">
        <v>5</v>
      </c>
      <c r="B58" s="40" t="s">
        <v>106</v>
      </c>
      <c r="C58" s="41" t="s">
        <v>107</v>
      </c>
      <c r="D58" s="22">
        <v>14572</v>
      </c>
      <c r="E58" s="22">
        <v>14572</v>
      </c>
      <c r="F58" s="22">
        <v>4139</v>
      </c>
      <c r="G58" s="22">
        <v>47</v>
      </c>
      <c r="H58" s="22">
        <v>0</v>
      </c>
      <c r="I58" s="22">
        <f t="shared" si="6"/>
        <v>4186</v>
      </c>
      <c r="J58" s="22">
        <v>787.0225878866959</v>
      </c>
      <c r="K58" s="22">
        <v>702.416719623673</v>
      </c>
      <c r="L58" s="22">
        <v>84.60586826302273</v>
      </c>
      <c r="M58" s="22">
        <v>0</v>
      </c>
      <c r="N58" s="22">
        <v>3344</v>
      </c>
      <c r="O58" s="22">
        <v>0</v>
      </c>
      <c r="P58" s="22">
        <f t="shared" si="7"/>
        <v>675</v>
      </c>
      <c r="Q58" s="22">
        <v>541</v>
      </c>
      <c r="R58" s="22">
        <v>134</v>
      </c>
      <c r="S58" s="22">
        <v>0</v>
      </c>
      <c r="T58" s="22">
        <v>0</v>
      </c>
      <c r="U58" s="22">
        <v>0</v>
      </c>
      <c r="V58" s="22">
        <f t="shared" si="8"/>
        <v>167</v>
      </c>
      <c r="W58" s="22">
        <v>167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f t="shared" si="9"/>
        <v>4186</v>
      </c>
      <c r="AD58" s="23">
        <v>100</v>
      </c>
      <c r="AE58" s="22">
        <v>5</v>
      </c>
      <c r="AF58" s="22">
        <v>124</v>
      </c>
      <c r="AG58" s="22">
        <v>120</v>
      </c>
      <c r="AH58" s="22">
        <v>0</v>
      </c>
      <c r="AI58" s="22">
        <v>0</v>
      </c>
      <c r="AJ58" s="22" t="s">
        <v>302</v>
      </c>
      <c r="AK58" s="22">
        <f t="shared" si="10"/>
        <v>249</v>
      </c>
      <c r="AL58" s="23">
        <v>9.937888198757763</v>
      </c>
      <c r="AM58" s="22">
        <v>0</v>
      </c>
      <c r="AN58" s="22">
        <v>413</v>
      </c>
      <c r="AO58" s="22">
        <v>199</v>
      </c>
      <c r="AP58" s="22">
        <f t="shared" si="11"/>
        <v>612</v>
      </c>
    </row>
    <row r="59" spans="1:42" ht="13.5">
      <c r="A59" s="40" t="s">
        <v>5</v>
      </c>
      <c r="B59" s="40" t="s">
        <v>108</v>
      </c>
      <c r="C59" s="41" t="s">
        <v>331</v>
      </c>
      <c r="D59" s="22">
        <v>7516</v>
      </c>
      <c r="E59" s="22">
        <v>7516</v>
      </c>
      <c r="F59" s="22">
        <v>2722</v>
      </c>
      <c r="G59" s="22">
        <v>0</v>
      </c>
      <c r="H59" s="22">
        <v>0</v>
      </c>
      <c r="I59" s="22">
        <f t="shared" si="6"/>
        <v>2722</v>
      </c>
      <c r="J59" s="22">
        <v>992.2211610664373</v>
      </c>
      <c r="K59" s="22">
        <v>862.4523391194675</v>
      </c>
      <c r="L59" s="22">
        <v>129.76882194696975</v>
      </c>
      <c r="M59" s="22">
        <v>81</v>
      </c>
      <c r="N59" s="22">
        <v>2299</v>
      </c>
      <c r="O59" s="22">
        <v>0</v>
      </c>
      <c r="P59" s="22">
        <f t="shared" si="7"/>
        <v>423</v>
      </c>
      <c r="Q59" s="22">
        <v>350</v>
      </c>
      <c r="R59" s="22">
        <v>73</v>
      </c>
      <c r="S59" s="22">
        <v>0</v>
      </c>
      <c r="T59" s="22">
        <v>0</v>
      </c>
      <c r="U59" s="22">
        <v>0</v>
      </c>
      <c r="V59" s="22">
        <f t="shared" si="8"/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f t="shared" si="9"/>
        <v>2722</v>
      </c>
      <c r="AD59" s="23">
        <v>100</v>
      </c>
      <c r="AE59" s="22">
        <v>3</v>
      </c>
      <c r="AF59" s="22">
        <v>83</v>
      </c>
      <c r="AG59" s="22">
        <v>53</v>
      </c>
      <c r="AH59" s="22">
        <v>0</v>
      </c>
      <c r="AI59" s="22">
        <v>0</v>
      </c>
      <c r="AJ59" s="22" t="s">
        <v>302</v>
      </c>
      <c r="AK59" s="22">
        <f t="shared" si="10"/>
        <v>139</v>
      </c>
      <c r="AL59" s="23">
        <v>7.84873349982162</v>
      </c>
      <c r="AM59" s="22">
        <v>0</v>
      </c>
      <c r="AN59" s="22">
        <v>284</v>
      </c>
      <c r="AO59" s="22">
        <v>138</v>
      </c>
      <c r="AP59" s="22">
        <f t="shared" si="11"/>
        <v>422</v>
      </c>
    </row>
    <row r="60" spans="1:42" ht="13.5">
      <c r="A60" s="40" t="s">
        <v>5</v>
      </c>
      <c r="B60" s="40" t="s">
        <v>109</v>
      </c>
      <c r="C60" s="41" t="s">
        <v>110</v>
      </c>
      <c r="D60" s="22">
        <v>7634</v>
      </c>
      <c r="E60" s="22">
        <v>7614</v>
      </c>
      <c r="F60" s="22">
        <v>2193</v>
      </c>
      <c r="G60" s="22">
        <v>310</v>
      </c>
      <c r="H60" s="22">
        <v>7</v>
      </c>
      <c r="I60" s="22">
        <f t="shared" si="6"/>
        <v>2510</v>
      </c>
      <c r="J60" s="22">
        <v>900.8006718322141</v>
      </c>
      <c r="K60" s="22">
        <v>748.9924311210482</v>
      </c>
      <c r="L60" s="22">
        <v>151.80824071116598</v>
      </c>
      <c r="M60" s="22">
        <v>0</v>
      </c>
      <c r="N60" s="22">
        <v>1918</v>
      </c>
      <c r="O60" s="22">
        <v>40</v>
      </c>
      <c r="P60" s="22">
        <f t="shared" si="7"/>
        <v>194</v>
      </c>
      <c r="Q60" s="22">
        <v>194</v>
      </c>
      <c r="R60" s="22">
        <v>0</v>
      </c>
      <c r="S60" s="22">
        <v>0</v>
      </c>
      <c r="T60" s="22">
        <v>0</v>
      </c>
      <c r="U60" s="22">
        <v>0</v>
      </c>
      <c r="V60" s="22">
        <f t="shared" si="8"/>
        <v>351</v>
      </c>
      <c r="W60" s="22">
        <v>248</v>
      </c>
      <c r="X60" s="22">
        <v>25</v>
      </c>
      <c r="Y60" s="22">
        <v>47</v>
      </c>
      <c r="Z60" s="22">
        <v>12</v>
      </c>
      <c r="AA60" s="22">
        <v>0</v>
      </c>
      <c r="AB60" s="22">
        <v>19</v>
      </c>
      <c r="AC60" s="22">
        <f t="shared" si="9"/>
        <v>2503</v>
      </c>
      <c r="AD60" s="23">
        <v>98.4019176987615</v>
      </c>
      <c r="AE60" s="22">
        <v>0</v>
      </c>
      <c r="AF60" s="22">
        <v>83</v>
      </c>
      <c r="AG60" s="22">
        <v>0</v>
      </c>
      <c r="AH60" s="22">
        <v>0</v>
      </c>
      <c r="AI60" s="22">
        <v>0</v>
      </c>
      <c r="AJ60" s="22" t="s">
        <v>302</v>
      </c>
      <c r="AK60" s="22">
        <f t="shared" si="10"/>
        <v>83</v>
      </c>
      <c r="AL60" s="23">
        <v>17.339192968437874</v>
      </c>
      <c r="AM60" s="22">
        <v>40</v>
      </c>
      <c r="AN60" s="22">
        <v>165</v>
      </c>
      <c r="AO60" s="22">
        <v>75</v>
      </c>
      <c r="AP60" s="22">
        <f t="shared" si="11"/>
        <v>280</v>
      </c>
    </row>
    <row r="61" spans="1:42" ht="13.5">
      <c r="A61" s="40" t="s">
        <v>5</v>
      </c>
      <c r="B61" s="40" t="s">
        <v>111</v>
      </c>
      <c r="C61" s="41" t="s">
        <v>112</v>
      </c>
      <c r="D61" s="22">
        <v>5221</v>
      </c>
      <c r="E61" s="22">
        <v>5221</v>
      </c>
      <c r="F61" s="22">
        <v>1369</v>
      </c>
      <c r="G61" s="22">
        <v>156</v>
      </c>
      <c r="H61" s="22">
        <v>0</v>
      </c>
      <c r="I61" s="22">
        <f t="shared" si="6"/>
        <v>1525</v>
      </c>
      <c r="J61" s="22">
        <v>800.2455835626934</v>
      </c>
      <c r="K61" s="22">
        <v>718.3843959982474</v>
      </c>
      <c r="L61" s="22">
        <v>81.86118756444601</v>
      </c>
      <c r="M61" s="22">
        <v>0</v>
      </c>
      <c r="N61" s="22">
        <v>1127</v>
      </c>
      <c r="O61" s="22">
        <v>17</v>
      </c>
      <c r="P61" s="22">
        <f t="shared" si="7"/>
        <v>194</v>
      </c>
      <c r="Q61" s="22">
        <v>194</v>
      </c>
      <c r="R61" s="22">
        <v>0</v>
      </c>
      <c r="S61" s="22">
        <v>0</v>
      </c>
      <c r="T61" s="22">
        <v>0</v>
      </c>
      <c r="U61" s="22">
        <v>0</v>
      </c>
      <c r="V61" s="22">
        <f t="shared" si="8"/>
        <v>187</v>
      </c>
      <c r="W61" s="22">
        <v>118</v>
      </c>
      <c r="X61" s="22">
        <v>23</v>
      </c>
      <c r="Y61" s="22">
        <v>32</v>
      </c>
      <c r="Z61" s="22">
        <v>8</v>
      </c>
      <c r="AA61" s="22">
        <v>0</v>
      </c>
      <c r="AB61" s="22">
        <v>6</v>
      </c>
      <c r="AC61" s="22">
        <f t="shared" si="9"/>
        <v>1525</v>
      </c>
      <c r="AD61" s="23">
        <v>98.88524590163934</v>
      </c>
      <c r="AE61" s="22">
        <v>0</v>
      </c>
      <c r="AF61" s="22">
        <v>84</v>
      </c>
      <c r="AG61" s="22">
        <v>0</v>
      </c>
      <c r="AH61" s="22">
        <v>0</v>
      </c>
      <c r="AI61" s="22">
        <v>0</v>
      </c>
      <c r="AJ61" s="22" t="s">
        <v>302</v>
      </c>
      <c r="AK61" s="22">
        <f t="shared" si="10"/>
        <v>84</v>
      </c>
      <c r="AL61" s="23">
        <v>17.770491803278688</v>
      </c>
      <c r="AM61" s="22">
        <v>17</v>
      </c>
      <c r="AN61" s="22">
        <v>98</v>
      </c>
      <c r="AO61" s="22">
        <v>75</v>
      </c>
      <c r="AP61" s="22">
        <f t="shared" si="11"/>
        <v>190</v>
      </c>
    </row>
    <row r="62" spans="1:42" ht="13.5">
      <c r="A62" s="40" t="s">
        <v>5</v>
      </c>
      <c r="B62" s="40" t="s">
        <v>113</v>
      </c>
      <c r="C62" s="41" t="s">
        <v>114</v>
      </c>
      <c r="D62" s="22">
        <v>6002</v>
      </c>
      <c r="E62" s="22">
        <v>6002</v>
      </c>
      <c r="F62" s="22">
        <v>1582</v>
      </c>
      <c r="G62" s="22">
        <v>274</v>
      </c>
      <c r="H62" s="22">
        <v>0</v>
      </c>
      <c r="I62" s="22">
        <f t="shared" si="6"/>
        <v>1856</v>
      </c>
      <c r="J62" s="22">
        <v>847.2061824140811</v>
      </c>
      <c r="K62" s="22">
        <v>648.1857645624974</v>
      </c>
      <c r="L62" s="22">
        <v>199.02041785158372</v>
      </c>
      <c r="M62" s="22">
        <v>38</v>
      </c>
      <c r="N62" s="22">
        <v>1514</v>
      </c>
      <c r="O62" s="22">
        <v>12</v>
      </c>
      <c r="P62" s="22">
        <f t="shared" si="7"/>
        <v>175</v>
      </c>
      <c r="Q62" s="22">
        <v>175</v>
      </c>
      <c r="R62" s="22">
        <v>0</v>
      </c>
      <c r="S62" s="22">
        <v>0</v>
      </c>
      <c r="T62" s="22">
        <v>0</v>
      </c>
      <c r="U62" s="22">
        <v>0</v>
      </c>
      <c r="V62" s="22">
        <f t="shared" si="8"/>
        <v>155</v>
      </c>
      <c r="W62" s="22">
        <v>73</v>
      </c>
      <c r="X62" s="22">
        <v>28</v>
      </c>
      <c r="Y62" s="22">
        <v>46</v>
      </c>
      <c r="Z62" s="22">
        <v>8</v>
      </c>
      <c r="AA62" s="22">
        <v>0</v>
      </c>
      <c r="AB62" s="22">
        <v>0</v>
      </c>
      <c r="AC62" s="22">
        <f t="shared" si="9"/>
        <v>1856</v>
      </c>
      <c r="AD62" s="23">
        <v>99.35344827586206</v>
      </c>
      <c r="AE62" s="22">
        <v>0</v>
      </c>
      <c r="AF62" s="22">
        <v>76</v>
      </c>
      <c r="AG62" s="22">
        <v>0</v>
      </c>
      <c r="AH62" s="22">
        <v>0</v>
      </c>
      <c r="AI62" s="22">
        <v>0</v>
      </c>
      <c r="AJ62" s="22" t="s">
        <v>302</v>
      </c>
      <c r="AK62" s="22">
        <f t="shared" si="10"/>
        <v>76</v>
      </c>
      <c r="AL62" s="23">
        <v>14.202745512143611</v>
      </c>
      <c r="AM62" s="22">
        <v>12</v>
      </c>
      <c r="AN62" s="22">
        <v>130</v>
      </c>
      <c r="AO62" s="22">
        <v>67</v>
      </c>
      <c r="AP62" s="22">
        <f t="shared" si="11"/>
        <v>209</v>
      </c>
    </row>
    <row r="63" spans="1:42" ht="13.5">
      <c r="A63" s="40" t="s">
        <v>5</v>
      </c>
      <c r="B63" s="40" t="s">
        <v>115</v>
      </c>
      <c r="C63" s="41" t="s">
        <v>116</v>
      </c>
      <c r="D63" s="22">
        <v>12383</v>
      </c>
      <c r="E63" s="22">
        <v>12383</v>
      </c>
      <c r="F63" s="22">
        <v>4200</v>
      </c>
      <c r="G63" s="22">
        <v>1006</v>
      </c>
      <c r="H63" s="22">
        <v>0</v>
      </c>
      <c r="I63" s="22">
        <f t="shared" si="6"/>
        <v>5206</v>
      </c>
      <c r="J63" s="22">
        <v>1151.8221512258854</v>
      </c>
      <c r="K63" s="22">
        <v>823.7099248970363</v>
      </c>
      <c r="L63" s="22">
        <v>328.112226328849</v>
      </c>
      <c r="M63" s="22">
        <v>0</v>
      </c>
      <c r="N63" s="22">
        <v>4203</v>
      </c>
      <c r="O63" s="22">
        <v>16</v>
      </c>
      <c r="P63" s="22">
        <f t="shared" si="7"/>
        <v>402</v>
      </c>
      <c r="Q63" s="22">
        <v>402</v>
      </c>
      <c r="R63" s="22">
        <v>0</v>
      </c>
      <c r="S63" s="22">
        <v>0</v>
      </c>
      <c r="T63" s="22">
        <v>0</v>
      </c>
      <c r="U63" s="22">
        <v>0</v>
      </c>
      <c r="V63" s="22">
        <f t="shared" si="8"/>
        <v>585</v>
      </c>
      <c r="W63" s="22">
        <v>367</v>
      </c>
      <c r="X63" s="22">
        <v>61</v>
      </c>
      <c r="Y63" s="22">
        <v>111</v>
      </c>
      <c r="Z63" s="22">
        <v>19</v>
      </c>
      <c r="AA63" s="22">
        <v>3</v>
      </c>
      <c r="AB63" s="22">
        <v>24</v>
      </c>
      <c r="AC63" s="22">
        <f t="shared" si="9"/>
        <v>5206</v>
      </c>
      <c r="AD63" s="23">
        <v>99.6926623127161</v>
      </c>
      <c r="AE63" s="22">
        <v>0</v>
      </c>
      <c r="AF63" s="22">
        <v>174</v>
      </c>
      <c r="AG63" s="22">
        <v>0</v>
      </c>
      <c r="AH63" s="22">
        <v>0</v>
      </c>
      <c r="AI63" s="22">
        <v>0</v>
      </c>
      <c r="AJ63" s="22" t="s">
        <v>302</v>
      </c>
      <c r="AK63" s="22">
        <f t="shared" si="10"/>
        <v>174</v>
      </c>
      <c r="AL63" s="23">
        <v>14.579331540530157</v>
      </c>
      <c r="AM63" s="22">
        <v>16</v>
      </c>
      <c r="AN63" s="22">
        <v>360</v>
      </c>
      <c r="AO63" s="22">
        <v>155</v>
      </c>
      <c r="AP63" s="22">
        <f t="shared" si="11"/>
        <v>531</v>
      </c>
    </row>
    <row r="64" spans="1:42" ht="13.5">
      <c r="A64" s="40" t="s">
        <v>5</v>
      </c>
      <c r="B64" s="40" t="s">
        <v>117</v>
      </c>
      <c r="C64" s="41" t="s">
        <v>118</v>
      </c>
      <c r="D64" s="22">
        <v>2382</v>
      </c>
      <c r="E64" s="22">
        <v>2382</v>
      </c>
      <c r="F64" s="22">
        <v>470</v>
      </c>
      <c r="G64" s="22">
        <v>10</v>
      </c>
      <c r="H64" s="22">
        <v>0</v>
      </c>
      <c r="I64" s="22">
        <f t="shared" si="6"/>
        <v>480</v>
      </c>
      <c r="J64" s="22">
        <v>552.0858493495739</v>
      </c>
      <c r="K64" s="22">
        <v>540.5840608214578</v>
      </c>
      <c r="L64" s="22">
        <v>11.501788528116121</v>
      </c>
      <c r="M64" s="22">
        <v>0</v>
      </c>
      <c r="N64" s="22">
        <v>402</v>
      </c>
      <c r="O64" s="22">
        <v>21</v>
      </c>
      <c r="P64" s="22">
        <f t="shared" si="7"/>
        <v>57</v>
      </c>
      <c r="Q64" s="22">
        <v>0</v>
      </c>
      <c r="R64" s="22">
        <v>57</v>
      </c>
      <c r="S64" s="22">
        <v>0</v>
      </c>
      <c r="T64" s="22">
        <v>0</v>
      </c>
      <c r="U64" s="22">
        <v>0</v>
      </c>
      <c r="V64" s="22">
        <f t="shared" si="8"/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f t="shared" si="9"/>
        <v>480</v>
      </c>
      <c r="AD64" s="23">
        <v>95.625</v>
      </c>
      <c r="AE64" s="22">
        <v>0</v>
      </c>
      <c r="AF64" s="22">
        <v>0</v>
      </c>
      <c r="AG64" s="22">
        <v>37</v>
      </c>
      <c r="AH64" s="22">
        <v>0</v>
      </c>
      <c r="AI64" s="22">
        <v>0</v>
      </c>
      <c r="AJ64" s="22" t="s">
        <v>302</v>
      </c>
      <c r="AK64" s="22">
        <f t="shared" si="10"/>
        <v>37</v>
      </c>
      <c r="AL64" s="23">
        <v>7.708333333333334</v>
      </c>
      <c r="AM64" s="22">
        <v>21</v>
      </c>
      <c r="AN64" s="22">
        <v>43</v>
      </c>
      <c r="AO64" s="22">
        <v>19</v>
      </c>
      <c r="AP64" s="22">
        <f t="shared" si="11"/>
        <v>83</v>
      </c>
    </row>
    <row r="65" spans="1:42" ht="13.5">
      <c r="A65" s="40" t="s">
        <v>5</v>
      </c>
      <c r="B65" s="40" t="s">
        <v>119</v>
      </c>
      <c r="C65" s="41" t="s">
        <v>120</v>
      </c>
      <c r="D65" s="22">
        <v>5911</v>
      </c>
      <c r="E65" s="22">
        <v>5911</v>
      </c>
      <c r="F65" s="22">
        <v>1963</v>
      </c>
      <c r="G65" s="22">
        <v>55</v>
      </c>
      <c r="H65" s="22">
        <v>0</v>
      </c>
      <c r="I65" s="22">
        <f t="shared" si="6"/>
        <v>2018</v>
      </c>
      <c r="J65" s="22">
        <v>935.3353279119727</v>
      </c>
      <c r="K65" s="22">
        <v>724.9080539416875</v>
      </c>
      <c r="L65" s="22">
        <v>210.42727397028526</v>
      </c>
      <c r="M65" s="22">
        <v>46</v>
      </c>
      <c r="N65" s="22">
        <v>1613</v>
      </c>
      <c r="O65" s="22">
        <v>77</v>
      </c>
      <c r="P65" s="22">
        <f t="shared" si="7"/>
        <v>328</v>
      </c>
      <c r="Q65" s="22">
        <v>0</v>
      </c>
      <c r="R65" s="22">
        <v>328</v>
      </c>
      <c r="S65" s="22">
        <v>0</v>
      </c>
      <c r="T65" s="22">
        <v>0</v>
      </c>
      <c r="U65" s="22">
        <v>0</v>
      </c>
      <c r="V65" s="22">
        <f t="shared" si="8"/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f t="shared" si="9"/>
        <v>2018</v>
      </c>
      <c r="AD65" s="23">
        <v>96.18434093161547</v>
      </c>
      <c r="AE65" s="22">
        <v>0</v>
      </c>
      <c r="AF65" s="22">
        <v>0</v>
      </c>
      <c r="AG65" s="22">
        <v>229</v>
      </c>
      <c r="AH65" s="22">
        <v>0</v>
      </c>
      <c r="AI65" s="22">
        <v>0</v>
      </c>
      <c r="AJ65" s="22" t="s">
        <v>302</v>
      </c>
      <c r="AK65" s="22">
        <f t="shared" si="10"/>
        <v>229</v>
      </c>
      <c r="AL65" s="23">
        <v>13.323643410852712</v>
      </c>
      <c r="AM65" s="22">
        <v>77</v>
      </c>
      <c r="AN65" s="22">
        <v>174</v>
      </c>
      <c r="AO65" s="22">
        <v>96</v>
      </c>
      <c r="AP65" s="22">
        <f t="shared" si="11"/>
        <v>347</v>
      </c>
    </row>
    <row r="66" spans="1:42" ht="13.5">
      <c r="A66" s="40" t="s">
        <v>5</v>
      </c>
      <c r="B66" s="40" t="s">
        <v>121</v>
      </c>
      <c r="C66" s="41" t="s">
        <v>122</v>
      </c>
      <c r="D66" s="22">
        <v>9855</v>
      </c>
      <c r="E66" s="22">
        <v>9855</v>
      </c>
      <c r="F66" s="22">
        <v>2062</v>
      </c>
      <c r="G66" s="22">
        <v>1276</v>
      </c>
      <c r="H66" s="22">
        <v>0</v>
      </c>
      <c r="I66" s="22">
        <f t="shared" si="6"/>
        <v>3338</v>
      </c>
      <c r="J66" s="22">
        <v>927.976202887068</v>
      </c>
      <c r="K66" s="22">
        <v>573.2435381525268</v>
      </c>
      <c r="L66" s="22">
        <v>354.73266473454123</v>
      </c>
      <c r="M66" s="22">
        <v>0</v>
      </c>
      <c r="N66" s="22">
        <v>2818</v>
      </c>
      <c r="O66" s="22">
        <v>232</v>
      </c>
      <c r="P66" s="22">
        <f t="shared" si="7"/>
        <v>104</v>
      </c>
      <c r="Q66" s="22">
        <v>91</v>
      </c>
      <c r="R66" s="22">
        <v>13</v>
      </c>
      <c r="S66" s="22">
        <v>0</v>
      </c>
      <c r="T66" s="22">
        <v>0</v>
      </c>
      <c r="U66" s="22">
        <v>0</v>
      </c>
      <c r="V66" s="22">
        <f t="shared" si="8"/>
        <v>184</v>
      </c>
      <c r="W66" s="22">
        <v>105</v>
      </c>
      <c r="X66" s="22">
        <v>12</v>
      </c>
      <c r="Y66" s="22">
        <v>67</v>
      </c>
      <c r="Z66" s="22">
        <v>0</v>
      </c>
      <c r="AA66" s="22">
        <v>0</v>
      </c>
      <c r="AB66" s="22">
        <v>0</v>
      </c>
      <c r="AC66" s="22">
        <f t="shared" si="9"/>
        <v>3338</v>
      </c>
      <c r="AD66" s="23">
        <v>93.04973037747153</v>
      </c>
      <c r="AE66" s="22">
        <v>0</v>
      </c>
      <c r="AF66" s="22">
        <v>50</v>
      </c>
      <c r="AG66" s="22">
        <v>12</v>
      </c>
      <c r="AH66" s="22">
        <v>0</v>
      </c>
      <c r="AI66" s="22">
        <v>0</v>
      </c>
      <c r="AJ66" s="22" t="s">
        <v>302</v>
      </c>
      <c r="AK66" s="22">
        <f t="shared" si="10"/>
        <v>62</v>
      </c>
      <c r="AL66" s="23">
        <v>7.369682444577591</v>
      </c>
      <c r="AM66" s="22">
        <v>232</v>
      </c>
      <c r="AN66" s="22">
        <v>107</v>
      </c>
      <c r="AO66" s="22">
        <v>22</v>
      </c>
      <c r="AP66" s="22">
        <f t="shared" si="11"/>
        <v>361</v>
      </c>
    </row>
    <row r="67" spans="1:42" ht="13.5">
      <c r="A67" s="40" t="s">
        <v>5</v>
      </c>
      <c r="B67" s="40" t="s">
        <v>123</v>
      </c>
      <c r="C67" s="41" t="s">
        <v>124</v>
      </c>
      <c r="D67" s="22">
        <v>12756</v>
      </c>
      <c r="E67" s="22">
        <v>12756</v>
      </c>
      <c r="F67" s="22">
        <v>3020</v>
      </c>
      <c r="G67" s="22">
        <v>3184</v>
      </c>
      <c r="H67" s="22">
        <v>0</v>
      </c>
      <c r="I67" s="22">
        <f t="shared" si="6"/>
        <v>6204</v>
      </c>
      <c r="J67" s="22">
        <v>1332.491398085027</v>
      </c>
      <c r="K67" s="22">
        <v>648.6337882361028</v>
      </c>
      <c r="L67" s="22">
        <v>683.8576098489241</v>
      </c>
      <c r="M67" s="22">
        <v>0</v>
      </c>
      <c r="N67" s="22">
        <v>5491</v>
      </c>
      <c r="O67" s="22">
        <v>0</v>
      </c>
      <c r="P67" s="22">
        <f t="shared" si="7"/>
        <v>646</v>
      </c>
      <c r="Q67" s="22">
        <v>0</v>
      </c>
      <c r="R67" s="22">
        <v>646</v>
      </c>
      <c r="S67" s="22">
        <v>0</v>
      </c>
      <c r="T67" s="22">
        <v>0</v>
      </c>
      <c r="U67" s="22">
        <v>0</v>
      </c>
      <c r="V67" s="22">
        <f t="shared" si="8"/>
        <v>67</v>
      </c>
      <c r="W67" s="22">
        <v>67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f t="shared" si="9"/>
        <v>6204</v>
      </c>
      <c r="AD67" s="23">
        <v>100</v>
      </c>
      <c r="AE67" s="22">
        <v>0</v>
      </c>
      <c r="AF67" s="22">
        <v>0</v>
      </c>
      <c r="AG67" s="22">
        <v>362</v>
      </c>
      <c r="AH67" s="22">
        <v>0</v>
      </c>
      <c r="AI67" s="22">
        <v>0</v>
      </c>
      <c r="AJ67" s="22" t="s">
        <v>302</v>
      </c>
      <c r="AK67" s="22">
        <f t="shared" si="10"/>
        <v>362</v>
      </c>
      <c r="AL67" s="23">
        <v>6.914893617021277</v>
      </c>
      <c r="AM67" s="22">
        <v>0</v>
      </c>
      <c r="AN67" s="22">
        <v>524</v>
      </c>
      <c r="AO67" s="22">
        <v>151</v>
      </c>
      <c r="AP67" s="22">
        <f t="shared" si="11"/>
        <v>675</v>
      </c>
    </row>
    <row r="68" spans="1:42" ht="13.5">
      <c r="A68" s="40" t="s">
        <v>5</v>
      </c>
      <c r="B68" s="40" t="s">
        <v>125</v>
      </c>
      <c r="C68" s="41" t="s">
        <v>126</v>
      </c>
      <c r="D68" s="22">
        <v>6653</v>
      </c>
      <c r="E68" s="22">
        <v>6653</v>
      </c>
      <c r="F68" s="22">
        <v>1701</v>
      </c>
      <c r="G68" s="22">
        <v>1476</v>
      </c>
      <c r="H68" s="22">
        <v>0</v>
      </c>
      <c r="I68" s="22">
        <f t="shared" si="6"/>
        <v>3177</v>
      </c>
      <c r="J68" s="22">
        <v>1308.2984501790315</v>
      </c>
      <c r="K68" s="22">
        <v>700.4770738918894</v>
      </c>
      <c r="L68" s="22">
        <v>607.8213762871421</v>
      </c>
      <c r="M68" s="22">
        <v>0</v>
      </c>
      <c r="N68" s="22">
        <v>2716</v>
      </c>
      <c r="O68" s="22">
        <v>0</v>
      </c>
      <c r="P68" s="22">
        <f t="shared" si="7"/>
        <v>431</v>
      </c>
      <c r="Q68" s="22">
        <v>0</v>
      </c>
      <c r="R68" s="22">
        <v>431</v>
      </c>
      <c r="S68" s="22">
        <v>0</v>
      </c>
      <c r="T68" s="22">
        <v>0</v>
      </c>
      <c r="U68" s="22">
        <v>0</v>
      </c>
      <c r="V68" s="22">
        <f t="shared" si="8"/>
        <v>30</v>
      </c>
      <c r="W68" s="22">
        <v>30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f t="shared" si="9"/>
        <v>3177</v>
      </c>
      <c r="AD68" s="23">
        <v>100</v>
      </c>
      <c r="AE68" s="22">
        <v>0</v>
      </c>
      <c r="AF68" s="22">
        <v>0</v>
      </c>
      <c r="AG68" s="22">
        <v>242</v>
      </c>
      <c r="AH68" s="22">
        <v>0</v>
      </c>
      <c r="AI68" s="22">
        <v>0</v>
      </c>
      <c r="AJ68" s="22" t="s">
        <v>302</v>
      </c>
      <c r="AK68" s="22">
        <f t="shared" si="10"/>
        <v>242</v>
      </c>
      <c r="AL68" s="23">
        <v>8.561536040289582</v>
      </c>
      <c r="AM68" s="22">
        <v>0</v>
      </c>
      <c r="AN68" s="22">
        <v>263</v>
      </c>
      <c r="AO68" s="22">
        <v>101</v>
      </c>
      <c r="AP68" s="22">
        <f t="shared" si="11"/>
        <v>364</v>
      </c>
    </row>
    <row r="69" spans="1:42" ht="13.5">
      <c r="A69" s="40" t="s">
        <v>5</v>
      </c>
      <c r="B69" s="40" t="s">
        <v>127</v>
      </c>
      <c r="C69" s="41" t="s">
        <v>128</v>
      </c>
      <c r="D69" s="22">
        <v>9412</v>
      </c>
      <c r="E69" s="22">
        <v>9412</v>
      </c>
      <c r="F69" s="22">
        <v>1710</v>
      </c>
      <c r="G69" s="22">
        <v>722</v>
      </c>
      <c r="H69" s="22">
        <v>0</v>
      </c>
      <c r="I69" s="22">
        <f t="shared" si="6"/>
        <v>2432</v>
      </c>
      <c r="J69" s="22">
        <v>707.9275072917698</v>
      </c>
      <c r="K69" s="22">
        <v>536.1852255063486</v>
      </c>
      <c r="L69" s="22">
        <v>171.7422817854211</v>
      </c>
      <c r="M69" s="22">
        <v>0</v>
      </c>
      <c r="N69" s="22">
        <v>1908</v>
      </c>
      <c r="O69" s="22">
        <v>0</v>
      </c>
      <c r="P69" s="22">
        <f t="shared" si="7"/>
        <v>292</v>
      </c>
      <c r="Q69" s="22">
        <v>70</v>
      </c>
      <c r="R69" s="22">
        <v>121</v>
      </c>
      <c r="S69" s="22">
        <v>0</v>
      </c>
      <c r="T69" s="22">
        <v>0</v>
      </c>
      <c r="U69" s="22">
        <v>101</v>
      </c>
      <c r="V69" s="22">
        <f t="shared" si="8"/>
        <v>232</v>
      </c>
      <c r="W69" s="22">
        <v>218</v>
      </c>
      <c r="X69" s="22">
        <v>2</v>
      </c>
      <c r="Y69" s="22">
        <v>0</v>
      </c>
      <c r="Z69" s="22">
        <v>0</v>
      </c>
      <c r="AA69" s="22">
        <v>7</v>
      </c>
      <c r="AB69" s="22">
        <v>5</v>
      </c>
      <c r="AC69" s="22">
        <f t="shared" si="9"/>
        <v>2432</v>
      </c>
      <c r="AD69" s="23">
        <v>100</v>
      </c>
      <c r="AE69" s="22">
        <v>0</v>
      </c>
      <c r="AF69" s="22">
        <v>38</v>
      </c>
      <c r="AG69" s="22">
        <v>121</v>
      </c>
      <c r="AH69" s="22">
        <v>0</v>
      </c>
      <c r="AI69" s="22">
        <v>0</v>
      </c>
      <c r="AJ69" s="22" t="s">
        <v>302</v>
      </c>
      <c r="AK69" s="22">
        <f t="shared" si="10"/>
        <v>159</v>
      </c>
      <c r="AL69" s="23">
        <v>16.077302631578945</v>
      </c>
      <c r="AM69" s="22">
        <v>0</v>
      </c>
      <c r="AN69" s="22">
        <v>175</v>
      </c>
      <c r="AO69" s="22">
        <v>67</v>
      </c>
      <c r="AP69" s="22">
        <f t="shared" si="11"/>
        <v>242</v>
      </c>
    </row>
    <row r="70" spans="1:42" ht="13.5">
      <c r="A70" s="40" t="s">
        <v>5</v>
      </c>
      <c r="B70" s="40" t="s">
        <v>129</v>
      </c>
      <c r="C70" s="41" t="s">
        <v>130</v>
      </c>
      <c r="D70" s="22">
        <v>5183</v>
      </c>
      <c r="E70" s="22">
        <v>5183</v>
      </c>
      <c r="F70" s="22">
        <v>985</v>
      </c>
      <c r="G70" s="22">
        <v>356</v>
      </c>
      <c r="H70" s="22">
        <v>0</v>
      </c>
      <c r="I70" s="22">
        <f t="shared" si="6"/>
        <v>1341</v>
      </c>
      <c r="J70" s="22">
        <v>708.8505889908791</v>
      </c>
      <c r="K70" s="22">
        <v>520.6695228605636</v>
      </c>
      <c r="L70" s="22">
        <v>188.18106613031537</v>
      </c>
      <c r="M70" s="22">
        <v>0</v>
      </c>
      <c r="N70" s="22">
        <v>937</v>
      </c>
      <c r="O70" s="22">
        <v>0</v>
      </c>
      <c r="P70" s="22">
        <f t="shared" si="7"/>
        <v>218</v>
      </c>
      <c r="Q70" s="22">
        <v>218</v>
      </c>
      <c r="R70" s="22">
        <v>0</v>
      </c>
      <c r="S70" s="22">
        <v>0</v>
      </c>
      <c r="T70" s="22">
        <v>0</v>
      </c>
      <c r="U70" s="22">
        <v>0</v>
      </c>
      <c r="V70" s="22">
        <f t="shared" si="8"/>
        <v>186</v>
      </c>
      <c r="W70" s="22">
        <v>178</v>
      </c>
      <c r="X70" s="22">
        <v>3</v>
      </c>
      <c r="Y70" s="22">
        <v>0</v>
      </c>
      <c r="Z70" s="22">
        <v>0</v>
      </c>
      <c r="AA70" s="22">
        <v>0</v>
      </c>
      <c r="AB70" s="22">
        <v>5</v>
      </c>
      <c r="AC70" s="22">
        <f t="shared" si="9"/>
        <v>1341</v>
      </c>
      <c r="AD70" s="23">
        <v>100</v>
      </c>
      <c r="AE70" s="22">
        <v>0</v>
      </c>
      <c r="AF70" s="22">
        <v>115</v>
      </c>
      <c r="AG70" s="22">
        <v>0</v>
      </c>
      <c r="AH70" s="22">
        <v>0</v>
      </c>
      <c r="AI70" s="22">
        <v>0</v>
      </c>
      <c r="AJ70" s="22" t="s">
        <v>302</v>
      </c>
      <c r="AK70" s="22">
        <f t="shared" si="10"/>
        <v>115</v>
      </c>
      <c r="AL70" s="23">
        <v>22.44593586875466</v>
      </c>
      <c r="AM70" s="22">
        <v>0</v>
      </c>
      <c r="AN70" s="22">
        <v>83</v>
      </c>
      <c r="AO70" s="22">
        <v>57</v>
      </c>
      <c r="AP70" s="22">
        <f t="shared" si="11"/>
        <v>140</v>
      </c>
    </row>
    <row r="71" spans="1:42" ht="13.5">
      <c r="A71" s="40" t="s">
        <v>5</v>
      </c>
      <c r="B71" s="40" t="s">
        <v>131</v>
      </c>
      <c r="C71" s="41" t="s">
        <v>132</v>
      </c>
      <c r="D71" s="22">
        <v>2115</v>
      </c>
      <c r="E71" s="22">
        <v>2115</v>
      </c>
      <c r="F71" s="22">
        <v>546</v>
      </c>
      <c r="G71" s="22">
        <v>66</v>
      </c>
      <c r="H71" s="22">
        <v>0</v>
      </c>
      <c r="I71" s="22">
        <f t="shared" si="6"/>
        <v>612</v>
      </c>
      <c r="J71" s="22">
        <v>792.771786651122</v>
      </c>
      <c r="K71" s="22">
        <v>707.2767900514913</v>
      </c>
      <c r="L71" s="22">
        <v>85.49499659963081</v>
      </c>
      <c r="M71" s="22">
        <v>0</v>
      </c>
      <c r="N71" s="22">
        <v>444</v>
      </c>
      <c r="O71" s="22">
        <v>0</v>
      </c>
      <c r="P71" s="22">
        <f t="shared" si="7"/>
        <v>67</v>
      </c>
      <c r="Q71" s="22">
        <v>18</v>
      </c>
      <c r="R71" s="22">
        <v>27</v>
      </c>
      <c r="S71" s="22">
        <v>0</v>
      </c>
      <c r="T71" s="22">
        <v>0</v>
      </c>
      <c r="U71" s="22">
        <v>22</v>
      </c>
      <c r="V71" s="22">
        <f t="shared" si="8"/>
        <v>101</v>
      </c>
      <c r="W71" s="22">
        <v>99</v>
      </c>
      <c r="X71" s="22">
        <v>0</v>
      </c>
      <c r="Y71" s="22">
        <v>0</v>
      </c>
      <c r="Z71" s="22">
        <v>0</v>
      </c>
      <c r="AA71" s="22">
        <v>2</v>
      </c>
      <c r="AB71" s="22">
        <v>0</v>
      </c>
      <c r="AC71" s="22">
        <f t="shared" si="9"/>
        <v>612</v>
      </c>
      <c r="AD71" s="23">
        <v>100</v>
      </c>
      <c r="AE71" s="22">
        <v>0</v>
      </c>
      <c r="AF71" s="22">
        <v>10</v>
      </c>
      <c r="AG71" s="22">
        <v>27</v>
      </c>
      <c r="AH71" s="22">
        <v>0</v>
      </c>
      <c r="AI71" s="22">
        <v>0</v>
      </c>
      <c r="AJ71" s="22" t="s">
        <v>302</v>
      </c>
      <c r="AK71" s="22">
        <f t="shared" si="10"/>
        <v>37</v>
      </c>
      <c r="AL71" s="23">
        <v>22.54901960784314</v>
      </c>
      <c r="AM71" s="22">
        <v>0</v>
      </c>
      <c r="AN71" s="22">
        <v>43</v>
      </c>
      <c r="AO71" s="22">
        <v>16</v>
      </c>
      <c r="AP71" s="22">
        <f t="shared" si="11"/>
        <v>59</v>
      </c>
    </row>
    <row r="72" spans="1:42" ht="13.5">
      <c r="A72" s="40" t="s">
        <v>5</v>
      </c>
      <c r="B72" s="40" t="s">
        <v>133</v>
      </c>
      <c r="C72" s="41" t="s">
        <v>134</v>
      </c>
      <c r="D72" s="22">
        <v>9087</v>
      </c>
      <c r="E72" s="22">
        <v>9087</v>
      </c>
      <c r="F72" s="22">
        <v>6300</v>
      </c>
      <c r="G72" s="22">
        <v>706</v>
      </c>
      <c r="H72" s="22">
        <v>0</v>
      </c>
      <c r="I72" s="22">
        <f t="shared" si="6"/>
        <v>7006</v>
      </c>
      <c r="J72" s="22">
        <v>2112.3055516611867</v>
      </c>
      <c r="K72" s="22">
        <v>1123.6886655782534</v>
      </c>
      <c r="L72" s="22">
        <v>988.6168860829334</v>
      </c>
      <c r="M72" s="22">
        <v>86</v>
      </c>
      <c r="N72" s="22">
        <v>5653</v>
      </c>
      <c r="O72" s="22">
        <v>0</v>
      </c>
      <c r="P72" s="22">
        <f t="shared" si="7"/>
        <v>858</v>
      </c>
      <c r="Q72" s="22">
        <v>858</v>
      </c>
      <c r="R72" s="22">
        <v>0</v>
      </c>
      <c r="S72" s="22">
        <v>0</v>
      </c>
      <c r="T72" s="22">
        <v>0</v>
      </c>
      <c r="U72" s="22">
        <v>0</v>
      </c>
      <c r="V72" s="22">
        <f t="shared" si="8"/>
        <v>495</v>
      </c>
      <c r="W72" s="22">
        <v>495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f t="shared" si="9"/>
        <v>7006</v>
      </c>
      <c r="AD72" s="23">
        <v>100</v>
      </c>
      <c r="AE72" s="22">
        <v>0</v>
      </c>
      <c r="AF72" s="22">
        <v>627</v>
      </c>
      <c r="AG72" s="22">
        <v>0</v>
      </c>
      <c r="AH72" s="22">
        <v>0</v>
      </c>
      <c r="AI72" s="22">
        <v>0</v>
      </c>
      <c r="AJ72" s="22" t="s">
        <v>302</v>
      </c>
      <c r="AK72" s="22">
        <f t="shared" si="10"/>
        <v>627</v>
      </c>
      <c r="AL72" s="23">
        <v>17.033276931754088</v>
      </c>
      <c r="AM72" s="22">
        <v>0</v>
      </c>
      <c r="AN72" s="22">
        <v>625</v>
      </c>
      <c r="AO72" s="22">
        <v>155</v>
      </c>
      <c r="AP72" s="22">
        <f t="shared" si="11"/>
        <v>780</v>
      </c>
    </row>
    <row r="73" spans="1:42" ht="13.5">
      <c r="A73" s="40" t="s">
        <v>5</v>
      </c>
      <c r="B73" s="40" t="s">
        <v>135</v>
      </c>
      <c r="C73" s="41" t="s">
        <v>136</v>
      </c>
      <c r="D73" s="22">
        <v>21042</v>
      </c>
      <c r="E73" s="22">
        <v>21042</v>
      </c>
      <c r="F73" s="22">
        <v>6587</v>
      </c>
      <c r="G73" s="22">
        <v>1370</v>
      </c>
      <c r="H73" s="22">
        <v>0</v>
      </c>
      <c r="I73" s="22">
        <f t="shared" si="6"/>
        <v>7957</v>
      </c>
      <c r="J73" s="22">
        <v>1036.0231917118144</v>
      </c>
      <c r="K73" s="22">
        <v>552.8408284539858</v>
      </c>
      <c r="L73" s="22">
        <v>483.1823632578288</v>
      </c>
      <c r="M73" s="22">
        <v>208</v>
      </c>
      <c r="N73" s="22">
        <v>6376</v>
      </c>
      <c r="O73" s="22">
        <v>0</v>
      </c>
      <c r="P73" s="22">
        <f t="shared" si="7"/>
        <v>962</v>
      </c>
      <c r="Q73" s="22">
        <v>962</v>
      </c>
      <c r="R73" s="22">
        <v>0</v>
      </c>
      <c r="S73" s="22">
        <v>0</v>
      </c>
      <c r="T73" s="22">
        <v>0</v>
      </c>
      <c r="U73" s="22">
        <v>0</v>
      </c>
      <c r="V73" s="22">
        <f t="shared" si="8"/>
        <v>619</v>
      </c>
      <c r="W73" s="22">
        <v>573</v>
      </c>
      <c r="X73" s="22">
        <v>0</v>
      </c>
      <c r="Y73" s="22">
        <v>0</v>
      </c>
      <c r="Z73" s="22">
        <v>0</v>
      </c>
      <c r="AA73" s="22">
        <v>0</v>
      </c>
      <c r="AB73" s="22">
        <v>46</v>
      </c>
      <c r="AC73" s="22">
        <f t="shared" si="9"/>
        <v>7957</v>
      </c>
      <c r="AD73" s="23">
        <v>100</v>
      </c>
      <c r="AE73" s="22">
        <v>0</v>
      </c>
      <c r="AF73" s="22">
        <v>718</v>
      </c>
      <c r="AG73" s="22">
        <v>0</v>
      </c>
      <c r="AH73" s="22">
        <v>0</v>
      </c>
      <c r="AI73" s="22">
        <v>0</v>
      </c>
      <c r="AJ73" s="22" t="s">
        <v>302</v>
      </c>
      <c r="AK73" s="22">
        <f t="shared" si="10"/>
        <v>718</v>
      </c>
      <c r="AL73" s="23">
        <v>18.922229026331905</v>
      </c>
      <c r="AM73" s="22">
        <v>0</v>
      </c>
      <c r="AN73" s="22">
        <v>719</v>
      </c>
      <c r="AO73" s="22">
        <v>159</v>
      </c>
      <c r="AP73" s="22">
        <f t="shared" si="11"/>
        <v>878</v>
      </c>
    </row>
    <row r="74" spans="1:42" ht="13.5">
      <c r="A74" s="40" t="s">
        <v>5</v>
      </c>
      <c r="B74" s="40" t="s">
        <v>137</v>
      </c>
      <c r="C74" s="41" t="s">
        <v>138</v>
      </c>
      <c r="D74" s="22">
        <v>29105</v>
      </c>
      <c r="E74" s="22">
        <v>29105</v>
      </c>
      <c r="F74" s="22">
        <v>9406</v>
      </c>
      <c r="G74" s="22">
        <v>1772</v>
      </c>
      <c r="H74" s="22">
        <v>0</v>
      </c>
      <c r="I74" s="22">
        <f t="shared" si="6"/>
        <v>11178</v>
      </c>
      <c r="J74" s="22">
        <v>1052.2129370983191</v>
      </c>
      <c r="K74" s="22">
        <v>522.9059639990304</v>
      </c>
      <c r="L74" s="22">
        <v>529.3069730992886</v>
      </c>
      <c r="M74" s="22">
        <v>364</v>
      </c>
      <c r="N74" s="22">
        <v>9551</v>
      </c>
      <c r="O74" s="22">
        <v>0</v>
      </c>
      <c r="P74" s="22">
        <f t="shared" si="7"/>
        <v>1135</v>
      </c>
      <c r="Q74" s="22">
        <v>1135</v>
      </c>
      <c r="R74" s="22">
        <v>0</v>
      </c>
      <c r="S74" s="22">
        <v>0</v>
      </c>
      <c r="T74" s="22">
        <v>0</v>
      </c>
      <c r="U74" s="22">
        <v>0</v>
      </c>
      <c r="V74" s="22">
        <f t="shared" si="8"/>
        <v>492</v>
      </c>
      <c r="W74" s="22">
        <v>473</v>
      </c>
      <c r="X74" s="22">
        <v>0</v>
      </c>
      <c r="Y74" s="22">
        <v>0</v>
      </c>
      <c r="Z74" s="22">
        <v>0</v>
      </c>
      <c r="AA74" s="22">
        <v>0</v>
      </c>
      <c r="AB74" s="22">
        <v>19</v>
      </c>
      <c r="AC74" s="22">
        <f t="shared" si="9"/>
        <v>11178</v>
      </c>
      <c r="AD74" s="23">
        <v>100</v>
      </c>
      <c r="AE74" s="22">
        <v>0</v>
      </c>
      <c r="AF74" s="22">
        <v>844</v>
      </c>
      <c r="AG74" s="22">
        <v>0</v>
      </c>
      <c r="AH74" s="22">
        <v>0</v>
      </c>
      <c r="AI74" s="22">
        <v>0</v>
      </c>
      <c r="AJ74" s="22" t="s">
        <v>302</v>
      </c>
      <c r="AK74" s="22">
        <f t="shared" si="10"/>
        <v>844</v>
      </c>
      <c r="AL74" s="23">
        <v>14.728816496274478</v>
      </c>
      <c r="AM74" s="22">
        <v>0</v>
      </c>
      <c r="AN74" s="22">
        <v>1077</v>
      </c>
      <c r="AO74" s="22">
        <v>190</v>
      </c>
      <c r="AP74" s="22">
        <f t="shared" si="11"/>
        <v>1267</v>
      </c>
    </row>
    <row r="75" spans="1:42" ht="13.5">
      <c r="A75" s="40" t="s">
        <v>5</v>
      </c>
      <c r="B75" s="40" t="s">
        <v>139</v>
      </c>
      <c r="C75" s="41" t="s">
        <v>326</v>
      </c>
      <c r="D75" s="22">
        <v>15158</v>
      </c>
      <c r="E75" s="22">
        <v>15158</v>
      </c>
      <c r="F75" s="22">
        <v>3407</v>
      </c>
      <c r="G75" s="22">
        <v>1663</v>
      </c>
      <c r="H75" s="22">
        <v>0</v>
      </c>
      <c r="I75" s="22">
        <f t="shared" si="6"/>
        <v>5070</v>
      </c>
      <c r="J75" s="22">
        <v>916.3749148241264</v>
      </c>
      <c r="K75" s="22">
        <v>610.916609882751</v>
      </c>
      <c r="L75" s="22">
        <v>305.4583049413755</v>
      </c>
      <c r="M75" s="22">
        <v>0</v>
      </c>
      <c r="N75" s="22">
        <v>3905</v>
      </c>
      <c r="O75" s="22">
        <v>0</v>
      </c>
      <c r="P75" s="22">
        <f t="shared" si="7"/>
        <v>696</v>
      </c>
      <c r="Q75" s="22">
        <v>678</v>
      </c>
      <c r="R75" s="22">
        <v>18</v>
      </c>
      <c r="S75" s="22">
        <v>0</v>
      </c>
      <c r="T75" s="22">
        <v>0</v>
      </c>
      <c r="U75" s="22">
        <v>0</v>
      </c>
      <c r="V75" s="22">
        <f t="shared" si="8"/>
        <v>469</v>
      </c>
      <c r="W75" s="22">
        <v>469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f t="shared" si="9"/>
        <v>5070</v>
      </c>
      <c r="AD75" s="23">
        <v>100</v>
      </c>
      <c r="AE75" s="22">
        <v>0</v>
      </c>
      <c r="AF75" s="22">
        <v>402</v>
      </c>
      <c r="AG75" s="22">
        <v>17</v>
      </c>
      <c r="AH75" s="22">
        <v>0</v>
      </c>
      <c r="AI75" s="22">
        <v>0</v>
      </c>
      <c r="AJ75" s="22" t="s">
        <v>302</v>
      </c>
      <c r="AK75" s="22">
        <f t="shared" si="10"/>
        <v>419</v>
      </c>
      <c r="AL75" s="23">
        <v>17.514792899408285</v>
      </c>
      <c r="AM75" s="22">
        <v>0</v>
      </c>
      <c r="AN75" s="22">
        <v>348</v>
      </c>
      <c r="AO75" s="22">
        <v>133</v>
      </c>
      <c r="AP75" s="22">
        <f t="shared" si="11"/>
        <v>481</v>
      </c>
    </row>
    <row r="76" spans="1:42" ht="13.5">
      <c r="A76" s="40" t="s">
        <v>5</v>
      </c>
      <c r="B76" s="40" t="s">
        <v>140</v>
      </c>
      <c r="C76" s="41" t="s">
        <v>328</v>
      </c>
      <c r="D76" s="22">
        <v>8373</v>
      </c>
      <c r="E76" s="22">
        <v>8373</v>
      </c>
      <c r="F76" s="22">
        <v>2426</v>
      </c>
      <c r="G76" s="22">
        <v>269</v>
      </c>
      <c r="H76" s="22">
        <v>0</v>
      </c>
      <c r="I76" s="22">
        <f t="shared" si="6"/>
        <v>2695</v>
      </c>
      <c r="J76" s="22">
        <v>881.8298869981627</v>
      </c>
      <c r="K76" s="22">
        <v>634.4594251908859</v>
      </c>
      <c r="L76" s="22">
        <v>247.3704618072768</v>
      </c>
      <c r="M76" s="22">
        <v>0</v>
      </c>
      <c r="N76" s="22">
        <v>1945</v>
      </c>
      <c r="O76" s="22">
        <v>418</v>
      </c>
      <c r="P76" s="22">
        <f t="shared" si="7"/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f t="shared" si="8"/>
        <v>332</v>
      </c>
      <c r="W76" s="22">
        <v>244</v>
      </c>
      <c r="X76" s="22">
        <v>69</v>
      </c>
      <c r="Y76" s="22">
        <v>0</v>
      </c>
      <c r="Z76" s="22">
        <v>19</v>
      </c>
      <c r="AA76" s="22">
        <v>0</v>
      </c>
      <c r="AB76" s="22">
        <v>0</v>
      </c>
      <c r="AC76" s="22">
        <f t="shared" si="9"/>
        <v>2695</v>
      </c>
      <c r="AD76" s="23">
        <v>84.48979591836735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 t="s">
        <v>302</v>
      </c>
      <c r="AK76" s="22">
        <f t="shared" si="10"/>
        <v>0</v>
      </c>
      <c r="AL76" s="23">
        <v>12.319109461966605</v>
      </c>
      <c r="AM76" s="22">
        <v>418</v>
      </c>
      <c r="AN76" s="22">
        <v>184</v>
      </c>
      <c r="AO76" s="22">
        <v>0</v>
      </c>
      <c r="AP76" s="22">
        <f t="shared" si="11"/>
        <v>602</v>
      </c>
    </row>
    <row r="77" spans="1:42" ht="13.5">
      <c r="A77" s="40" t="s">
        <v>5</v>
      </c>
      <c r="B77" s="40" t="s">
        <v>141</v>
      </c>
      <c r="C77" s="41" t="s">
        <v>142</v>
      </c>
      <c r="D77" s="22">
        <v>12699</v>
      </c>
      <c r="E77" s="22">
        <v>12699</v>
      </c>
      <c r="F77" s="22">
        <v>2785</v>
      </c>
      <c r="G77" s="22">
        <v>1593</v>
      </c>
      <c r="H77" s="22">
        <v>0</v>
      </c>
      <c r="I77" s="22">
        <f t="shared" si="6"/>
        <v>4378</v>
      </c>
      <c r="J77" s="22">
        <v>944.5248088782743</v>
      </c>
      <c r="K77" s="22">
        <v>425.2303330970943</v>
      </c>
      <c r="L77" s="22">
        <v>519.29447578118</v>
      </c>
      <c r="M77" s="22">
        <v>0</v>
      </c>
      <c r="N77" s="22">
        <v>3263</v>
      </c>
      <c r="O77" s="22">
        <v>64</v>
      </c>
      <c r="P77" s="22">
        <f t="shared" si="7"/>
        <v>770</v>
      </c>
      <c r="Q77" s="22">
        <v>192</v>
      </c>
      <c r="R77" s="22">
        <v>578</v>
      </c>
      <c r="S77" s="22">
        <v>0</v>
      </c>
      <c r="T77" s="22">
        <v>0</v>
      </c>
      <c r="U77" s="22">
        <v>0</v>
      </c>
      <c r="V77" s="22">
        <f t="shared" si="8"/>
        <v>281</v>
      </c>
      <c r="W77" s="22">
        <v>0</v>
      </c>
      <c r="X77" s="22">
        <v>281</v>
      </c>
      <c r="Y77" s="22">
        <v>0</v>
      </c>
      <c r="Z77" s="22">
        <v>0</v>
      </c>
      <c r="AA77" s="22">
        <v>0</v>
      </c>
      <c r="AB77" s="22">
        <v>0</v>
      </c>
      <c r="AC77" s="22">
        <f t="shared" si="9"/>
        <v>4378</v>
      </c>
      <c r="AD77" s="23">
        <v>98.53814527181362</v>
      </c>
      <c r="AE77" s="22">
        <v>0</v>
      </c>
      <c r="AF77" s="22">
        <v>167</v>
      </c>
      <c r="AG77" s="22">
        <v>578</v>
      </c>
      <c r="AH77" s="22">
        <v>0</v>
      </c>
      <c r="AI77" s="22">
        <v>0</v>
      </c>
      <c r="AJ77" s="22" t="s">
        <v>302</v>
      </c>
      <c r="AK77" s="22">
        <f t="shared" si="10"/>
        <v>745</v>
      </c>
      <c r="AL77" s="23">
        <v>23.43535861123801</v>
      </c>
      <c r="AM77" s="22">
        <v>64</v>
      </c>
      <c r="AN77" s="22">
        <v>412</v>
      </c>
      <c r="AO77" s="22">
        <v>25</v>
      </c>
      <c r="AP77" s="22">
        <f t="shared" si="11"/>
        <v>501</v>
      </c>
    </row>
    <row r="78" spans="1:42" ht="13.5">
      <c r="A78" s="40" t="s">
        <v>5</v>
      </c>
      <c r="B78" s="40" t="s">
        <v>143</v>
      </c>
      <c r="C78" s="41" t="s">
        <v>0</v>
      </c>
      <c r="D78" s="22">
        <v>6537</v>
      </c>
      <c r="E78" s="22">
        <v>6537</v>
      </c>
      <c r="F78" s="22">
        <v>1389</v>
      </c>
      <c r="G78" s="22">
        <v>464</v>
      </c>
      <c r="H78" s="22">
        <v>0</v>
      </c>
      <c r="I78" s="22">
        <f t="shared" si="6"/>
        <v>1853</v>
      </c>
      <c r="J78" s="22">
        <v>776.6119517771338</v>
      </c>
      <c r="K78" s="22">
        <v>398.15507511509827</v>
      </c>
      <c r="L78" s="22">
        <v>378.4568766620355</v>
      </c>
      <c r="M78" s="22">
        <v>0</v>
      </c>
      <c r="N78" s="22">
        <v>1390</v>
      </c>
      <c r="O78" s="22">
        <v>43</v>
      </c>
      <c r="P78" s="22">
        <f t="shared" si="7"/>
        <v>282</v>
      </c>
      <c r="Q78" s="22">
        <v>86</v>
      </c>
      <c r="R78" s="22">
        <v>196</v>
      </c>
      <c r="S78" s="22">
        <v>0</v>
      </c>
      <c r="T78" s="22">
        <v>0</v>
      </c>
      <c r="U78" s="22">
        <v>0</v>
      </c>
      <c r="V78" s="22">
        <f t="shared" si="8"/>
        <v>138</v>
      </c>
      <c r="W78" s="22">
        <v>0</v>
      </c>
      <c r="X78" s="22">
        <v>138</v>
      </c>
      <c r="Y78" s="22">
        <v>0</v>
      </c>
      <c r="Z78" s="22">
        <v>0</v>
      </c>
      <c r="AA78" s="22">
        <v>0</v>
      </c>
      <c r="AB78" s="22">
        <v>0</v>
      </c>
      <c r="AC78" s="22">
        <f t="shared" si="9"/>
        <v>1853</v>
      </c>
      <c r="AD78" s="23">
        <v>97.67943874797625</v>
      </c>
      <c r="AE78" s="22">
        <v>0</v>
      </c>
      <c r="AF78" s="22">
        <v>73</v>
      </c>
      <c r="AG78" s="22">
        <v>196</v>
      </c>
      <c r="AH78" s="22">
        <v>0</v>
      </c>
      <c r="AI78" s="22">
        <v>0</v>
      </c>
      <c r="AJ78" s="22" t="s">
        <v>302</v>
      </c>
      <c r="AK78" s="22">
        <f t="shared" si="10"/>
        <v>269</v>
      </c>
      <c r="AL78" s="23">
        <v>21.96438208310847</v>
      </c>
      <c r="AM78" s="22">
        <v>43</v>
      </c>
      <c r="AN78" s="22">
        <v>176</v>
      </c>
      <c r="AO78" s="22">
        <v>13</v>
      </c>
      <c r="AP78" s="22">
        <f t="shared" si="11"/>
        <v>232</v>
      </c>
    </row>
    <row r="79" spans="1:42" ht="13.5">
      <c r="A79" s="40" t="s">
        <v>5</v>
      </c>
      <c r="B79" s="40" t="s">
        <v>144</v>
      </c>
      <c r="C79" s="41" t="s">
        <v>145</v>
      </c>
      <c r="D79" s="22">
        <v>2514</v>
      </c>
      <c r="E79" s="22">
        <v>2514</v>
      </c>
      <c r="F79" s="22">
        <v>563</v>
      </c>
      <c r="G79" s="22">
        <v>21</v>
      </c>
      <c r="H79" s="22">
        <v>0</v>
      </c>
      <c r="I79" s="22">
        <f t="shared" si="6"/>
        <v>584</v>
      </c>
      <c r="J79" s="22">
        <v>636.4359586316626</v>
      </c>
      <c r="K79" s="22">
        <v>611.370843822539</v>
      </c>
      <c r="L79" s="22">
        <v>25.065114809123703</v>
      </c>
      <c r="M79" s="22">
        <v>0</v>
      </c>
      <c r="N79" s="22">
        <v>436</v>
      </c>
      <c r="O79" s="22">
        <v>0</v>
      </c>
      <c r="P79" s="22">
        <f t="shared" si="7"/>
        <v>148</v>
      </c>
      <c r="Q79" s="22">
        <v>66</v>
      </c>
      <c r="R79" s="22">
        <v>82</v>
      </c>
      <c r="S79" s="22">
        <v>0</v>
      </c>
      <c r="T79" s="22">
        <v>0</v>
      </c>
      <c r="U79" s="22">
        <v>0</v>
      </c>
      <c r="V79" s="22">
        <f t="shared" si="8"/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f t="shared" si="9"/>
        <v>584</v>
      </c>
      <c r="AD79" s="23">
        <v>100</v>
      </c>
      <c r="AE79" s="22">
        <v>0</v>
      </c>
      <c r="AF79" s="22">
        <v>25</v>
      </c>
      <c r="AG79" s="22">
        <v>82</v>
      </c>
      <c r="AH79" s="22">
        <v>0</v>
      </c>
      <c r="AI79" s="22">
        <v>0</v>
      </c>
      <c r="AJ79" s="22" t="s">
        <v>302</v>
      </c>
      <c r="AK79" s="22">
        <f t="shared" si="10"/>
        <v>107</v>
      </c>
      <c r="AL79" s="23">
        <v>18.32191780821918</v>
      </c>
      <c r="AM79" s="22">
        <v>0</v>
      </c>
      <c r="AN79" s="22">
        <v>41</v>
      </c>
      <c r="AO79" s="22">
        <v>24</v>
      </c>
      <c r="AP79" s="22">
        <f t="shared" si="11"/>
        <v>65</v>
      </c>
    </row>
    <row r="80" spans="1:42" ht="13.5">
      <c r="A80" s="40" t="s">
        <v>5</v>
      </c>
      <c r="B80" s="40" t="s">
        <v>146</v>
      </c>
      <c r="C80" s="41" t="s">
        <v>329</v>
      </c>
      <c r="D80" s="22">
        <v>7505</v>
      </c>
      <c r="E80" s="22">
        <v>7505</v>
      </c>
      <c r="F80" s="22">
        <v>1497</v>
      </c>
      <c r="G80" s="22">
        <v>337</v>
      </c>
      <c r="H80" s="22">
        <v>0</v>
      </c>
      <c r="I80" s="22">
        <f t="shared" si="6"/>
        <v>1834</v>
      </c>
      <c r="J80" s="22">
        <v>669.5079992333879</v>
      </c>
      <c r="K80" s="22">
        <v>574.5941062122969</v>
      </c>
      <c r="L80" s="22">
        <v>94.91389302109097</v>
      </c>
      <c r="M80" s="22">
        <v>0</v>
      </c>
      <c r="N80" s="22">
        <v>1440</v>
      </c>
      <c r="O80" s="22">
        <v>220</v>
      </c>
      <c r="P80" s="22">
        <f t="shared" si="7"/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f t="shared" si="8"/>
        <v>174</v>
      </c>
      <c r="W80" s="22">
        <v>72</v>
      </c>
      <c r="X80" s="22">
        <v>30</v>
      </c>
      <c r="Y80" s="22">
        <v>59</v>
      </c>
      <c r="Z80" s="22">
        <v>11</v>
      </c>
      <c r="AA80" s="22">
        <v>2</v>
      </c>
      <c r="AB80" s="22">
        <v>0</v>
      </c>
      <c r="AC80" s="22">
        <f t="shared" si="9"/>
        <v>1834</v>
      </c>
      <c r="AD80" s="23">
        <v>88.00436205016358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 t="s">
        <v>302</v>
      </c>
      <c r="AK80" s="22">
        <f t="shared" si="10"/>
        <v>0</v>
      </c>
      <c r="AL80" s="23">
        <v>9.487459105779717</v>
      </c>
      <c r="AM80" s="22">
        <v>220</v>
      </c>
      <c r="AN80" s="22">
        <v>162</v>
      </c>
      <c r="AO80" s="22">
        <v>0</v>
      </c>
      <c r="AP80" s="22">
        <f t="shared" si="11"/>
        <v>382</v>
      </c>
    </row>
    <row r="81" spans="1:42" ht="13.5">
      <c r="A81" s="40" t="s">
        <v>5</v>
      </c>
      <c r="B81" s="40" t="s">
        <v>147</v>
      </c>
      <c r="C81" s="41" t="s">
        <v>148</v>
      </c>
      <c r="D81" s="22">
        <v>5225</v>
      </c>
      <c r="E81" s="22">
        <v>5225</v>
      </c>
      <c r="F81" s="22">
        <v>1281</v>
      </c>
      <c r="G81" s="22">
        <v>231</v>
      </c>
      <c r="H81" s="22">
        <v>0</v>
      </c>
      <c r="I81" s="22">
        <f t="shared" si="6"/>
        <v>1512</v>
      </c>
      <c r="J81" s="22">
        <v>792.8164121386905</v>
      </c>
      <c r="K81" s="22">
        <v>682.7030215638723</v>
      </c>
      <c r="L81" s="22">
        <v>110.11339057481811</v>
      </c>
      <c r="M81" s="22">
        <v>80</v>
      </c>
      <c r="N81" s="22">
        <v>1268</v>
      </c>
      <c r="O81" s="22">
        <v>0</v>
      </c>
      <c r="P81" s="22">
        <f t="shared" si="7"/>
        <v>244</v>
      </c>
      <c r="Q81" s="22">
        <v>0</v>
      </c>
      <c r="R81" s="22">
        <v>46</v>
      </c>
      <c r="S81" s="22">
        <v>0</v>
      </c>
      <c r="T81" s="22">
        <v>0</v>
      </c>
      <c r="U81" s="22">
        <v>198</v>
      </c>
      <c r="V81" s="22">
        <f t="shared" si="8"/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f t="shared" si="9"/>
        <v>1512</v>
      </c>
      <c r="AD81" s="23">
        <v>100</v>
      </c>
      <c r="AE81" s="22">
        <v>15</v>
      </c>
      <c r="AF81" s="22">
        <v>0</v>
      </c>
      <c r="AG81" s="22">
        <v>31</v>
      </c>
      <c r="AH81" s="22">
        <v>0</v>
      </c>
      <c r="AI81" s="22">
        <v>0</v>
      </c>
      <c r="AJ81" s="22" t="s">
        <v>302</v>
      </c>
      <c r="AK81" s="22">
        <f t="shared" si="10"/>
        <v>46</v>
      </c>
      <c r="AL81" s="23">
        <v>7.914572864321608</v>
      </c>
      <c r="AM81" s="22">
        <v>0</v>
      </c>
      <c r="AN81" s="22">
        <v>127</v>
      </c>
      <c r="AO81" s="22">
        <v>213</v>
      </c>
      <c r="AP81" s="22">
        <f t="shared" si="11"/>
        <v>340</v>
      </c>
    </row>
    <row r="82" spans="1:42" ht="13.5">
      <c r="A82" s="40" t="s">
        <v>5</v>
      </c>
      <c r="B82" s="40" t="s">
        <v>149</v>
      </c>
      <c r="C82" s="41" t="s">
        <v>150</v>
      </c>
      <c r="D82" s="22">
        <v>7206</v>
      </c>
      <c r="E82" s="22">
        <v>7206</v>
      </c>
      <c r="F82" s="22">
        <v>1863</v>
      </c>
      <c r="G82" s="22">
        <v>144</v>
      </c>
      <c r="H82" s="22">
        <v>0</v>
      </c>
      <c r="I82" s="22">
        <f t="shared" si="6"/>
        <v>2007</v>
      </c>
      <c r="J82" s="22">
        <v>763.062744516556</v>
      </c>
      <c r="K82" s="22">
        <v>605.6596671723336</v>
      </c>
      <c r="L82" s="22">
        <v>157.40307734422228</v>
      </c>
      <c r="M82" s="22">
        <v>6</v>
      </c>
      <c r="N82" s="22">
        <v>1588</v>
      </c>
      <c r="O82" s="22">
        <v>0</v>
      </c>
      <c r="P82" s="22">
        <f t="shared" si="7"/>
        <v>234</v>
      </c>
      <c r="Q82" s="22">
        <v>234</v>
      </c>
      <c r="R82" s="22">
        <v>0</v>
      </c>
      <c r="S82" s="22">
        <v>0</v>
      </c>
      <c r="T82" s="22">
        <v>0</v>
      </c>
      <c r="U82" s="22">
        <v>0</v>
      </c>
      <c r="V82" s="22">
        <f t="shared" si="8"/>
        <v>185</v>
      </c>
      <c r="W82" s="22">
        <v>125</v>
      </c>
      <c r="X82" s="22">
        <v>21</v>
      </c>
      <c r="Y82" s="22">
        <v>20</v>
      </c>
      <c r="Z82" s="22">
        <v>9</v>
      </c>
      <c r="AA82" s="22">
        <v>10</v>
      </c>
      <c r="AB82" s="22">
        <v>0</v>
      </c>
      <c r="AC82" s="22">
        <f t="shared" si="9"/>
        <v>2007</v>
      </c>
      <c r="AD82" s="23">
        <v>100</v>
      </c>
      <c r="AE82" s="22">
        <v>0</v>
      </c>
      <c r="AF82" s="22">
        <v>87</v>
      </c>
      <c r="AG82" s="22">
        <v>0</v>
      </c>
      <c r="AH82" s="22">
        <v>0</v>
      </c>
      <c r="AI82" s="22">
        <v>0</v>
      </c>
      <c r="AJ82" s="22" t="s">
        <v>302</v>
      </c>
      <c r="AK82" s="22">
        <f t="shared" si="10"/>
        <v>87</v>
      </c>
      <c r="AL82" s="23">
        <v>13.81023348236463</v>
      </c>
      <c r="AM82" s="22">
        <v>0</v>
      </c>
      <c r="AN82" s="22">
        <v>150</v>
      </c>
      <c r="AO82" s="22">
        <v>85</v>
      </c>
      <c r="AP82" s="22">
        <f t="shared" si="11"/>
        <v>235</v>
      </c>
    </row>
    <row r="83" spans="1:42" ht="13.5">
      <c r="A83" s="40" t="s">
        <v>5</v>
      </c>
      <c r="B83" s="40" t="s">
        <v>151</v>
      </c>
      <c r="C83" s="41" t="s">
        <v>152</v>
      </c>
      <c r="D83" s="22">
        <v>3835</v>
      </c>
      <c r="E83" s="22">
        <v>3835</v>
      </c>
      <c r="F83" s="22">
        <v>859</v>
      </c>
      <c r="G83" s="22">
        <v>42</v>
      </c>
      <c r="H83" s="22">
        <v>0</v>
      </c>
      <c r="I83" s="22">
        <f t="shared" si="6"/>
        <v>901</v>
      </c>
      <c r="J83" s="22">
        <v>643.6748763194084</v>
      </c>
      <c r="K83" s="22">
        <v>552.9460091800469</v>
      </c>
      <c r="L83" s="22">
        <v>90.72886713936168</v>
      </c>
      <c r="M83" s="22">
        <v>0</v>
      </c>
      <c r="N83" s="22">
        <v>428</v>
      </c>
      <c r="O83" s="22">
        <v>140</v>
      </c>
      <c r="P83" s="22">
        <f t="shared" si="7"/>
        <v>159</v>
      </c>
      <c r="Q83" s="22">
        <v>0</v>
      </c>
      <c r="R83" s="22">
        <v>159</v>
      </c>
      <c r="S83" s="22">
        <v>0</v>
      </c>
      <c r="T83" s="22">
        <v>0</v>
      </c>
      <c r="U83" s="22">
        <v>0</v>
      </c>
      <c r="V83" s="22">
        <f t="shared" si="8"/>
        <v>174</v>
      </c>
      <c r="W83" s="22">
        <v>133</v>
      </c>
      <c r="X83" s="22">
        <v>11</v>
      </c>
      <c r="Y83" s="22">
        <v>14</v>
      </c>
      <c r="Z83" s="22">
        <v>4</v>
      </c>
      <c r="AA83" s="22">
        <v>6</v>
      </c>
      <c r="AB83" s="22">
        <v>6</v>
      </c>
      <c r="AC83" s="22">
        <f t="shared" si="9"/>
        <v>901</v>
      </c>
      <c r="AD83" s="23">
        <v>84.46170921198669</v>
      </c>
      <c r="AE83" s="22">
        <v>0</v>
      </c>
      <c r="AF83" s="22">
        <v>0</v>
      </c>
      <c r="AG83" s="22">
        <v>130</v>
      </c>
      <c r="AH83" s="22">
        <v>0</v>
      </c>
      <c r="AI83" s="22">
        <v>0</v>
      </c>
      <c r="AJ83" s="22" t="s">
        <v>302</v>
      </c>
      <c r="AK83" s="22">
        <f t="shared" si="10"/>
        <v>130</v>
      </c>
      <c r="AL83" s="23">
        <v>33.74028856825749</v>
      </c>
      <c r="AM83" s="22">
        <v>140</v>
      </c>
      <c r="AN83" s="22">
        <v>43</v>
      </c>
      <c r="AO83" s="22">
        <v>29</v>
      </c>
      <c r="AP83" s="22">
        <f t="shared" si="11"/>
        <v>212</v>
      </c>
    </row>
    <row r="84" spans="1:42" ht="13.5">
      <c r="A84" s="40" t="s">
        <v>5</v>
      </c>
      <c r="B84" s="40" t="s">
        <v>153</v>
      </c>
      <c r="C84" s="41" t="s">
        <v>154</v>
      </c>
      <c r="D84" s="22">
        <v>4342</v>
      </c>
      <c r="E84" s="22">
        <v>4342</v>
      </c>
      <c r="F84" s="22">
        <v>854</v>
      </c>
      <c r="G84" s="22">
        <v>173</v>
      </c>
      <c r="H84" s="22">
        <v>0</v>
      </c>
      <c r="I84" s="22">
        <f t="shared" si="6"/>
        <v>1027</v>
      </c>
      <c r="J84" s="22">
        <v>648.0190304322862</v>
      </c>
      <c r="K84" s="22">
        <v>538.8590574383372</v>
      </c>
      <c r="L84" s="22">
        <v>109.15997299394888</v>
      </c>
      <c r="M84" s="22">
        <v>0</v>
      </c>
      <c r="N84" s="22">
        <v>497</v>
      </c>
      <c r="O84" s="22">
        <v>0</v>
      </c>
      <c r="P84" s="22">
        <f t="shared" si="7"/>
        <v>530</v>
      </c>
      <c r="Q84" s="22">
        <v>107</v>
      </c>
      <c r="R84" s="22">
        <v>423</v>
      </c>
      <c r="S84" s="22">
        <v>0</v>
      </c>
      <c r="T84" s="22">
        <v>0</v>
      </c>
      <c r="U84" s="22">
        <v>0</v>
      </c>
      <c r="V84" s="22">
        <f t="shared" si="8"/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f t="shared" si="9"/>
        <v>1027</v>
      </c>
      <c r="AD84" s="23">
        <v>100</v>
      </c>
      <c r="AE84" s="22">
        <v>0</v>
      </c>
      <c r="AF84" s="22">
        <v>13</v>
      </c>
      <c r="AG84" s="22">
        <v>421</v>
      </c>
      <c r="AH84" s="22">
        <v>0</v>
      </c>
      <c r="AI84" s="22">
        <v>0</v>
      </c>
      <c r="AJ84" s="22" t="s">
        <v>302</v>
      </c>
      <c r="AK84" s="22">
        <f t="shared" si="10"/>
        <v>434</v>
      </c>
      <c r="AL84" s="23">
        <v>42.25900681596884</v>
      </c>
      <c r="AM84" s="22">
        <v>0</v>
      </c>
      <c r="AN84" s="22">
        <v>50</v>
      </c>
      <c r="AO84" s="22">
        <v>96</v>
      </c>
      <c r="AP84" s="22">
        <f t="shared" si="11"/>
        <v>146</v>
      </c>
    </row>
    <row r="85" spans="1:42" ht="13.5">
      <c r="A85" s="40" t="s">
        <v>5</v>
      </c>
      <c r="B85" s="40" t="s">
        <v>155</v>
      </c>
      <c r="C85" s="41" t="s">
        <v>156</v>
      </c>
      <c r="D85" s="22">
        <v>4384</v>
      </c>
      <c r="E85" s="22">
        <v>4384</v>
      </c>
      <c r="F85" s="22">
        <v>914</v>
      </c>
      <c r="G85" s="22">
        <v>37</v>
      </c>
      <c r="H85" s="22">
        <v>0</v>
      </c>
      <c r="I85" s="22">
        <f t="shared" si="6"/>
        <v>951</v>
      </c>
      <c r="J85" s="22">
        <v>594.3155684431557</v>
      </c>
      <c r="K85" s="22">
        <v>504.94950504949503</v>
      </c>
      <c r="L85" s="22">
        <v>89.36606339366062</v>
      </c>
      <c r="M85" s="22">
        <v>0</v>
      </c>
      <c r="N85" s="22">
        <v>710</v>
      </c>
      <c r="O85" s="22">
        <v>0</v>
      </c>
      <c r="P85" s="22">
        <f t="shared" si="7"/>
        <v>72</v>
      </c>
      <c r="Q85" s="22">
        <v>8</v>
      </c>
      <c r="R85" s="22">
        <v>0</v>
      </c>
      <c r="S85" s="22">
        <v>0</v>
      </c>
      <c r="T85" s="22">
        <v>0</v>
      </c>
      <c r="U85" s="22">
        <v>64</v>
      </c>
      <c r="V85" s="22">
        <f t="shared" si="8"/>
        <v>169</v>
      </c>
      <c r="W85" s="22">
        <v>131</v>
      </c>
      <c r="X85" s="22">
        <v>10</v>
      </c>
      <c r="Y85" s="22">
        <v>18</v>
      </c>
      <c r="Z85" s="22">
        <v>3</v>
      </c>
      <c r="AA85" s="22">
        <v>0</v>
      </c>
      <c r="AB85" s="22">
        <v>7</v>
      </c>
      <c r="AC85" s="22">
        <f t="shared" si="9"/>
        <v>951</v>
      </c>
      <c r="AD85" s="23">
        <v>100</v>
      </c>
      <c r="AE85" s="22">
        <v>0</v>
      </c>
      <c r="AF85" s="22">
        <v>4</v>
      </c>
      <c r="AG85" s="22">
        <v>0</v>
      </c>
      <c r="AH85" s="22">
        <v>0</v>
      </c>
      <c r="AI85" s="22">
        <v>0</v>
      </c>
      <c r="AJ85" s="22" t="s">
        <v>302</v>
      </c>
      <c r="AK85" s="22">
        <f t="shared" si="10"/>
        <v>4</v>
      </c>
      <c r="AL85" s="23">
        <v>18.19137749737119</v>
      </c>
      <c r="AM85" s="22">
        <v>0</v>
      </c>
      <c r="AN85" s="22">
        <v>71</v>
      </c>
      <c r="AO85" s="22">
        <v>68</v>
      </c>
      <c r="AP85" s="22">
        <f t="shared" si="11"/>
        <v>139</v>
      </c>
    </row>
    <row r="86" spans="1:42" ht="13.5">
      <c r="A86" s="40" t="s">
        <v>5</v>
      </c>
      <c r="B86" s="40" t="s">
        <v>157</v>
      </c>
      <c r="C86" s="41" t="s">
        <v>158</v>
      </c>
      <c r="D86" s="22">
        <v>3237</v>
      </c>
      <c r="E86" s="22">
        <v>3237</v>
      </c>
      <c r="F86" s="22">
        <v>794</v>
      </c>
      <c r="G86" s="22">
        <v>117</v>
      </c>
      <c r="H86" s="22">
        <v>0</v>
      </c>
      <c r="I86" s="22">
        <f t="shared" si="6"/>
        <v>911</v>
      </c>
      <c r="J86" s="22">
        <v>771.0504822239432</v>
      </c>
      <c r="K86" s="22">
        <v>413.87890868003103</v>
      </c>
      <c r="L86" s="22">
        <v>357.17157354391225</v>
      </c>
      <c r="M86" s="22">
        <v>0</v>
      </c>
      <c r="N86" s="22">
        <v>717</v>
      </c>
      <c r="O86" s="22">
        <v>15</v>
      </c>
      <c r="P86" s="22">
        <f t="shared" si="7"/>
        <v>133</v>
      </c>
      <c r="Q86" s="22">
        <v>35</v>
      </c>
      <c r="R86" s="22">
        <v>98</v>
      </c>
      <c r="S86" s="22">
        <v>0</v>
      </c>
      <c r="T86" s="22">
        <v>0</v>
      </c>
      <c r="U86" s="22">
        <v>0</v>
      </c>
      <c r="V86" s="22">
        <f t="shared" si="8"/>
        <v>46</v>
      </c>
      <c r="W86" s="22">
        <v>0</v>
      </c>
      <c r="X86" s="22">
        <v>46</v>
      </c>
      <c r="Y86" s="22">
        <v>0</v>
      </c>
      <c r="Z86" s="22">
        <v>0</v>
      </c>
      <c r="AA86" s="22">
        <v>0</v>
      </c>
      <c r="AB86" s="22">
        <v>0</v>
      </c>
      <c r="AC86" s="22">
        <f t="shared" si="9"/>
        <v>911</v>
      </c>
      <c r="AD86" s="23">
        <v>98.35345773874863</v>
      </c>
      <c r="AE86" s="22">
        <v>0</v>
      </c>
      <c r="AF86" s="22">
        <v>31</v>
      </c>
      <c r="AG86" s="22">
        <v>98</v>
      </c>
      <c r="AH86" s="22">
        <v>0</v>
      </c>
      <c r="AI86" s="22">
        <v>0</v>
      </c>
      <c r="AJ86" s="22" t="s">
        <v>302</v>
      </c>
      <c r="AK86" s="22">
        <f t="shared" si="10"/>
        <v>129</v>
      </c>
      <c r="AL86" s="23">
        <v>19.209659714599344</v>
      </c>
      <c r="AM86" s="22">
        <v>15</v>
      </c>
      <c r="AN86" s="22">
        <v>91</v>
      </c>
      <c r="AO86" s="22">
        <v>4</v>
      </c>
      <c r="AP86" s="22">
        <f t="shared" si="11"/>
        <v>110</v>
      </c>
    </row>
    <row r="87" spans="1:42" ht="13.5">
      <c r="A87" s="40" t="s">
        <v>5</v>
      </c>
      <c r="B87" s="40" t="s">
        <v>159</v>
      </c>
      <c r="C87" s="41" t="s">
        <v>160</v>
      </c>
      <c r="D87" s="22">
        <v>2574</v>
      </c>
      <c r="E87" s="22">
        <v>2574</v>
      </c>
      <c r="F87" s="22">
        <v>503</v>
      </c>
      <c r="G87" s="22">
        <v>51</v>
      </c>
      <c r="H87" s="22">
        <v>0</v>
      </c>
      <c r="I87" s="22">
        <f t="shared" si="6"/>
        <v>554</v>
      </c>
      <c r="J87" s="22">
        <v>589.6690828197678</v>
      </c>
      <c r="K87" s="22">
        <v>535.3854668923162</v>
      </c>
      <c r="L87" s="22">
        <v>54.28361592745154</v>
      </c>
      <c r="M87" s="22">
        <v>0</v>
      </c>
      <c r="N87" s="22">
        <v>362</v>
      </c>
      <c r="O87" s="22">
        <v>0</v>
      </c>
      <c r="P87" s="22">
        <f t="shared" si="7"/>
        <v>192</v>
      </c>
      <c r="Q87" s="22">
        <v>22</v>
      </c>
      <c r="R87" s="22">
        <v>97</v>
      </c>
      <c r="S87" s="22">
        <v>0</v>
      </c>
      <c r="T87" s="22">
        <v>0</v>
      </c>
      <c r="U87" s="22">
        <v>73</v>
      </c>
      <c r="V87" s="22">
        <f t="shared" si="8"/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f t="shared" si="9"/>
        <v>554</v>
      </c>
      <c r="AD87" s="23">
        <v>100</v>
      </c>
      <c r="AE87" s="22">
        <v>0</v>
      </c>
      <c r="AF87" s="22">
        <v>0</v>
      </c>
      <c r="AG87" s="22">
        <v>97</v>
      </c>
      <c r="AH87" s="22">
        <v>0</v>
      </c>
      <c r="AI87" s="22">
        <v>0</v>
      </c>
      <c r="AJ87" s="22" t="s">
        <v>302</v>
      </c>
      <c r="AK87" s="22">
        <f t="shared" si="10"/>
        <v>97</v>
      </c>
      <c r="AL87" s="23">
        <v>17.509025270758123</v>
      </c>
      <c r="AM87" s="22">
        <v>0</v>
      </c>
      <c r="AN87" s="22">
        <v>36</v>
      </c>
      <c r="AO87" s="22">
        <v>95</v>
      </c>
      <c r="AP87" s="22">
        <f t="shared" si="11"/>
        <v>131</v>
      </c>
    </row>
    <row r="88" spans="1:42" ht="13.5">
      <c r="A88" s="40" t="s">
        <v>5</v>
      </c>
      <c r="B88" s="40" t="s">
        <v>161</v>
      </c>
      <c r="C88" s="41" t="s">
        <v>162</v>
      </c>
      <c r="D88" s="22">
        <v>3081</v>
      </c>
      <c r="E88" s="22">
        <v>3063</v>
      </c>
      <c r="F88" s="22">
        <v>493</v>
      </c>
      <c r="G88" s="22">
        <v>0</v>
      </c>
      <c r="H88" s="22">
        <v>3</v>
      </c>
      <c r="I88" s="22">
        <f t="shared" si="6"/>
        <v>496</v>
      </c>
      <c r="J88" s="22">
        <v>441.05943186921166</v>
      </c>
      <c r="K88" s="22">
        <v>328.1268757252804</v>
      </c>
      <c r="L88" s="22">
        <v>112.93255614393122</v>
      </c>
      <c r="M88" s="22">
        <v>0</v>
      </c>
      <c r="N88" s="22">
        <v>217</v>
      </c>
      <c r="O88" s="22">
        <v>0</v>
      </c>
      <c r="P88" s="22">
        <f t="shared" si="7"/>
        <v>114</v>
      </c>
      <c r="Q88" s="22">
        <v>114</v>
      </c>
      <c r="R88" s="22">
        <v>0</v>
      </c>
      <c r="S88" s="22">
        <v>0</v>
      </c>
      <c r="T88" s="22">
        <v>0</v>
      </c>
      <c r="U88" s="22">
        <v>0</v>
      </c>
      <c r="V88" s="22">
        <f t="shared" si="8"/>
        <v>162</v>
      </c>
      <c r="W88" s="22">
        <v>64</v>
      </c>
      <c r="X88" s="22">
        <v>0</v>
      </c>
      <c r="Y88" s="22">
        <v>0</v>
      </c>
      <c r="Z88" s="22">
        <v>1</v>
      </c>
      <c r="AA88" s="22">
        <v>2</v>
      </c>
      <c r="AB88" s="22">
        <v>95</v>
      </c>
      <c r="AC88" s="22">
        <f t="shared" si="9"/>
        <v>493</v>
      </c>
      <c r="AD88" s="23">
        <v>100</v>
      </c>
      <c r="AE88" s="22">
        <v>0</v>
      </c>
      <c r="AF88" s="22">
        <v>31</v>
      </c>
      <c r="AG88" s="22">
        <v>0</v>
      </c>
      <c r="AH88" s="22">
        <v>0</v>
      </c>
      <c r="AI88" s="22">
        <v>0</v>
      </c>
      <c r="AJ88" s="22" t="s">
        <v>302</v>
      </c>
      <c r="AK88" s="22">
        <f t="shared" si="10"/>
        <v>31</v>
      </c>
      <c r="AL88" s="23">
        <v>39.148073022312374</v>
      </c>
      <c r="AM88" s="22">
        <v>0</v>
      </c>
      <c r="AN88" s="22">
        <v>22</v>
      </c>
      <c r="AO88" s="22">
        <v>83</v>
      </c>
      <c r="AP88" s="22">
        <f t="shared" si="11"/>
        <v>105</v>
      </c>
    </row>
    <row r="89" spans="1:42" ht="13.5">
      <c r="A89" s="40" t="s">
        <v>5</v>
      </c>
      <c r="B89" s="40" t="s">
        <v>163</v>
      </c>
      <c r="C89" s="41" t="s">
        <v>164</v>
      </c>
      <c r="D89" s="22">
        <v>12386</v>
      </c>
      <c r="E89" s="22">
        <v>12386</v>
      </c>
      <c r="F89" s="22">
        <v>3355</v>
      </c>
      <c r="G89" s="22">
        <v>42</v>
      </c>
      <c r="H89" s="22">
        <v>0</v>
      </c>
      <c r="I89" s="22">
        <f t="shared" si="6"/>
        <v>3397</v>
      </c>
      <c r="J89" s="22">
        <v>751.4007197697797</v>
      </c>
      <c r="K89" s="22">
        <v>563.3846432892639</v>
      </c>
      <c r="L89" s="22">
        <v>188.016076480516</v>
      </c>
      <c r="M89" s="22">
        <v>237</v>
      </c>
      <c r="N89" s="22">
        <v>2534</v>
      </c>
      <c r="O89" s="22">
        <v>0</v>
      </c>
      <c r="P89" s="22">
        <f t="shared" si="7"/>
        <v>863</v>
      </c>
      <c r="Q89" s="22">
        <v>83</v>
      </c>
      <c r="R89" s="22">
        <v>780</v>
      </c>
      <c r="S89" s="22">
        <v>0</v>
      </c>
      <c r="T89" s="22">
        <v>0</v>
      </c>
      <c r="U89" s="22">
        <v>0</v>
      </c>
      <c r="V89" s="22">
        <f t="shared" si="8"/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f t="shared" si="9"/>
        <v>3397</v>
      </c>
      <c r="AD89" s="23">
        <v>100</v>
      </c>
      <c r="AE89" s="22">
        <v>0</v>
      </c>
      <c r="AF89" s="22">
        <v>28</v>
      </c>
      <c r="AG89" s="22">
        <v>724</v>
      </c>
      <c r="AH89" s="22">
        <v>0</v>
      </c>
      <c r="AI89" s="22">
        <v>0</v>
      </c>
      <c r="AJ89" s="22" t="s">
        <v>302</v>
      </c>
      <c r="AK89" s="22">
        <f t="shared" si="10"/>
        <v>752</v>
      </c>
      <c r="AL89" s="23">
        <v>27.21518987341772</v>
      </c>
      <c r="AM89" s="22">
        <v>0</v>
      </c>
      <c r="AN89" s="22">
        <v>281</v>
      </c>
      <c r="AO89" s="22">
        <v>111</v>
      </c>
      <c r="AP89" s="22">
        <f t="shared" si="11"/>
        <v>392</v>
      </c>
    </row>
    <row r="90" spans="1:42" ht="13.5">
      <c r="A90" s="40" t="s">
        <v>5</v>
      </c>
      <c r="B90" s="40" t="s">
        <v>165</v>
      </c>
      <c r="C90" s="41" t="s">
        <v>166</v>
      </c>
      <c r="D90" s="22">
        <v>10749</v>
      </c>
      <c r="E90" s="22">
        <v>10749</v>
      </c>
      <c r="F90" s="22">
        <v>3723</v>
      </c>
      <c r="G90" s="22">
        <v>100</v>
      </c>
      <c r="H90" s="22">
        <v>0</v>
      </c>
      <c r="I90" s="22">
        <f t="shared" si="6"/>
        <v>3823</v>
      </c>
      <c r="J90" s="22">
        <v>974.413675945644</v>
      </c>
      <c r="K90" s="22">
        <v>631.8523417915907</v>
      </c>
      <c r="L90" s="22">
        <v>342.56133415405316</v>
      </c>
      <c r="M90" s="22">
        <v>91</v>
      </c>
      <c r="N90" s="22">
        <v>2883</v>
      </c>
      <c r="O90" s="22">
        <v>0</v>
      </c>
      <c r="P90" s="22">
        <f t="shared" si="7"/>
        <v>940</v>
      </c>
      <c r="Q90" s="22">
        <v>14</v>
      </c>
      <c r="R90" s="22">
        <v>926</v>
      </c>
      <c r="S90" s="22">
        <v>0</v>
      </c>
      <c r="T90" s="22">
        <v>0</v>
      </c>
      <c r="U90" s="22">
        <v>0</v>
      </c>
      <c r="V90" s="22">
        <f t="shared" si="8"/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f t="shared" si="9"/>
        <v>3823</v>
      </c>
      <c r="AD90" s="23">
        <v>100</v>
      </c>
      <c r="AE90" s="22">
        <v>0</v>
      </c>
      <c r="AF90" s="22">
        <v>8</v>
      </c>
      <c r="AG90" s="22">
        <v>593</v>
      </c>
      <c r="AH90" s="22">
        <v>0</v>
      </c>
      <c r="AI90" s="22">
        <v>0</v>
      </c>
      <c r="AJ90" s="22" t="s">
        <v>302</v>
      </c>
      <c r="AK90" s="22">
        <f t="shared" si="10"/>
        <v>601</v>
      </c>
      <c r="AL90" s="23">
        <v>17.680122636688807</v>
      </c>
      <c r="AM90" s="22">
        <v>0</v>
      </c>
      <c r="AN90" s="22">
        <v>320</v>
      </c>
      <c r="AO90" s="22">
        <v>339</v>
      </c>
      <c r="AP90" s="22">
        <f t="shared" si="11"/>
        <v>659</v>
      </c>
    </row>
    <row r="91" spans="1:42" ht="13.5">
      <c r="A91" s="40" t="s">
        <v>5</v>
      </c>
      <c r="B91" s="40" t="s">
        <v>167</v>
      </c>
      <c r="C91" s="41" t="s">
        <v>168</v>
      </c>
      <c r="D91" s="22">
        <v>9834</v>
      </c>
      <c r="E91" s="22">
        <v>9834</v>
      </c>
      <c r="F91" s="22">
        <v>2452</v>
      </c>
      <c r="G91" s="22">
        <v>132</v>
      </c>
      <c r="H91" s="22">
        <v>0</v>
      </c>
      <c r="I91" s="22">
        <f t="shared" si="6"/>
        <v>2584</v>
      </c>
      <c r="J91" s="22">
        <v>719.895470286203</v>
      </c>
      <c r="K91" s="22">
        <v>600.3772207688728</v>
      </c>
      <c r="L91" s="22">
        <v>119.51824951733015</v>
      </c>
      <c r="M91" s="22">
        <v>120</v>
      </c>
      <c r="N91" s="22">
        <v>1813</v>
      </c>
      <c r="O91" s="22">
        <v>0</v>
      </c>
      <c r="P91" s="22">
        <f t="shared" si="7"/>
        <v>771</v>
      </c>
      <c r="Q91" s="22">
        <v>471</v>
      </c>
      <c r="R91" s="22">
        <v>300</v>
      </c>
      <c r="S91" s="22">
        <v>0</v>
      </c>
      <c r="T91" s="22">
        <v>0</v>
      </c>
      <c r="U91" s="22">
        <v>0</v>
      </c>
      <c r="V91" s="22">
        <f t="shared" si="8"/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f t="shared" si="9"/>
        <v>2584</v>
      </c>
      <c r="AD91" s="23">
        <v>100</v>
      </c>
      <c r="AE91" s="22">
        <v>0</v>
      </c>
      <c r="AF91" s="22">
        <v>71</v>
      </c>
      <c r="AG91" s="22">
        <v>297</v>
      </c>
      <c r="AH91" s="22">
        <v>0</v>
      </c>
      <c r="AI91" s="22">
        <v>0</v>
      </c>
      <c r="AJ91" s="22" t="s">
        <v>302</v>
      </c>
      <c r="AK91" s="22">
        <f t="shared" si="10"/>
        <v>368</v>
      </c>
      <c r="AL91" s="23">
        <v>18.04733727810651</v>
      </c>
      <c r="AM91" s="22">
        <v>0</v>
      </c>
      <c r="AN91" s="22">
        <v>201</v>
      </c>
      <c r="AO91" s="22">
        <v>403</v>
      </c>
      <c r="AP91" s="22">
        <f t="shared" si="11"/>
        <v>604</v>
      </c>
    </row>
    <row r="92" spans="1:42" ht="13.5">
      <c r="A92" s="40" t="s">
        <v>5</v>
      </c>
      <c r="B92" s="40" t="s">
        <v>169</v>
      </c>
      <c r="C92" s="41" t="s">
        <v>170</v>
      </c>
      <c r="D92" s="22">
        <v>5748</v>
      </c>
      <c r="E92" s="22">
        <v>5748</v>
      </c>
      <c r="F92" s="22">
        <v>1050</v>
      </c>
      <c r="G92" s="22">
        <v>18</v>
      </c>
      <c r="H92" s="22">
        <v>0</v>
      </c>
      <c r="I92" s="22">
        <f t="shared" si="6"/>
        <v>1068</v>
      </c>
      <c r="J92" s="22">
        <v>509.05139131180835</v>
      </c>
      <c r="K92" s="22">
        <v>500.4718734807104</v>
      </c>
      <c r="L92" s="22">
        <v>8.579517831097892</v>
      </c>
      <c r="M92" s="22">
        <v>9</v>
      </c>
      <c r="N92" s="22">
        <v>660</v>
      </c>
      <c r="O92" s="22">
        <v>0</v>
      </c>
      <c r="P92" s="22">
        <f t="shared" si="7"/>
        <v>408</v>
      </c>
      <c r="Q92" s="22">
        <v>40</v>
      </c>
      <c r="R92" s="22">
        <v>252</v>
      </c>
      <c r="S92" s="22">
        <v>0</v>
      </c>
      <c r="T92" s="22">
        <v>0</v>
      </c>
      <c r="U92" s="22">
        <v>116</v>
      </c>
      <c r="V92" s="22">
        <f t="shared" si="8"/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f t="shared" si="9"/>
        <v>1068</v>
      </c>
      <c r="AD92" s="23">
        <v>100</v>
      </c>
      <c r="AE92" s="22">
        <v>0</v>
      </c>
      <c r="AF92" s="22">
        <v>24</v>
      </c>
      <c r="AG92" s="22">
        <v>250</v>
      </c>
      <c r="AH92" s="22">
        <v>0</v>
      </c>
      <c r="AI92" s="22">
        <v>0</v>
      </c>
      <c r="AJ92" s="22" t="s">
        <v>302</v>
      </c>
      <c r="AK92" s="22">
        <f t="shared" si="10"/>
        <v>274</v>
      </c>
      <c r="AL92" s="23">
        <v>26.27669452181987</v>
      </c>
      <c r="AM92" s="22">
        <v>0</v>
      </c>
      <c r="AN92" s="22">
        <v>70</v>
      </c>
      <c r="AO92" s="22">
        <v>134</v>
      </c>
      <c r="AP92" s="22">
        <f t="shared" si="11"/>
        <v>204</v>
      </c>
    </row>
    <row r="93" spans="1:42" ht="13.5">
      <c r="A93" s="40" t="s">
        <v>5</v>
      </c>
      <c r="B93" s="40" t="s">
        <v>171</v>
      </c>
      <c r="C93" s="41" t="s">
        <v>172</v>
      </c>
      <c r="D93" s="22">
        <v>6827</v>
      </c>
      <c r="E93" s="22">
        <v>6827</v>
      </c>
      <c r="F93" s="22">
        <v>2442</v>
      </c>
      <c r="G93" s="22">
        <v>102</v>
      </c>
      <c r="H93" s="22">
        <v>0</v>
      </c>
      <c r="I93" s="22">
        <f t="shared" si="6"/>
        <v>2544</v>
      </c>
      <c r="J93" s="22">
        <v>1020.9261774862503</v>
      </c>
      <c r="K93" s="22">
        <v>881.2711815093576</v>
      </c>
      <c r="L93" s="22">
        <v>139.6549959768927</v>
      </c>
      <c r="M93" s="22">
        <v>245</v>
      </c>
      <c r="N93" s="22">
        <v>2105</v>
      </c>
      <c r="O93" s="22">
        <v>42</v>
      </c>
      <c r="P93" s="22">
        <f t="shared" si="7"/>
        <v>397</v>
      </c>
      <c r="Q93" s="22">
        <v>28</v>
      </c>
      <c r="R93" s="22">
        <v>369</v>
      </c>
      <c r="S93" s="22">
        <v>0</v>
      </c>
      <c r="T93" s="22">
        <v>0</v>
      </c>
      <c r="U93" s="22">
        <v>0</v>
      </c>
      <c r="V93" s="22">
        <f t="shared" si="8"/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f t="shared" si="9"/>
        <v>2544</v>
      </c>
      <c r="AD93" s="23">
        <v>98.34905660377359</v>
      </c>
      <c r="AE93" s="22">
        <v>0</v>
      </c>
      <c r="AF93" s="22">
        <v>22</v>
      </c>
      <c r="AG93" s="22">
        <v>369</v>
      </c>
      <c r="AH93" s="22">
        <v>0</v>
      </c>
      <c r="AI93" s="22">
        <v>0</v>
      </c>
      <c r="AJ93" s="22" t="s">
        <v>302</v>
      </c>
      <c r="AK93" s="22">
        <f t="shared" si="10"/>
        <v>391</v>
      </c>
      <c r="AL93" s="23">
        <v>22.80387235568304</v>
      </c>
      <c r="AM93" s="22">
        <v>42</v>
      </c>
      <c r="AN93" s="22">
        <v>242</v>
      </c>
      <c r="AO93" s="22">
        <v>6</v>
      </c>
      <c r="AP93" s="22">
        <f t="shared" si="11"/>
        <v>290</v>
      </c>
    </row>
    <row r="94" spans="1:42" ht="13.5">
      <c r="A94" s="40" t="s">
        <v>5</v>
      </c>
      <c r="B94" s="40" t="s">
        <v>173</v>
      </c>
      <c r="C94" s="41" t="s">
        <v>174</v>
      </c>
      <c r="D94" s="22">
        <v>5373</v>
      </c>
      <c r="E94" s="22">
        <v>5373</v>
      </c>
      <c r="F94" s="22">
        <v>1436</v>
      </c>
      <c r="G94" s="22">
        <v>72</v>
      </c>
      <c r="H94" s="22">
        <v>0</v>
      </c>
      <c r="I94" s="22">
        <f aca="true" t="shared" si="12" ref="I94:I116">SUM(F94:H94)</f>
        <v>1508</v>
      </c>
      <c r="J94" s="22">
        <v>768.9385537530371</v>
      </c>
      <c r="K94" s="22">
        <v>616.9865053323441</v>
      </c>
      <c r="L94" s="22">
        <v>151.95204842069302</v>
      </c>
      <c r="M94" s="22">
        <v>0</v>
      </c>
      <c r="N94" s="22">
        <v>1005</v>
      </c>
      <c r="O94" s="22">
        <v>11</v>
      </c>
      <c r="P94" s="22">
        <f aca="true" t="shared" si="13" ref="P94:P116">SUM(Q94:U94)</f>
        <v>462</v>
      </c>
      <c r="Q94" s="22">
        <v>0</v>
      </c>
      <c r="R94" s="22">
        <v>462</v>
      </c>
      <c r="S94" s="22">
        <v>0</v>
      </c>
      <c r="T94" s="22">
        <v>0</v>
      </c>
      <c r="U94" s="22">
        <v>0</v>
      </c>
      <c r="V94" s="22">
        <f aca="true" t="shared" si="14" ref="V94:V116">SUM(W94:AB94)</f>
        <v>30</v>
      </c>
      <c r="W94" s="22">
        <v>0</v>
      </c>
      <c r="X94" s="22">
        <v>0</v>
      </c>
      <c r="Y94" s="22">
        <v>30</v>
      </c>
      <c r="Z94" s="22">
        <v>0</v>
      </c>
      <c r="AA94" s="22">
        <v>0</v>
      </c>
      <c r="AB94" s="22">
        <v>0</v>
      </c>
      <c r="AC94" s="22">
        <f aca="true" t="shared" si="15" ref="AC94:AC116">N94+O94+P94+V94</f>
        <v>1508</v>
      </c>
      <c r="AD94" s="23">
        <v>99.27055702917772</v>
      </c>
      <c r="AE94" s="22">
        <v>0</v>
      </c>
      <c r="AF94" s="22">
        <v>0</v>
      </c>
      <c r="AG94" s="22">
        <v>280</v>
      </c>
      <c r="AH94" s="22">
        <v>0</v>
      </c>
      <c r="AI94" s="22">
        <v>0</v>
      </c>
      <c r="AJ94" s="22" t="s">
        <v>302</v>
      </c>
      <c r="AK94" s="22">
        <f aca="true" t="shared" si="16" ref="AK94:AK116">SUM(AE94:AI94)</f>
        <v>280</v>
      </c>
      <c r="AL94" s="23">
        <v>20.55702917771883</v>
      </c>
      <c r="AM94" s="22">
        <v>11</v>
      </c>
      <c r="AN94" s="22">
        <v>91</v>
      </c>
      <c r="AO94" s="22">
        <v>182</v>
      </c>
      <c r="AP94" s="22">
        <f aca="true" t="shared" si="17" ref="AP94:AP116">SUM(AM94:AO94)</f>
        <v>284</v>
      </c>
    </row>
    <row r="95" spans="1:42" ht="13.5">
      <c r="A95" s="40" t="s">
        <v>5</v>
      </c>
      <c r="B95" s="40" t="s">
        <v>175</v>
      </c>
      <c r="C95" s="41" t="s">
        <v>176</v>
      </c>
      <c r="D95" s="22">
        <v>5148</v>
      </c>
      <c r="E95" s="22">
        <v>5148</v>
      </c>
      <c r="F95" s="22">
        <v>1468</v>
      </c>
      <c r="G95" s="22">
        <v>4</v>
      </c>
      <c r="H95" s="22">
        <v>0</v>
      </c>
      <c r="I95" s="22">
        <f t="shared" si="12"/>
        <v>1472</v>
      </c>
      <c r="J95" s="22">
        <v>783.3870847569478</v>
      </c>
      <c r="K95" s="22">
        <v>395.9510808825877</v>
      </c>
      <c r="L95" s="22">
        <v>387.43600387436004</v>
      </c>
      <c r="M95" s="22">
        <v>0</v>
      </c>
      <c r="N95" s="22">
        <v>1200</v>
      </c>
      <c r="O95" s="22">
        <v>0</v>
      </c>
      <c r="P95" s="22">
        <f t="shared" si="13"/>
        <v>22</v>
      </c>
      <c r="Q95" s="22">
        <v>22</v>
      </c>
      <c r="R95" s="22">
        <v>0</v>
      </c>
      <c r="S95" s="22">
        <v>0</v>
      </c>
      <c r="T95" s="22">
        <v>0</v>
      </c>
      <c r="U95" s="22">
        <v>0</v>
      </c>
      <c r="V95" s="22">
        <f t="shared" si="14"/>
        <v>250</v>
      </c>
      <c r="W95" s="22">
        <v>131</v>
      </c>
      <c r="X95" s="22">
        <v>54</v>
      </c>
      <c r="Y95" s="22">
        <v>49</v>
      </c>
      <c r="Z95" s="22">
        <v>5</v>
      </c>
      <c r="AA95" s="22">
        <v>0</v>
      </c>
      <c r="AB95" s="22">
        <v>11</v>
      </c>
      <c r="AC95" s="22">
        <f t="shared" si="15"/>
        <v>1472</v>
      </c>
      <c r="AD95" s="23">
        <v>100</v>
      </c>
      <c r="AE95" s="22">
        <v>0</v>
      </c>
      <c r="AF95" s="22">
        <v>22</v>
      </c>
      <c r="AG95" s="22">
        <v>0</v>
      </c>
      <c r="AH95" s="22">
        <v>0</v>
      </c>
      <c r="AI95" s="22">
        <v>0</v>
      </c>
      <c r="AJ95" s="22" t="s">
        <v>302</v>
      </c>
      <c r="AK95" s="22">
        <f t="shared" si="16"/>
        <v>22</v>
      </c>
      <c r="AL95" s="23">
        <v>18.478260869565215</v>
      </c>
      <c r="AM95" s="22">
        <v>0</v>
      </c>
      <c r="AN95" s="22">
        <v>127</v>
      </c>
      <c r="AO95" s="22">
        <v>0</v>
      </c>
      <c r="AP95" s="22">
        <f t="shared" si="17"/>
        <v>127</v>
      </c>
    </row>
    <row r="96" spans="1:42" ht="13.5">
      <c r="A96" s="40" t="s">
        <v>5</v>
      </c>
      <c r="B96" s="40" t="s">
        <v>177</v>
      </c>
      <c r="C96" s="41" t="s">
        <v>1</v>
      </c>
      <c r="D96" s="22">
        <v>7767</v>
      </c>
      <c r="E96" s="22">
        <v>7767</v>
      </c>
      <c r="F96" s="22">
        <v>1372</v>
      </c>
      <c r="G96" s="22">
        <v>222</v>
      </c>
      <c r="H96" s="22">
        <v>0</v>
      </c>
      <c r="I96" s="22">
        <f t="shared" si="12"/>
        <v>1594</v>
      </c>
      <c r="J96" s="22">
        <v>562.2664204546456</v>
      </c>
      <c r="K96" s="22">
        <v>517.4685312465277</v>
      </c>
      <c r="L96" s="22">
        <v>44.797889208117944</v>
      </c>
      <c r="M96" s="22">
        <v>0</v>
      </c>
      <c r="N96" s="22">
        <v>1047</v>
      </c>
      <c r="O96" s="22">
        <v>50</v>
      </c>
      <c r="P96" s="22">
        <f t="shared" si="13"/>
        <v>171</v>
      </c>
      <c r="Q96" s="22">
        <v>0</v>
      </c>
      <c r="R96" s="22">
        <v>148</v>
      </c>
      <c r="S96" s="22">
        <v>0</v>
      </c>
      <c r="T96" s="22">
        <v>0</v>
      </c>
      <c r="U96" s="22">
        <v>23</v>
      </c>
      <c r="V96" s="22">
        <f t="shared" si="14"/>
        <v>326</v>
      </c>
      <c r="W96" s="22">
        <v>218</v>
      </c>
      <c r="X96" s="22">
        <v>30</v>
      </c>
      <c r="Y96" s="22">
        <v>57</v>
      </c>
      <c r="Z96" s="22">
        <v>6</v>
      </c>
      <c r="AA96" s="22">
        <v>7</v>
      </c>
      <c r="AB96" s="22">
        <v>8</v>
      </c>
      <c r="AC96" s="22">
        <f t="shared" si="15"/>
        <v>1594</v>
      </c>
      <c r="AD96" s="23">
        <v>96.86323713927227</v>
      </c>
      <c r="AE96" s="22">
        <v>0</v>
      </c>
      <c r="AF96" s="22">
        <v>0</v>
      </c>
      <c r="AG96" s="22">
        <v>89</v>
      </c>
      <c r="AH96" s="22">
        <v>0</v>
      </c>
      <c r="AI96" s="22">
        <v>0</v>
      </c>
      <c r="AJ96" s="22" t="s">
        <v>302</v>
      </c>
      <c r="AK96" s="22">
        <f t="shared" si="16"/>
        <v>89</v>
      </c>
      <c r="AL96" s="23">
        <v>26.03513174404015</v>
      </c>
      <c r="AM96" s="22">
        <v>50</v>
      </c>
      <c r="AN96" s="22">
        <v>114</v>
      </c>
      <c r="AO96" s="22">
        <v>82</v>
      </c>
      <c r="AP96" s="22">
        <f t="shared" si="17"/>
        <v>246</v>
      </c>
    </row>
    <row r="97" spans="1:42" ht="13.5">
      <c r="A97" s="40" t="s">
        <v>5</v>
      </c>
      <c r="B97" s="40" t="s">
        <v>178</v>
      </c>
      <c r="C97" s="41" t="s">
        <v>179</v>
      </c>
      <c r="D97" s="22">
        <v>3311</v>
      </c>
      <c r="E97" s="22">
        <v>3311</v>
      </c>
      <c r="F97" s="22">
        <v>499</v>
      </c>
      <c r="G97" s="22">
        <v>4</v>
      </c>
      <c r="H97" s="22">
        <v>0</v>
      </c>
      <c r="I97" s="22">
        <f t="shared" si="12"/>
        <v>503</v>
      </c>
      <c r="J97" s="22">
        <v>416.2132865541594</v>
      </c>
      <c r="K97" s="22">
        <v>412.9034393449812</v>
      </c>
      <c r="L97" s="22">
        <v>3.3098472091782063</v>
      </c>
      <c r="M97" s="22">
        <v>0</v>
      </c>
      <c r="N97" s="22">
        <v>111</v>
      </c>
      <c r="O97" s="22">
        <v>0</v>
      </c>
      <c r="P97" s="22">
        <f t="shared" si="13"/>
        <v>284</v>
      </c>
      <c r="Q97" s="22">
        <v>71</v>
      </c>
      <c r="R97" s="22">
        <v>213</v>
      </c>
      <c r="S97" s="22">
        <v>0</v>
      </c>
      <c r="T97" s="22">
        <v>0</v>
      </c>
      <c r="U97" s="22">
        <v>0</v>
      </c>
      <c r="V97" s="22">
        <f t="shared" si="14"/>
        <v>108</v>
      </c>
      <c r="W97" s="22">
        <v>81</v>
      </c>
      <c r="X97" s="22">
        <v>6</v>
      </c>
      <c r="Y97" s="22">
        <v>14</v>
      </c>
      <c r="Z97" s="22">
        <v>3</v>
      </c>
      <c r="AA97" s="22">
        <v>0</v>
      </c>
      <c r="AB97" s="22">
        <v>4</v>
      </c>
      <c r="AC97" s="22">
        <f t="shared" si="15"/>
        <v>503</v>
      </c>
      <c r="AD97" s="23">
        <v>100</v>
      </c>
      <c r="AE97" s="22">
        <v>0</v>
      </c>
      <c r="AF97" s="22">
        <v>15</v>
      </c>
      <c r="AG97" s="22">
        <v>213</v>
      </c>
      <c r="AH97" s="22">
        <v>0</v>
      </c>
      <c r="AI97" s="22">
        <v>0</v>
      </c>
      <c r="AJ97" s="22" t="s">
        <v>302</v>
      </c>
      <c r="AK97" s="22">
        <f t="shared" si="16"/>
        <v>228</v>
      </c>
      <c r="AL97" s="23">
        <v>66.79920477137176</v>
      </c>
      <c r="AM97" s="22">
        <v>0</v>
      </c>
      <c r="AN97" s="22">
        <v>12</v>
      </c>
      <c r="AO97" s="22">
        <v>56</v>
      </c>
      <c r="AP97" s="22">
        <f t="shared" si="17"/>
        <v>68</v>
      </c>
    </row>
    <row r="98" spans="1:42" ht="13.5">
      <c r="A98" s="40" t="s">
        <v>5</v>
      </c>
      <c r="B98" s="40" t="s">
        <v>180</v>
      </c>
      <c r="C98" s="41" t="s">
        <v>181</v>
      </c>
      <c r="D98" s="22">
        <v>6464</v>
      </c>
      <c r="E98" s="22">
        <v>6464</v>
      </c>
      <c r="F98" s="22">
        <v>1062</v>
      </c>
      <c r="G98" s="22">
        <v>27</v>
      </c>
      <c r="H98" s="22">
        <v>0</v>
      </c>
      <c r="I98" s="22">
        <f t="shared" si="12"/>
        <v>1089</v>
      </c>
      <c r="J98" s="22">
        <v>461.5658483656585</v>
      </c>
      <c r="K98" s="22">
        <v>450.12206700122067</v>
      </c>
      <c r="L98" s="22">
        <v>11.443781364437815</v>
      </c>
      <c r="M98" s="22">
        <v>0</v>
      </c>
      <c r="N98" s="22">
        <v>416</v>
      </c>
      <c r="O98" s="22">
        <v>0</v>
      </c>
      <c r="P98" s="22">
        <f t="shared" si="13"/>
        <v>673</v>
      </c>
      <c r="Q98" s="22">
        <v>302</v>
      </c>
      <c r="R98" s="22">
        <v>371</v>
      </c>
      <c r="S98" s="22">
        <v>0</v>
      </c>
      <c r="T98" s="22">
        <v>0</v>
      </c>
      <c r="U98" s="22">
        <v>0</v>
      </c>
      <c r="V98" s="22">
        <f t="shared" si="14"/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f t="shared" si="15"/>
        <v>1089</v>
      </c>
      <c r="AD98" s="23">
        <v>100</v>
      </c>
      <c r="AE98" s="22">
        <v>0</v>
      </c>
      <c r="AF98" s="22">
        <v>22</v>
      </c>
      <c r="AG98" s="22">
        <v>369</v>
      </c>
      <c r="AH98" s="22">
        <v>0</v>
      </c>
      <c r="AI98" s="22">
        <v>0</v>
      </c>
      <c r="AJ98" s="22" t="s">
        <v>302</v>
      </c>
      <c r="AK98" s="22">
        <f t="shared" si="16"/>
        <v>391</v>
      </c>
      <c r="AL98" s="23">
        <v>35.90449954086318</v>
      </c>
      <c r="AM98" s="22">
        <v>0</v>
      </c>
      <c r="AN98" s="22">
        <v>46</v>
      </c>
      <c r="AO98" s="22">
        <v>282</v>
      </c>
      <c r="AP98" s="22">
        <f t="shared" si="17"/>
        <v>328</v>
      </c>
    </row>
    <row r="99" spans="1:42" ht="13.5">
      <c r="A99" s="40" t="s">
        <v>5</v>
      </c>
      <c r="B99" s="40" t="s">
        <v>182</v>
      </c>
      <c r="C99" s="41" t="s">
        <v>183</v>
      </c>
      <c r="D99" s="22">
        <v>3499</v>
      </c>
      <c r="E99" s="22">
        <v>3499</v>
      </c>
      <c r="F99" s="22">
        <v>819</v>
      </c>
      <c r="G99" s="22">
        <v>2</v>
      </c>
      <c r="H99" s="22">
        <v>0</v>
      </c>
      <c r="I99" s="22">
        <f t="shared" si="12"/>
        <v>821</v>
      </c>
      <c r="J99" s="22">
        <v>642.8451181746643</v>
      </c>
      <c r="K99" s="22">
        <v>606.0439969149699</v>
      </c>
      <c r="L99" s="22">
        <v>36.80112125969455</v>
      </c>
      <c r="M99" s="22">
        <v>105</v>
      </c>
      <c r="N99" s="22">
        <v>603</v>
      </c>
      <c r="O99" s="22">
        <v>0</v>
      </c>
      <c r="P99" s="22">
        <f t="shared" si="13"/>
        <v>200</v>
      </c>
      <c r="Q99" s="22">
        <v>21</v>
      </c>
      <c r="R99" s="22">
        <v>78</v>
      </c>
      <c r="S99" s="22">
        <v>0</v>
      </c>
      <c r="T99" s="22">
        <v>0</v>
      </c>
      <c r="U99" s="22">
        <v>101</v>
      </c>
      <c r="V99" s="22">
        <f t="shared" si="14"/>
        <v>18</v>
      </c>
      <c r="W99" s="22">
        <v>2</v>
      </c>
      <c r="X99" s="22">
        <v>5</v>
      </c>
      <c r="Y99" s="22">
        <v>8</v>
      </c>
      <c r="Z99" s="22">
        <v>2</v>
      </c>
      <c r="AA99" s="22">
        <v>1</v>
      </c>
      <c r="AB99" s="22">
        <v>0</v>
      </c>
      <c r="AC99" s="22">
        <f t="shared" si="15"/>
        <v>821</v>
      </c>
      <c r="AD99" s="23">
        <v>100</v>
      </c>
      <c r="AE99" s="22">
        <v>0</v>
      </c>
      <c r="AF99" s="22">
        <v>2</v>
      </c>
      <c r="AG99" s="22">
        <v>78</v>
      </c>
      <c r="AH99" s="22">
        <v>0</v>
      </c>
      <c r="AI99" s="22">
        <v>0</v>
      </c>
      <c r="AJ99" s="22" t="s">
        <v>302</v>
      </c>
      <c r="AK99" s="22">
        <f t="shared" si="16"/>
        <v>80</v>
      </c>
      <c r="AL99" s="23">
        <v>21.922246220302377</v>
      </c>
      <c r="AM99" s="22">
        <v>0</v>
      </c>
      <c r="AN99" s="22">
        <v>67</v>
      </c>
      <c r="AO99" s="22">
        <v>120</v>
      </c>
      <c r="AP99" s="22">
        <f t="shared" si="17"/>
        <v>187</v>
      </c>
    </row>
    <row r="100" spans="1:42" ht="13.5">
      <c r="A100" s="40" t="s">
        <v>5</v>
      </c>
      <c r="B100" s="40" t="s">
        <v>184</v>
      </c>
      <c r="C100" s="41" t="s">
        <v>185</v>
      </c>
      <c r="D100" s="22">
        <v>11144</v>
      </c>
      <c r="E100" s="22">
        <v>11144</v>
      </c>
      <c r="F100" s="22">
        <v>2851</v>
      </c>
      <c r="G100" s="22">
        <v>707</v>
      </c>
      <c r="H100" s="22">
        <v>0</v>
      </c>
      <c r="I100" s="22">
        <f t="shared" si="12"/>
        <v>3558</v>
      </c>
      <c r="J100" s="22">
        <v>874.7258798886802</v>
      </c>
      <c r="K100" s="22">
        <v>706.8119462282056</v>
      </c>
      <c r="L100" s="22">
        <v>167.91393366047456</v>
      </c>
      <c r="M100" s="22">
        <v>278</v>
      </c>
      <c r="N100" s="22">
        <v>2941</v>
      </c>
      <c r="O100" s="22">
        <v>172</v>
      </c>
      <c r="P100" s="22">
        <f t="shared" si="13"/>
        <v>445</v>
      </c>
      <c r="Q100" s="22">
        <v>0</v>
      </c>
      <c r="R100" s="22">
        <v>426</v>
      </c>
      <c r="S100" s="22">
        <v>0</v>
      </c>
      <c r="T100" s="22">
        <v>0</v>
      </c>
      <c r="U100" s="22">
        <v>19</v>
      </c>
      <c r="V100" s="22">
        <f t="shared" si="14"/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f t="shared" si="15"/>
        <v>3558</v>
      </c>
      <c r="AD100" s="23">
        <v>95.16582349634626</v>
      </c>
      <c r="AE100" s="22">
        <v>0</v>
      </c>
      <c r="AF100" s="22">
        <v>0</v>
      </c>
      <c r="AG100" s="22">
        <v>426</v>
      </c>
      <c r="AH100" s="22">
        <v>0</v>
      </c>
      <c r="AI100" s="22">
        <v>0</v>
      </c>
      <c r="AJ100" s="22" t="s">
        <v>302</v>
      </c>
      <c r="AK100" s="22">
        <f t="shared" si="16"/>
        <v>426</v>
      </c>
      <c r="AL100" s="23">
        <v>18.35245046923879</v>
      </c>
      <c r="AM100" s="22">
        <v>172</v>
      </c>
      <c r="AN100" s="22">
        <v>301</v>
      </c>
      <c r="AO100" s="22">
        <v>19</v>
      </c>
      <c r="AP100" s="22">
        <f t="shared" si="17"/>
        <v>492</v>
      </c>
    </row>
    <row r="101" spans="1:42" ht="13.5">
      <c r="A101" s="40" t="s">
        <v>5</v>
      </c>
      <c r="B101" s="40" t="s">
        <v>186</v>
      </c>
      <c r="C101" s="41" t="s">
        <v>187</v>
      </c>
      <c r="D101" s="22">
        <v>10186</v>
      </c>
      <c r="E101" s="22">
        <v>10186</v>
      </c>
      <c r="F101" s="22">
        <v>3825</v>
      </c>
      <c r="G101" s="22">
        <v>463</v>
      </c>
      <c r="H101" s="22">
        <v>0</v>
      </c>
      <c r="I101" s="22">
        <f t="shared" si="12"/>
        <v>4288</v>
      </c>
      <c r="J101" s="22">
        <v>1153.3423527861235</v>
      </c>
      <c r="K101" s="22">
        <v>936.5527221085077</v>
      </c>
      <c r="L101" s="22">
        <v>216.78963067761552</v>
      </c>
      <c r="M101" s="22">
        <v>444</v>
      </c>
      <c r="N101" s="22">
        <v>3424</v>
      </c>
      <c r="O101" s="22">
        <v>394</v>
      </c>
      <c r="P101" s="22">
        <f t="shared" si="13"/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f t="shared" si="14"/>
        <v>470</v>
      </c>
      <c r="W101" s="22">
        <v>166</v>
      </c>
      <c r="X101" s="22">
        <v>118</v>
      </c>
      <c r="Y101" s="22">
        <v>150</v>
      </c>
      <c r="Z101" s="22">
        <v>20</v>
      </c>
      <c r="AA101" s="22">
        <v>0</v>
      </c>
      <c r="AB101" s="22">
        <v>16</v>
      </c>
      <c r="AC101" s="22">
        <f t="shared" si="15"/>
        <v>4288</v>
      </c>
      <c r="AD101" s="23">
        <v>90.81156716417911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 t="s">
        <v>302</v>
      </c>
      <c r="AK101" s="22">
        <f t="shared" si="16"/>
        <v>0</v>
      </c>
      <c r="AL101" s="23">
        <v>19.315300084530854</v>
      </c>
      <c r="AM101" s="22">
        <v>394</v>
      </c>
      <c r="AN101" s="22">
        <v>352</v>
      </c>
      <c r="AO101" s="22">
        <v>0</v>
      </c>
      <c r="AP101" s="22">
        <f t="shared" si="17"/>
        <v>746</v>
      </c>
    </row>
    <row r="102" spans="1:42" ht="13.5">
      <c r="A102" s="40" t="s">
        <v>5</v>
      </c>
      <c r="B102" s="40" t="s">
        <v>188</v>
      </c>
      <c r="C102" s="41" t="s">
        <v>189</v>
      </c>
      <c r="D102" s="22">
        <v>7795</v>
      </c>
      <c r="E102" s="22">
        <v>7795</v>
      </c>
      <c r="F102" s="22">
        <v>3027</v>
      </c>
      <c r="G102" s="22">
        <v>133</v>
      </c>
      <c r="H102" s="22">
        <v>0</v>
      </c>
      <c r="I102" s="22">
        <f t="shared" si="12"/>
        <v>3160</v>
      </c>
      <c r="J102" s="22">
        <v>1110.6522445895243</v>
      </c>
      <c r="K102" s="22">
        <v>1067.4211603855651</v>
      </c>
      <c r="L102" s="22">
        <v>43.231084203959334</v>
      </c>
      <c r="M102" s="22">
        <v>0</v>
      </c>
      <c r="N102" s="22">
        <v>2545</v>
      </c>
      <c r="O102" s="22">
        <v>0</v>
      </c>
      <c r="P102" s="22">
        <f t="shared" si="13"/>
        <v>230</v>
      </c>
      <c r="Q102" s="22">
        <v>211</v>
      </c>
      <c r="R102" s="22">
        <v>19</v>
      </c>
      <c r="S102" s="22">
        <v>0</v>
      </c>
      <c r="T102" s="22">
        <v>0</v>
      </c>
      <c r="U102" s="22">
        <v>0</v>
      </c>
      <c r="V102" s="22">
        <f t="shared" si="14"/>
        <v>385</v>
      </c>
      <c r="W102" s="22">
        <v>167</v>
      </c>
      <c r="X102" s="22">
        <v>59</v>
      </c>
      <c r="Y102" s="22">
        <v>145</v>
      </c>
      <c r="Z102" s="22">
        <v>10</v>
      </c>
      <c r="AA102" s="22">
        <v>4</v>
      </c>
      <c r="AB102" s="22">
        <v>0</v>
      </c>
      <c r="AC102" s="22">
        <f t="shared" si="15"/>
        <v>3160</v>
      </c>
      <c r="AD102" s="23">
        <v>100</v>
      </c>
      <c r="AE102" s="22">
        <v>0</v>
      </c>
      <c r="AF102" s="22">
        <v>108</v>
      </c>
      <c r="AG102" s="22">
        <v>17</v>
      </c>
      <c r="AH102" s="22">
        <v>0</v>
      </c>
      <c r="AI102" s="22">
        <v>0</v>
      </c>
      <c r="AJ102" s="22" t="s">
        <v>302</v>
      </c>
      <c r="AK102" s="22">
        <f t="shared" si="16"/>
        <v>125</v>
      </c>
      <c r="AL102" s="23">
        <v>16.139240506329113</v>
      </c>
      <c r="AM102" s="22">
        <v>0</v>
      </c>
      <c r="AN102" s="22">
        <v>312</v>
      </c>
      <c r="AO102" s="22">
        <v>42</v>
      </c>
      <c r="AP102" s="22">
        <f t="shared" si="17"/>
        <v>354</v>
      </c>
    </row>
    <row r="103" spans="1:42" ht="13.5">
      <c r="A103" s="40" t="s">
        <v>5</v>
      </c>
      <c r="B103" s="40" t="s">
        <v>190</v>
      </c>
      <c r="C103" s="41" t="s">
        <v>191</v>
      </c>
      <c r="D103" s="22">
        <v>11850</v>
      </c>
      <c r="E103" s="22">
        <v>11850</v>
      </c>
      <c r="F103" s="22">
        <v>5107</v>
      </c>
      <c r="G103" s="22">
        <v>510</v>
      </c>
      <c r="H103" s="22">
        <v>0</v>
      </c>
      <c r="I103" s="22">
        <f t="shared" si="12"/>
        <v>5617</v>
      </c>
      <c r="J103" s="22">
        <v>1298.6532570371655</v>
      </c>
      <c r="K103" s="22">
        <v>1157.1585457488006</v>
      </c>
      <c r="L103" s="22">
        <v>141.49471128836484</v>
      </c>
      <c r="M103" s="22">
        <v>0</v>
      </c>
      <c r="N103" s="22">
        <v>4789</v>
      </c>
      <c r="O103" s="22">
        <v>0</v>
      </c>
      <c r="P103" s="22">
        <f t="shared" si="13"/>
        <v>287</v>
      </c>
      <c r="Q103" s="22">
        <v>264</v>
      </c>
      <c r="R103" s="22">
        <v>23</v>
      </c>
      <c r="S103" s="22">
        <v>0</v>
      </c>
      <c r="T103" s="22">
        <v>0</v>
      </c>
      <c r="U103" s="22">
        <v>0</v>
      </c>
      <c r="V103" s="22">
        <f t="shared" si="14"/>
        <v>541</v>
      </c>
      <c r="W103" s="22">
        <v>214</v>
      </c>
      <c r="X103" s="22">
        <v>150</v>
      </c>
      <c r="Y103" s="22">
        <v>155</v>
      </c>
      <c r="Z103" s="22">
        <v>11</v>
      </c>
      <c r="AA103" s="22">
        <v>5</v>
      </c>
      <c r="AB103" s="22">
        <v>6</v>
      </c>
      <c r="AC103" s="22">
        <f t="shared" si="15"/>
        <v>5617</v>
      </c>
      <c r="AD103" s="23">
        <v>100</v>
      </c>
      <c r="AE103" s="22">
        <v>0</v>
      </c>
      <c r="AF103" s="22">
        <v>134</v>
      </c>
      <c r="AG103" s="22">
        <v>21</v>
      </c>
      <c r="AH103" s="22">
        <v>0</v>
      </c>
      <c r="AI103" s="22">
        <v>0</v>
      </c>
      <c r="AJ103" s="22" t="s">
        <v>302</v>
      </c>
      <c r="AK103" s="22">
        <f t="shared" si="16"/>
        <v>155</v>
      </c>
      <c r="AL103" s="23">
        <v>12.390956026348585</v>
      </c>
      <c r="AM103" s="22">
        <v>0</v>
      </c>
      <c r="AN103" s="22">
        <v>583</v>
      </c>
      <c r="AO103" s="22">
        <v>53</v>
      </c>
      <c r="AP103" s="22">
        <f t="shared" si="17"/>
        <v>636</v>
      </c>
    </row>
    <row r="104" spans="1:42" ht="13.5">
      <c r="A104" s="40" t="s">
        <v>5</v>
      </c>
      <c r="B104" s="40" t="s">
        <v>192</v>
      </c>
      <c r="C104" s="41" t="s">
        <v>193</v>
      </c>
      <c r="D104" s="22">
        <v>11031</v>
      </c>
      <c r="E104" s="22">
        <v>11031</v>
      </c>
      <c r="F104" s="22">
        <v>2587</v>
      </c>
      <c r="G104" s="22">
        <v>916</v>
      </c>
      <c r="H104" s="22">
        <v>0</v>
      </c>
      <c r="I104" s="22">
        <f t="shared" si="12"/>
        <v>3503</v>
      </c>
      <c r="J104" s="22">
        <v>870.0263143842446</v>
      </c>
      <c r="K104" s="22">
        <v>642.5230018018957</v>
      </c>
      <c r="L104" s="22">
        <v>227.50331258234888</v>
      </c>
      <c r="M104" s="22">
        <v>0</v>
      </c>
      <c r="N104" s="22">
        <v>2743</v>
      </c>
      <c r="O104" s="22">
        <v>0</v>
      </c>
      <c r="P104" s="22">
        <f t="shared" si="13"/>
        <v>245</v>
      </c>
      <c r="Q104" s="22">
        <v>245</v>
      </c>
      <c r="R104" s="22">
        <v>0</v>
      </c>
      <c r="S104" s="22">
        <v>0</v>
      </c>
      <c r="T104" s="22">
        <v>0</v>
      </c>
      <c r="U104" s="22">
        <v>0</v>
      </c>
      <c r="V104" s="22">
        <f t="shared" si="14"/>
        <v>515</v>
      </c>
      <c r="W104" s="22">
        <v>321</v>
      </c>
      <c r="X104" s="22">
        <v>57</v>
      </c>
      <c r="Y104" s="22">
        <v>120</v>
      </c>
      <c r="Z104" s="22">
        <v>13</v>
      </c>
      <c r="AA104" s="22">
        <v>4</v>
      </c>
      <c r="AB104" s="22">
        <v>0</v>
      </c>
      <c r="AC104" s="22">
        <f t="shared" si="15"/>
        <v>3503</v>
      </c>
      <c r="AD104" s="23">
        <v>100</v>
      </c>
      <c r="AE104" s="22">
        <v>0</v>
      </c>
      <c r="AF104" s="22">
        <v>118</v>
      </c>
      <c r="AG104" s="22">
        <v>0</v>
      </c>
      <c r="AH104" s="22">
        <v>0</v>
      </c>
      <c r="AI104" s="22">
        <v>0</v>
      </c>
      <c r="AJ104" s="22" t="s">
        <v>302</v>
      </c>
      <c r="AK104" s="22">
        <f t="shared" si="16"/>
        <v>118</v>
      </c>
      <c r="AL104" s="23">
        <v>18.070225520982017</v>
      </c>
      <c r="AM104" s="22">
        <v>0</v>
      </c>
      <c r="AN104" s="22">
        <v>208</v>
      </c>
      <c r="AO104" s="22">
        <v>99</v>
      </c>
      <c r="AP104" s="22">
        <f t="shared" si="17"/>
        <v>307</v>
      </c>
    </row>
    <row r="105" spans="1:42" ht="13.5">
      <c r="A105" s="40" t="s">
        <v>5</v>
      </c>
      <c r="B105" s="40" t="s">
        <v>194</v>
      </c>
      <c r="C105" s="41" t="s">
        <v>330</v>
      </c>
      <c r="D105" s="22">
        <v>12618</v>
      </c>
      <c r="E105" s="22">
        <v>12618</v>
      </c>
      <c r="F105" s="22">
        <v>3114</v>
      </c>
      <c r="G105" s="22">
        <v>492</v>
      </c>
      <c r="H105" s="22">
        <v>0</v>
      </c>
      <c r="I105" s="22">
        <f t="shared" si="12"/>
        <v>3606</v>
      </c>
      <c r="J105" s="22">
        <v>782.9649750193787</v>
      </c>
      <c r="K105" s="22">
        <v>676.1378070466848</v>
      </c>
      <c r="L105" s="22">
        <v>106.82716797269393</v>
      </c>
      <c r="M105" s="22">
        <v>0</v>
      </c>
      <c r="N105" s="22">
        <v>2886</v>
      </c>
      <c r="O105" s="22">
        <v>0</v>
      </c>
      <c r="P105" s="22">
        <f t="shared" si="13"/>
        <v>316</v>
      </c>
      <c r="Q105" s="22">
        <v>316</v>
      </c>
      <c r="R105" s="22">
        <v>0</v>
      </c>
      <c r="S105" s="22">
        <v>0</v>
      </c>
      <c r="T105" s="22">
        <v>0</v>
      </c>
      <c r="U105" s="22">
        <v>0</v>
      </c>
      <c r="V105" s="22">
        <f t="shared" si="14"/>
        <v>404</v>
      </c>
      <c r="W105" s="22">
        <v>232</v>
      </c>
      <c r="X105" s="22">
        <v>40</v>
      </c>
      <c r="Y105" s="22">
        <v>119</v>
      </c>
      <c r="Z105" s="22">
        <v>10</v>
      </c>
      <c r="AA105" s="22">
        <v>3</v>
      </c>
      <c r="AB105" s="22">
        <v>0</v>
      </c>
      <c r="AC105" s="22">
        <f t="shared" si="15"/>
        <v>3606</v>
      </c>
      <c r="AD105" s="23">
        <v>100</v>
      </c>
      <c r="AE105" s="22">
        <v>0</v>
      </c>
      <c r="AF105" s="22">
        <v>137</v>
      </c>
      <c r="AG105" s="22">
        <v>0</v>
      </c>
      <c r="AH105" s="22">
        <v>0</v>
      </c>
      <c r="AI105" s="22">
        <v>0</v>
      </c>
      <c r="AJ105" s="22" t="s">
        <v>302</v>
      </c>
      <c r="AK105" s="22">
        <f t="shared" si="16"/>
        <v>137</v>
      </c>
      <c r="AL105" s="23">
        <v>15.00277315585136</v>
      </c>
      <c r="AM105" s="22">
        <v>0</v>
      </c>
      <c r="AN105" s="22">
        <v>221</v>
      </c>
      <c r="AO105" s="22">
        <v>117</v>
      </c>
      <c r="AP105" s="22">
        <f t="shared" si="17"/>
        <v>338</v>
      </c>
    </row>
    <row r="106" spans="1:42" ht="13.5">
      <c r="A106" s="40" t="s">
        <v>5</v>
      </c>
      <c r="B106" s="40" t="s">
        <v>195</v>
      </c>
      <c r="C106" s="41" t="s">
        <v>4</v>
      </c>
      <c r="D106" s="22">
        <v>8326</v>
      </c>
      <c r="E106" s="22">
        <v>8326</v>
      </c>
      <c r="F106" s="22">
        <v>2944</v>
      </c>
      <c r="G106" s="22">
        <v>96</v>
      </c>
      <c r="H106" s="22">
        <v>0</v>
      </c>
      <c r="I106" s="22">
        <f t="shared" si="12"/>
        <v>3040</v>
      </c>
      <c r="J106" s="22">
        <v>1000.3323472601094</v>
      </c>
      <c r="K106" s="22">
        <v>851.5987219438036</v>
      </c>
      <c r="L106" s="22">
        <v>148.73362531630576</v>
      </c>
      <c r="M106" s="22">
        <v>0</v>
      </c>
      <c r="N106" s="22">
        <v>2403</v>
      </c>
      <c r="O106" s="22">
        <v>0</v>
      </c>
      <c r="P106" s="22">
        <f t="shared" si="13"/>
        <v>202</v>
      </c>
      <c r="Q106" s="22">
        <v>202</v>
      </c>
      <c r="R106" s="22">
        <v>0</v>
      </c>
      <c r="S106" s="22">
        <v>0</v>
      </c>
      <c r="T106" s="22">
        <v>0</v>
      </c>
      <c r="U106" s="22">
        <v>0</v>
      </c>
      <c r="V106" s="22">
        <f t="shared" si="14"/>
        <v>435</v>
      </c>
      <c r="W106" s="22">
        <v>249</v>
      </c>
      <c r="X106" s="22">
        <v>53</v>
      </c>
      <c r="Y106" s="22">
        <v>116</v>
      </c>
      <c r="Z106" s="22">
        <v>11</v>
      </c>
      <c r="AA106" s="22">
        <v>6</v>
      </c>
      <c r="AB106" s="22">
        <v>0</v>
      </c>
      <c r="AC106" s="22">
        <f t="shared" si="15"/>
        <v>3040</v>
      </c>
      <c r="AD106" s="23">
        <v>100</v>
      </c>
      <c r="AE106" s="22">
        <v>0</v>
      </c>
      <c r="AF106" s="22">
        <v>94</v>
      </c>
      <c r="AG106" s="22">
        <v>0</v>
      </c>
      <c r="AH106" s="22">
        <v>0</v>
      </c>
      <c r="AI106" s="22">
        <v>0</v>
      </c>
      <c r="AJ106" s="22" t="s">
        <v>302</v>
      </c>
      <c r="AK106" s="22">
        <f t="shared" si="16"/>
        <v>94</v>
      </c>
      <c r="AL106" s="23">
        <v>17.401315789473685</v>
      </c>
      <c r="AM106" s="22">
        <v>0</v>
      </c>
      <c r="AN106" s="22">
        <v>183</v>
      </c>
      <c r="AO106" s="22">
        <v>77</v>
      </c>
      <c r="AP106" s="22">
        <f t="shared" si="17"/>
        <v>260</v>
      </c>
    </row>
    <row r="107" spans="1:42" ht="13.5">
      <c r="A107" s="40" t="s">
        <v>5</v>
      </c>
      <c r="B107" s="40" t="s">
        <v>196</v>
      </c>
      <c r="C107" s="41" t="s">
        <v>197</v>
      </c>
      <c r="D107" s="22">
        <v>419</v>
      </c>
      <c r="E107" s="22">
        <v>419</v>
      </c>
      <c r="F107" s="22">
        <v>272</v>
      </c>
      <c r="G107" s="22">
        <v>0</v>
      </c>
      <c r="H107" s="22">
        <v>0</v>
      </c>
      <c r="I107" s="22">
        <f t="shared" si="12"/>
        <v>272</v>
      </c>
      <c r="J107" s="22">
        <v>1778.5333638473865</v>
      </c>
      <c r="K107" s="22">
        <v>1778.5333638473865</v>
      </c>
      <c r="L107" s="22">
        <v>0</v>
      </c>
      <c r="M107" s="22">
        <v>0</v>
      </c>
      <c r="N107" s="22">
        <v>223</v>
      </c>
      <c r="O107" s="22">
        <v>0</v>
      </c>
      <c r="P107" s="22">
        <f t="shared" si="13"/>
        <v>40</v>
      </c>
      <c r="Q107" s="22">
        <v>40</v>
      </c>
      <c r="R107" s="22">
        <v>0</v>
      </c>
      <c r="S107" s="22">
        <v>0</v>
      </c>
      <c r="T107" s="22">
        <v>0</v>
      </c>
      <c r="U107" s="22">
        <v>0</v>
      </c>
      <c r="V107" s="22">
        <f t="shared" si="14"/>
        <v>9</v>
      </c>
      <c r="W107" s="22">
        <v>0</v>
      </c>
      <c r="X107" s="22">
        <v>6</v>
      </c>
      <c r="Y107" s="22">
        <v>3</v>
      </c>
      <c r="Z107" s="22">
        <v>0</v>
      </c>
      <c r="AA107" s="22">
        <v>0</v>
      </c>
      <c r="AB107" s="22">
        <v>0</v>
      </c>
      <c r="AC107" s="22">
        <f t="shared" si="15"/>
        <v>272</v>
      </c>
      <c r="AD107" s="23">
        <v>100</v>
      </c>
      <c r="AE107" s="22">
        <v>0</v>
      </c>
      <c r="AF107" s="22">
        <v>16</v>
      </c>
      <c r="AG107" s="22">
        <v>0</v>
      </c>
      <c r="AH107" s="22">
        <v>0</v>
      </c>
      <c r="AI107" s="22">
        <v>0</v>
      </c>
      <c r="AJ107" s="22" t="s">
        <v>302</v>
      </c>
      <c r="AK107" s="22">
        <f t="shared" si="16"/>
        <v>16</v>
      </c>
      <c r="AL107" s="23">
        <v>9.191176470588236</v>
      </c>
      <c r="AM107" s="22">
        <v>0</v>
      </c>
      <c r="AN107" s="22">
        <v>35</v>
      </c>
      <c r="AO107" s="22">
        <v>24</v>
      </c>
      <c r="AP107" s="22">
        <f t="shared" si="17"/>
        <v>59</v>
      </c>
    </row>
    <row r="108" spans="1:42" ht="13.5">
      <c r="A108" s="40" t="s">
        <v>5</v>
      </c>
      <c r="B108" s="40" t="s">
        <v>198</v>
      </c>
      <c r="C108" s="41" t="s">
        <v>199</v>
      </c>
      <c r="D108" s="22">
        <v>9759</v>
      </c>
      <c r="E108" s="22">
        <v>9759</v>
      </c>
      <c r="F108" s="22">
        <v>2946</v>
      </c>
      <c r="G108" s="22">
        <v>808</v>
      </c>
      <c r="H108" s="22">
        <v>0</v>
      </c>
      <c r="I108" s="22">
        <f t="shared" si="12"/>
        <v>3754</v>
      </c>
      <c r="J108" s="22">
        <v>1053.8919465979418</v>
      </c>
      <c r="K108" s="22">
        <v>733.5694343261647</v>
      </c>
      <c r="L108" s="22">
        <v>320.32251227177727</v>
      </c>
      <c r="M108" s="22">
        <v>0</v>
      </c>
      <c r="N108" s="22">
        <v>3199</v>
      </c>
      <c r="O108" s="22">
        <v>30</v>
      </c>
      <c r="P108" s="22">
        <f t="shared" si="13"/>
        <v>436</v>
      </c>
      <c r="Q108" s="22">
        <v>436</v>
      </c>
      <c r="R108" s="22">
        <v>0</v>
      </c>
      <c r="S108" s="22">
        <v>0</v>
      </c>
      <c r="T108" s="22">
        <v>0</v>
      </c>
      <c r="U108" s="22">
        <v>0</v>
      </c>
      <c r="V108" s="22">
        <f t="shared" si="14"/>
        <v>89</v>
      </c>
      <c r="W108" s="22">
        <v>89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f t="shared" si="15"/>
        <v>3754</v>
      </c>
      <c r="AD108" s="23">
        <v>99.20085242408098</v>
      </c>
      <c r="AE108" s="22">
        <v>0</v>
      </c>
      <c r="AF108" s="22">
        <v>285</v>
      </c>
      <c r="AG108" s="22">
        <v>0</v>
      </c>
      <c r="AH108" s="22">
        <v>0</v>
      </c>
      <c r="AI108" s="22">
        <v>0</v>
      </c>
      <c r="AJ108" s="22" t="s">
        <v>302</v>
      </c>
      <c r="AK108" s="22">
        <f t="shared" si="16"/>
        <v>285</v>
      </c>
      <c r="AL108" s="23">
        <v>9.962706446457112</v>
      </c>
      <c r="AM108" s="22">
        <v>30</v>
      </c>
      <c r="AN108" s="22">
        <v>548</v>
      </c>
      <c r="AO108" s="22">
        <v>89</v>
      </c>
      <c r="AP108" s="22">
        <f t="shared" si="17"/>
        <v>667</v>
      </c>
    </row>
    <row r="109" spans="1:42" ht="13.5">
      <c r="A109" s="40" t="s">
        <v>5</v>
      </c>
      <c r="B109" s="40" t="s">
        <v>200</v>
      </c>
      <c r="C109" s="41" t="s">
        <v>201</v>
      </c>
      <c r="D109" s="22">
        <v>10154</v>
      </c>
      <c r="E109" s="22">
        <v>10154</v>
      </c>
      <c r="F109" s="22">
        <v>3832</v>
      </c>
      <c r="G109" s="22">
        <v>1659</v>
      </c>
      <c r="H109" s="22">
        <v>0</v>
      </c>
      <c r="I109" s="22">
        <f t="shared" si="12"/>
        <v>5491</v>
      </c>
      <c r="J109" s="22">
        <v>1481.5674233246361</v>
      </c>
      <c r="K109" s="22">
        <v>799.7388167427101</v>
      </c>
      <c r="L109" s="22">
        <v>681.828606581926</v>
      </c>
      <c r="M109" s="22">
        <v>0</v>
      </c>
      <c r="N109" s="22">
        <v>4623</v>
      </c>
      <c r="O109" s="22">
        <v>42</v>
      </c>
      <c r="P109" s="22">
        <f t="shared" si="13"/>
        <v>610</v>
      </c>
      <c r="Q109" s="22">
        <v>610</v>
      </c>
      <c r="R109" s="22">
        <v>0</v>
      </c>
      <c r="S109" s="22">
        <v>0</v>
      </c>
      <c r="T109" s="22">
        <v>0</v>
      </c>
      <c r="U109" s="22">
        <v>0</v>
      </c>
      <c r="V109" s="22">
        <f t="shared" si="14"/>
        <v>216</v>
      </c>
      <c r="W109" s="22">
        <v>216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f t="shared" si="15"/>
        <v>5491</v>
      </c>
      <c r="AD109" s="23">
        <v>99.23511200145693</v>
      </c>
      <c r="AE109" s="22">
        <v>0</v>
      </c>
      <c r="AF109" s="22">
        <v>362</v>
      </c>
      <c r="AG109" s="22">
        <v>0</v>
      </c>
      <c r="AH109" s="22">
        <v>0</v>
      </c>
      <c r="AI109" s="22">
        <v>0</v>
      </c>
      <c r="AJ109" s="22" t="s">
        <v>302</v>
      </c>
      <c r="AK109" s="22">
        <f t="shared" si="16"/>
        <v>362</v>
      </c>
      <c r="AL109" s="23">
        <v>10.526315789473683</v>
      </c>
      <c r="AM109" s="22">
        <v>42</v>
      </c>
      <c r="AN109" s="22">
        <v>792</v>
      </c>
      <c r="AO109" s="22">
        <v>138</v>
      </c>
      <c r="AP109" s="22">
        <f t="shared" si="17"/>
        <v>972</v>
      </c>
    </row>
    <row r="110" spans="1:42" ht="13.5">
      <c r="A110" s="40" t="s">
        <v>5</v>
      </c>
      <c r="B110" s="40" t="s">
        <v>202</v>
      </c>
      <c r="C110" s="41" t="s">
        <v>203</v>
      </c>
      <c r="D110" s="22">
        <v>7248</v>
      </c>
      <c r="E110" s="22">
        <v>7248</v>
      </c>
      <c r="F110" s="22">
        <v>1672</v>
      </c>
      <c r="G110" s="22">
        <v>924</v>
      </c>
      <c r="H110" s="22">
        <v>0</v>
      </c>
      <c r="I110" s="22">
        <f t="shared" si="12"/>
        <v>2596</v>
      </c>
      <c r="J110" s="22">
        <v>981.2815627929482</v>
      </c>
      <c r="K110" s="22">
        <v>552.2543772112855</v>
      </c>
      <c r="L110" s="22">
        <v>429.02718558166265</v>
      </c>
      <c r="M110" s="22">
        <v>0</v>
      </c>
      <c r="N110" s="22">
        <v>2026</v>
      </c>
      <c r="O110" s="22">
        <v>27</v>
      </c>
      <c r="P110" s="22">
        <f t="shared" si="13"/>
        <v>399</v>
      </c>
      <c r="Q110" s="22">
        <v>399</v>
      </c>
      <c r="R110" s="22">
        <v>0</v>
      </c>
      <c r="S110" s="22">
        <v>0</v>
      </c>
      <c r="T110" s="22">
        <v>0</v>
      </c>
      <c r="U110" s="22">
        <v>0</v>
      </c>
      <c r="V110" s="22">
        <f t="shared" si="14"/>
        <v>144</v>
      </c>
      <c r="W110" s="22">
        <v>144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f t="shared" si="15"/>
        <v>2596</v>
      </c>
      <c r="AD110" s="23">
        <v>98.95993836671802</v>
      </c>
      <c r="AE110" s="22">
        <v>0</v>
      </c>
      <c r="AF110" s="22">
        <v>178</v>
      </c>
      <c r="AG110" s="22">
        <v>0</v>
      </c>
      <c r="AH110" s="22">
        <v>0</v>
      </c>
      <c r="AI110" s="22">
        <v>0</v>
      </c>
      <c r="AJ110" s="22" t="s">
        <v>302</v>
      </c>
      <c r="AK110" s="22">
        <f t="shared" si="16"/>
        <v>178</v>
      </c>
      <c r="AL110" s="23">
        <v>12.403697996918336</v>
      </c>
      <c r="AM110" s="22">
        <v>27</v>
      </c>
      <c r="AN110" s="22">
        <v>347</v>
      </c>
      <c r="AO110" s="22">
        <v>111</v>
      </c>
      <c r="AP110" s="22">
        <f t="shared" si="17"/>
        <v>485</v>
      </c>
    </row>
    <row r="111" spans="1:42" ht="13.5">
      <c r="A111" s="40" t="s">
        <v>5</v>
      </c>
      <c r="B111" s="40" t="s">
        <v>204</v>
      </c>
      <c r="C111" s="41" t="s">
        <v>205</v>
      </c>
      <c r="D111" s="22">
        <v>4695</v>
      </c>
      <c r="E111" s="22">
        <v>4695</v>
      </c>
      <c r="F111" s="22">
        <v>1076</v>
      </c>
      <c r="G111" s="22">
        <v>195</v>
      </c>
      <c r="H111" s="22">
        <v>0</v>
      </c>
      <c r="I111" s="22">
        <f t="shared" si="12"/>
        <v>1271</v>
      </c>
      <c r="J111" s="22">
        <v>741.6808904839014</v>
      </c>
      <c r="K111" s="22">
        <v>571.2868542751689</v>
      </c>
      <c r="L111" s="22">
        <v>170.3940362087327</v>
      </c>
      <c r="M111" s="22">
        <v>0</v>
      </c>
      <c r="N111" s="22">
        <v>959</v>
      </c>
      <c r="O111" s="22">
        <v>13</v>
      </c>
      <c r="P111" s="22">
        <f t="shared" si="13"/>
        <v>191</v>
      </c>
      <c r="Q111" s="22">
        <v>191</v>
      </c>
      <c r="R111" s="22">
        <v>0</v>
      </c>
      <c r="S111" s="22">
        <v>0</v>
      </c>
      <c r="T111" s="22">
        <v>0</v>
      </c>
      <c r="U111" s="22">
        <v>0</v>
      </c>
      <c r="V111" s="22">
        <f t="shared" si="14"/>
        <v>108</v>
      </c>
      <c r="W111" s="22">
        <v>108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f t="shared" si="15"/>
        <v>1271</v>
      </c>
      <c r="AD111" s="23">
        <v>98.97718332022029</v>
      </c>
      <c r="AE111" s="22">
        <v>0</v>
      </c>
      <c r="AF111" s="22">
        <v>96</v>
      </c>
      <c r="AG111" s="22">
        <v>0</v>
      </c>
      <c r="AH111" s="22">
        <v>0</v>
      </c>
      <c r="AI111" s="22">
        <v>0</v>
      </c>
      <c r="AJ111" s="22" t="s">
        <v>302</v>
      </c>
      <c r="AK111" s="22">
        <f t="shared" si="16"/>
        <v>96</v>
      </c>
      <c r="AL111" s="23">
        <v>16.050354051927616</v>
      </c>
      <c r="AM111" s="22">
        <v>13</v>
      </c>
      <c r="AN111" s="22">
        <v>164</v>
      </c>
      <c r="AO111" s="22">
        <v>49</v>
      </c>
      <c r="AP111" s="22">
        <f t="shared" si="17"/>
        <v>226</v>
      </c>
    </row>
    <row r="112" spans="1:42" ht="13.5">
      <c r="A112" s="40" t="s">
        <v>5</v>
      </c>
      <c r="B112" s="40" t="s">
        <v>206</v>
      </c>
      <c r="C112" s="41" t="s">
        <v>207</v>
      </c>
      <c r="D112" s="22">
        <v>5412</v>
      </c>
      <c r="E112" s="22">
        <v>5412</v>
      </c>
      <c r="F112" s="22">
        <v>1351</v>
      </c>
      <c r="G112" s="22">
        <v>164</v>
      </c>
      <c r="H112" s="22">
        <v>0</v>
      </c>
      <c r="I112" s="22">
        <f t="shared" si="12"/>
        <v>1515</v>
      </c>
      <c r="J112" s="22">
        <v>766.9410442547762</v>
      </c>
      <c r="K112" s="22">
        <v>599.3783474571982</v>
      </c>
      <c r="L112" s="22">
        <v>167.56269679757816</v>
      </c>
      <c r="M112" s="22">
        <v>0</v>
      </c>
      <c r="N112" s="22">
        <v>1203</v>
      </c>
      <c r="O112" s="22">
        <v>14</v>
      </c>
      <c r="P112" s="22">
        <f t="shared" si="13"/>
        <v>208</v>
      </c>
      <c r="Q112" s="22">
        <v>208</v>
      </c>
      <c r="R112" s="22">
        <v>0</v>
      </c>
      <c r="S112" s="22">
        <v>0</v>
      </c>
      <c r="T112" s="22">
        <v>0</v>
      </c>
      <c r="U112" s="22">
        <v>0</v>
      </c>
      <c r="V112" s="22">
        <f t="shared" si="14"/>
        <v>90</v>
      </c>
      <c r="W112" s="22">
        <v>90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f t="shared" si="15"/>
        <v>1515</v>
      </c>
      <c r="AD112" s="23">
        <v>99.07590759075907</v>
      </c>
      <c r="AE112" s="22">
        <v>0</v>
      </c>
      <c r="AF112" s="22">
        <v>117</v>
      </c>
      <c r="AG112" s="22">
        <v>0</v>
      </c>
      <c r="AH112" s="22">
        <v>0</v>
      </c>
      <c r="AI112" s="22">
        <v>0</v>
      </c>
      <c r="AJ112" s="22" t="s">
        <v>302</v>
      </c>
      <c r="AK112" s="22">
        <f t="shared" si="16"/>
        <v>117</v>
      </c>
      <c r="AL112" s="23">
        <v>13.663366336633665</v>
      </c>
      <c r="AM112" s="22">
        <v>14</v>
      </c>
      <c r="AN112" s="22">
        <v>206</v>
      </c>
      <c r="AO112" s="22">
        <v>49</v>
      </c>
      <c r="AP112" s="22">
        <f t="shared" si="17"/>
        <v>269</v>
      </c>
    </row>
    <row r="113" spans="1:42" ht="13.5">
      <c r="A113" s="40" t="s">
        <v>5</v>
      </c>
      <c r="B113" s="40" t="s">
        <v>208</v>
      </c>
      <c r="C113" s="41" t="s">
        <v>209</v>
      </c>
      <c r="D113" s="22">
        <v>6289</v>
      </c>
      <c r="E113" s="22">
        <v>6289</v>
      </c>
      <c r="F113" s="22">
        <v>1507</v>
      </c>
      <c r="G113" s="22">
        <v>383</v>
      </c>
      <c r="H113" s="22">
        <v>0</v>
      </c>
      <c r="I113" s="22">
        <f t="shared" si="12"/>
        <v>1890</v>
      </c>
      <c r="J113" s="22">
        <v>823.3554129083832</v>
      </c>
      <c r="K113" s="22">
        <v>551.0817975286268</v>
      </c>
      <c r="L113" s="22">
        <v>272.27361537975634</v>
      </c>
      <c r="M113" s="22">
        <v>0</v>
      </c>
      <c r="N113" s="22">
        <v>1498</v>
      </c>
      <c r="O113" s="22">
        <v>18</v>
      </c>
      <c r="P113" s="22">
        <f t="shared" si="13"/>
        <v>254</v>
      </c>
      <c r="Q113" s="22">
        <v>254</v>
      </c>
      <c r="R113" s="22">
        <v>0</v>
      </c>
      <c r="S113" s="22">
        <v>0</v>
      </c>
      <c r="T113" s="22">
        <v>0</v>
      </c>
      <c r="U113" s="22">
        <v>0</v>
      </c>
      <c r="V113" s="22">
        <f t="shared" si="14"/>
        <v>120</v>
      </c>
      <c r="W113" s="22">
        <v>120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f t="shared" si="15"/>
        <v>1890</v>
      </c>
      <c r="AD113" s="23">
        <v>99.04761904761905</v>
      </c>
      <c r="AE113" s="22">
        <v>0</v>
      </c>
      <c r="AF113" s="22">
        <v>146</v>
      </c>
      <c r="AG113" s="22">
        <v>0</v>
      </c>
      <c r="AH113" s="22">
        <v>0</v>
      </c>
      <c r="AI113" s="22">
        <v>0</v>
      </c>
      <c r="AJ113" s="22" t="s">
        <v>302</v>
      </c>
      <c r="AK113" s="22">
        <f t="shared" si="16"/>
        <v>146</v>
      </c>
      <c r="AL113" s="23">
        <v>14.074074074074074</v>
      </c>
      <c r="AM113" s="22">
        <v>18</v>
      </c>
      <c r="AN113" s="22">
        <v>257</v>
      </c>
      <c r="AO113" s="22">
        <v>60</v>
      </c>
      <c r="AP113" s="22">
        <f t="shared" si="17"/>
        <v>335</v>
      </c>
    </row>
    <row r="114" spans="1:42" ht="13.5">
      <c r="A114" s="40" t="s">
        <v>5</v>
      </c>
      <c r="B114" s="40" t="s">
        <v>210</v>
      </c>
      <c r="C114" s="41" t="s">
        <v>211</v>
      </c>
      <c r="D114" s="22">
        <v>3962</v>
      </c>
      <c r="E114" s="22">
        <v>3962</v>
      </c>
      <c r="F114" s="22">
        <v>1515</v>
      </c>
      <c r="G114" s="22">
        <v>284</v>
      </c>
      <c r="H114" s="22">
        <v>0</v>
      </c>
      <c r="I114" s="22">
        <f t="shared" si="12"/>
        <v>1799</v>
      </c>
      <c r="J114" s="22">
        <v>1244.0098746309116</v>
      </c>
      <c r="K114" s="22">
        <v>1087.0392011783172</v>
      </c>
      <c r="L114" s="22">
        <v>156.97067345259416</v>
      </c>
      <c r="M114" s="22">
        <v>0</v>
      </c>
      <c r="N114" s="22">
        <v>1615</v>
      </c>
      <c r="O114" s="22">
        <v>104</v>
      </c>
      <c r="P114" s="22">
        <f t="shared" si="13"/>
        <v>80</v>
      </c>
      <c r="Q114" s="22">
        <v>0</v>
      </c>
      <c r="R114" s="22">
        <v>80</v>
      </c>
      <c r="S114" s="22">
        <v>0</v>
      </c>
      <c r="T114" s="22">
        <v>0</v>
      </c>
      <c r="U114" s="22">
        <v>0</v>
      </c>
      <c r="V114" s="22">
        <f t="shared" si="14"/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f t="shared" si="15"/>
        <v>1799</v>
      </c>
      <c r="AD114" s="23">
        <v>94.219010561423</v>
      </c>
      <c r="AE114" s="22">
        <v>0</v>
      </c>
      <c r="AF114" s="22">
        <v>0</v>
      </c>
      <c r="AG114" s="22">
        <v>80</v>
      </c>
      <c r="AH114" s="22">
        <v>0</v>
      </c>
      <c r="AI114" s="22">
        <v>0</v>
      </c>
      <c r="AJ114" s="22" t="s">
        <v>302</v>
      </c>
      <c r="AK114" s="22">
        <f t="shared" si="16"/>
        <v>80</v>
      </c>
      <c r="AL114" s="23">
        <v>4.446914952751529</v>
      </c>
      <c r="AM114" s="22">
        <v>104</v>
      </c>
      <c r="AN114" s="22">
        <v>14</v>
      </c>
      <c r="AO114" s="22">
        <v>0</v>
      </c>
      <c r="AP114" s="22">
        <f t="shared" si="17"/>
        <v>118</v>
      </c>
    </row>
    <row r="115" spans="1:42" ht="13.5">
      <c r="A115" s="40" t="s">
        <v>5</v>
      </c>
      <c r="B115" s="40" t="s">
        <v>212</v>
      </c>
      <c r="C115" s="41" t="s">
        <v>213</v>
      </c>
      <c r="D115" s="22">
        <v>4568</v>
      </c>
      <c r="E115" s="22">
        <v>4568</v>
      </c>
      <c r="F115" s="22">
        <v>1055</v>
      </c>
      <c r="G115" s="22">
        <v>239</v>
      </c>
      <c r="H115" s="22">
        <v>0</v>
      </c>
      <c r="I115" s="22">
        <f t="shared" si="12"/>
        <v>1294</v>
      </c>
      <c r="J115" s="22">
        <v>776.0957704579805</v>
      </c>
      <c r="K115" s="22">
        <v>634.5512559076842</v>
      </c>
      <c r="L115" s="22">
        <v>141.54451455029627</v>
      </c>
      <c r="M115" s="22">
        <v>0</v>
      </c>
      <c r="N115" s="22">
        <v>1128</v>
      </c>
      <c r="O115" s="22">
        <v>102</v>
      </c>
      <c r="P115" s="22">
        <f t="shared" si="13"/>
        <v>64</v>
      </c>
      <c r="Q115" s="22">
        <v>0</v>
      </c>
      <c r="R115" s="22">
        <v>64</v>
      </c>
      <c r="S115" s="22">
        <v>0</v>
      </c>
      <c r="T115" s="22">
        <v>0</v>
      </c>
      <c r="U115" s="22">
        <v>0</v>
      </c>
      <c r="V115" s="22">
        <f t="shared" si="14"/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f t="shared" si="15"/>
        <v>1294</v>
      </c>
      <c r="AD115" s="23">
        <v>92.11746522411129</v>
      </c>
      <c r="AE115" s="22">
        <v>0</v>
      </c>
      <c r="AF115" s="22">
        <v>0</v>
      </c>
      <c r="AG115" s="22">
        <v>64</v>
      </c>
      <c r="AH115" s="22">
        <v>0</v>
      </c>
      <c r="AI115" s="22">
        <v>0</v>
      </c>
      <c r="AJ115" s="22" t="s">
        <v>302</v>
      </c>
      <c r="AK115" s="22">
        <f t="shared" si="16"/>
        <v>64</v>
      </c>
      <c r="AL115" s="23">
        <v>4.945904173106646</v>
      </c>
      <c r="AM115" s="22">
        <v>102</v>
      </c>
      <c r="AN115" s="22">
        <v>10</v>
      </c>
      <c r="AO115" s="22">
        <v>0</v>
      </c>
      <c r="AP115" s="22">
        <f t="shared" si="17"/>
        <v>112</v>
      </c>
    </row>
    <row r="116" spans="1:42" ht="13.5">
      <c r="A116" s="40" t="s">
        <v>5</v>
      </c>
      <c r="B116" s="40" t="s">
        <v>214</v>
      </c>
      <c r="C116" s="41" t="s">
        <v>215</v>
      </c>
      <c r="D116" s="22">
        <v>3230</v>
      </c>
      <c r="E116" s="22">
        <v>3230</v>
      </c>
      <c r="F116" s="22">
        <v>714</v>
      </c>
      <c r="G116" s="22">
        <v>119</v>
      </c>
      <c r="H116" s="22">
        <v>0</v>
      </c>
      <c r="I116" s="22">
        <f t="shared" si="12"/>
        <v>833</v>
      </c>
      <c r="J116" s="22">
        <v>706.560922855083</v>
      </c>
      <c r="K116" s="22">
        <v>627.677170363459</v>
      </c>
      <c r="L116" s="22">
        <v>78.8837524916239</v>
      </c>
      <c r="M116" s="22">
        <v>0</v>
      </c>
      <c r="N116" s="22">
        <v>732</v>
      </c>
      <c r="O116" s="22">
        <v>54</v>
      </c>
      <c r="P116" s="22">
        <f t="shared" si="13"/>
        <v>47</v>
      </c>
      <c r="Q116" s="22">
        <v>0</v>
      </c>
      <c r="R116" s="22">
        <v>47</v>
      </c>
      <c r="S116" s="22">
        <v>0</v>
      </c>
      <c r="T116" s="22">
        <v>0</v>
      </c>
      <c r="U116" s="22">
        <v>0</v>
      </c>
      <c r="V116" s="22">
        <f t="shared" si="14"/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f t="shared" si="15"/>
        <v>833</v>
      </c>
      <c r="AD116" s="23">
        <v>93.51740696278512</v>
      </c>
      <c r="AE116" s="22">
        <v>0</v>
      </c>
      <c r="AF116" s="22">
        <v>0</v>
      </c>
      <c r="AG116" s="22">
        <v>47</v>
      </c>
      <c r="AH116" s="22">
        <v>0</v>
      </c>
      <c r="AI116" s="22">
        <v>0</v>
      </c>
      <c r="AJ116" s="22" t="s">
        <v>302</v>
      </c>
      <c r="AK116" s="22">
        <f t="shared" si="16"/>
        <v>47</v>
      </c>
      <c r="AL116" s="23">
        <v>5.642256902761105</v>
      </c>
      <c r="AM116" s="22">
        <v>54</v>
      </c>
      <c r="AN116" s="22">
        <v>7</v>
      </c>
      <c r="AO116" s="22">
        <v>0</v>
      </c>
      <c r="AP116" s="22">
        <f t="shared" si="17"/>
        <v>61</v>
      </c>
    </row>
    <row r="117" spans="1:42" ht="13.5">
      <c r="A117" s="74" t="s">
        <v>228</v>
      </c>
      <c r="B117" s="75"/>
      <c r="C117" s="76"/>
      <c r="D117" s="22">
        <f aca="true" t="shared" si="18" ref="D117:I117">SUM(D6:D116)</f>
        <v>2488384</v>
      </c>
      <c r="E117" s="22">
        <f t="shared" si="18"/>
        <v>2487893</v>
      </c>
      <c r="F117" s="22">
        <f t="shared" si="18"/>
        <v>955776</v>
      </c>
      <c r="G117" s="22">
        <f t="shared" si="18"/>
        <v>86536</v>
      </c>
      <c r="H117" s="22">
        <f t="shared" si="18"/>
        <v>154</v>
      </c>
      <c r="I117" s="22">
        <f t="shared" si="18"/>
        <v>1042466</v>
      </c>
      <c r="J117" s="22">
        <f>I117/D117/365*1000000</f>
        <v>1147.7614519610768</v>
      </c>
      <c r="K117" s="22">
        <f>('ごみ搬入量内訳'!E118+'ごみ処理概要'!H117)/'ごみ処理概要'!D117/365*1000000</f>
        <v>792.1045441429468</v>
      </c>
      <c r="L117" s="22">
        <f>'ごみ搬入量内訳'!F118/D117/365*1000000</f>
        <v>355.65690781813</v>
      </c>
      <c r="M117" s="22">
        <f aca="true" t="shared" si="19" ref="M117:AC117">SUM(M6:M116)</f>
        <v>24714</v>
      </c>
      <c r="N117" s="22">
        <f t="shared" si="19"/>
        <v>844556</v>
      </c>
      <c r="O117" s="22">
        <f t="shared" si="19"/>
        <v>23682</v>
      </c>
      <c r="P117" s="22">
        <f t="shared" si="19"/>
        <v>118587</v>
      </c>
      <c r="Q117" s="22">
        <f t="shared" si="19"/>
        <v>51408</v>
      </c>
      <c r="R117" s="22">
        <f t="shared" si="19"/>
        <v>63429</v>
      </c>
      <c r="S117" s="22">
        <f t="shared" si="19"/>
        <v>0</v>
      </c>
      <c r="T117" s="22">
        <f t="shared" si="19"/>
        <v>0</v>
      </c>
      <c r="U117" s="22">
        <f t="shared" si="19"/>
        <v>3750</v>
      </c>
      <c r="V117" s="22">
        <f t="shared" si="19"/>
        <v>55487</v>
      </c>
      <c r="W117" s="22">
        <f t="shared" si="19"/>
        <v>36695</v>
      </c>
      <c r="X117" s="22">
        <f t="shared" si="19"/>
        <v>6268</v>
      </c>
      <c r="Y117" s="22">
        <f t="shared" si="19"/>
        <v>7509</v>
      </c>
      <c r="Z117" s="22">
        <f t="shared" si="19"/>
        <v>1478</v>
      </c>
      <c r="AA117" s="22">
        <f t="shared" si="19"/>
        <v>344</v>
      </c>
      <c r="AB117" s="22">
        <f t="shared" si="19"/>
        <v>3193</v>
      </c>
      <c r="AC117" s="22">
        <f t="shared" si="19"/>
        <v>1042312</v>
      </c>
      <c r="AD117" s="23">
        <f>(N117+P117+V117)/AC117*100</f>
        <v>97.7279355893437</v>
      </c>
      <c r="AE117" s="22">
        <f aca="true" t="shared" si="20" ref="AE117:AK117">SUM(AE6:AE116)</f>
        <v>1061</v>
      </c>
      <c r="AF117" s="22">
        <f t="shared" si="20"/>
        <v>20979</v>
      </c>
      <c r="AG117" s="22">
        <f t="shared" si="20"/>
        <v>36033</v>
      </c>
      <c r="AH117" s="22">
        <f t="shared" si="20"/>
        <v>0</v>
      </c>
      <c r="AI117" s="22">
        <f t="shared" si="20"/>
        <v>0</v>
      </c>
      <c r="AJ117" s="22">
        <f t="shared" si="20"/>
        <v>0</v>
      </c>
      <c r="AK117" s="22">
        <f t="shared" si="20"/>
        <v>58073</v>
      </c>
      <c r="AL117" s="23">
        <f>(M117+V117+AK117)/(M117+AC117)*100</f>
        <v>12.958821996839815</v>
      </c>
      <c r="AM117" s="22">
        <f>SUM(AM6:AM116)</f>
        <v>23682</v>
      </c>
      <c r="AN117" s="22">
        <f>SUM(AN6:AN116)</f>
        <v>96695</v>
      </c>
      <c r="AO117" s="22">
        <f>SUM(AO6:AO116)</f>
        <v>38057</v>
      </c>
      <c r="AP117" s="22">
        <f>SUM(AP6:AP116)</f>
        <v>158434</v>
      </c>
    </row>
  </sheetData>
  <mergeCells count="31">
    <mergeCell ref="AO3:AO4"/>
    <mergeCell ref="A117:C117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305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229</v>
      </c>
      <c r="B2" s="49" t="s">
        <v>230</v>
      </c>
      <c r="C2" s="54" t="s">
        <v>231</v>
      </c>
      <c r="D2" s="57" t="s">
        <v>232</v>
      </c>
      <c r="E2" s="68"/>
      <c r="F2" s="80"/>
      <c r="G2" s="26" t="s">
        <v>233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234</v>
      </c>
    </row>
    <row r="3" spans="1:34" s="42" customFormat="1" ht="13.5">
      <c r="A3" s="50"/>
      <c r="B3" s="50"/>
      <c r="C3" s="78"/>
      <c r="D3" s="30"/>
      <c r="E3" s="44"/>
      <c r="F3" s="45" t="s">
        <v>235</v>
      </c>
      <c r="G3" s="39" t="s">
        <v>283</v>
      </c>
      <c r="H3" s="14" t="s">
        <v>236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237</v>
      </c>
      <c r="AH3" s="78"/>
    </row>
    <row r="4" spans="1:34" s="42" customFormat="1" ht="13.5">
      <c r="A4" s="50"/>
      <c r="B4" s="50"/>
      <c r="C4" s="78"/>
      <c r="D4" s="39" t="s">
        <v>283</v>
      </c>
      <c r="E4" s="54" t="s">
        <v>238</v>
      </c>
      <c r="F4" s="54" t="s">
        <v>239</v>
      </c>
      <c r="G4" s="13"/>
      <c r="H4" s="39" t="s">
        <v>283</v>
      </c>
      <c r="I4" s="65" t="s">
        <v>240</v>
      </c>
      <c r="J4" s="82"/>
      <c r="K4" s="82"/>
      <c r="L4" s="83"/>
      <c r="M4" s="65" t="s">
        <v>241</v>
      </c>
      <c r="N4" s="82"/>
      <c r="O4" s="82"/>
      <c r="P4" s="83"/>
      <c r="Q4" s="65" t="s">
        <v>242</v>
      </c>
      <c r="R4" s="82"/>
      <c r="S4" s="82"/>
      <c r="T4" s="83"/>
      <c r="U4" s="65" t="s">
        <v>243</v>
      </c>
      <c r="V4" s="82"/>
      <c r="W4" s="82"/>
      <c r="X4" s="83"/>
      <c r="Y4" s="65" t="s">
        <v>244</v>
      </c>
      <c r="Z4" s="82"/>
      <c r="AA4" s="82"/>
      <c r="AB4" s="83"/>
      <c r="AC4" s="65" t="s">
        <v>245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283</v>
      </c>
      <c r="J5" s="7" t="s">
        <v>246</v>
      </c>
      <c r="K5" s="7" t="s">
        <v>247</v>
      </c>
      <c r="L5" s="7" t="s">
        <v>248</v>
      </c>
      <c r="M5" s="39" t="s">
        <v>283</v>
      </c>
      <c r="N5" s="7" t="s">
        <v>246</v>
      </c>
      <c r="O5" s="7" t="s">
        <v>247</v>
      </c>
      <c r="P5" s="7" t="s">
        <v>248</v>
      </c>
      <c r="Q5" s="39" t="s">
        <v>283</v>
      </c>
      <c r="R5" s="7" t="s">
        <v>246</v>
      </c>
      <c r="S5" s="7" t="s">
        <v>247</v>
      </c>
      <c r="T5" s="7" t="s">
        <v>248</v>
      </c>
      <c r="U5" s="39" t="s">
        <v>283</v>
      </c>
      <c r="V5" s="7" t="s">
        <v>246</v>
      </c>
      <c r="W5" s="7" t="s">
        <v>247</v>
      </c>
      <c r="X5" s="7" t="s">
        <v>248</v>
      </c>
      <c r="Y5" s="39" t="s">
        <v>283</v>
      </c>
      <c r="Z5" s="7" t="s">
        <v>246</v>
      </c>
      <c r="AA5" s="7" t="s">
        <v>247</v>
      </c>
      <c r="AB5" s="7" t="s">
        <v>248</v>
      </c>
      <c r="AC5" s="39" t="s">
        <v>283</v>
      </c>
      <c r="AD5" s="7" t="s">
        <v>246</v>
      </c>
      <c r="AE5" s="7" t="s">
        <v>247</v>
      </c>
      <c r="AF5" s="7" t="s">
        <v>248</v>
      </c>
      <c r="AG5" s="13"/>
      <c r="AH5" s="61"/>
    </row>
    <row r="6" spans="1:34" s="42" customFormat="1" ht="13.5">
      <c r="A6" s="51"/>
      <c r="B6" s="77"/>
      <c r="C6" s="79"/>
      <c r="D6" s="19" t="s">
        <v>249</v>
      </c>
      <c r="E6" s="20" t="s">
        <v>250</v>
      </c>
      <c r="F6" s="20" t="s">
        <v>250</v>
      </c>
      <c r="G6" s="20" t="s">
        <v>250</v>
      </c>
      <c r="H6" s="19" t="s">
        <v>250</v>
      </c>
      <c r="I6" s="19" t="s">
        <v>250</v>
      </c>
      <c r="J6" s="21" t="s">
        <v>250</v>
      </c>
      <c r="K6" s="21" t="s">
        <v>250</v>
      </c>
      <c r="L6" s="21" t="s">
        <v>250</v>
      </c>
      <c r="M6" s="19" t="s">
        <v>250</v>
      </c>
      <c r="N6" s="21" t="s">
        <v>250</v>
      </c>
      <c r="O6" s="21" t="s">
        <v>250</v>
      </c>
      <c r="P6" s="21" t="s">
        <v>250</v>
      </c>
      <c r="Q6" s="19" t="s">
        <v>250</v>
      </c>
      <c r="R6" s="21" t="s">
        <v>250</v>
      </c>
      <c r="S6" s="21" t="s">
        <v>250</v>
      </c>
      <c r="T6" s="21" t="s">
        <v>250</v>
      </c>
      <c r="U6" s="19" t="s">
        <v>250</v>
      </c>
      <c r="V6" s="21" t="s">
        <v>250</v>
      </c>
      <c r="W6" s="21" t="s">
        <v>250</v>
      </c>
      <c r="X6" s="21" t="s">
        <v>250</v>
      </c>
      <c r="Y6" s="19" t="s">
        <v>250</v>
      </c>
      <c r="Z6" s="21" t="s">
        <v>250</v>
      </c>
      <c r="AA6" s="21" t="s">
        <v>250</v>
      </c>
      <c r="AB6" s="21" t="s">
        <v>250</v>
      </c>
      <c r="AC6" s="19" t="s">
        <v>250</v>
      </c>
      <c r="AD6" s="21" t="s">
        <v>250</v>
      </c>
      <c r="AE6" s="21" t="s">
        <v>250</v>
      </c>
      <c r="AF6" s="21" t="s">
        <v>250</v>
      </c>
      <c r="AG6" s="20" t="s">
        <v>250</v>
      </c>
      <c r="AH6" s="20" t="s">
        <v>250</v>
      </c>
    </row>
    <row r="7" spans="1:34" ht="13.5">
      <c r="A7" s="40" t="s">
        <v>5</v>
      </c>
      <c r="B7" s="40" t="s">
        <v>6</v>
      </c>
      <c r="C7" s="41" t="s">
        <v>7</v>
      </c>
      <c r="D7" s="31">
        <f aca="true" t="shared" si="0" ref="D7:D30">SUM(E7:F7)</f>
        <v>253400</v>
      </c>
      <c r="E7" s="22">
        <v>171129</v>
      </c>
      <c r="F7" s="22">
        <v>82271</v>
      </c>
      <c r="G7" s="32">
        <f aca="true" t="shared" si="1" ref="G7:G30">H7+AG7</f>
        <v>253400</v>
      </c>
      <c r="H7" s="31">
        <f aca="true" t="shared" si="2" ref="H7:H30">I7+M7+Q7+U7+Y7+AC7</f>
        <v>247122</v>
      </c>
      <c r="I7" s="32">
        <f aca="true" t="shared" si="3" ref="I7:I30">SUM(J7:L7)</f>
        <v>0</v>
      </c>
      <c r="J7" s="22">
        <v>0</v>
      </c>
      <c r="K7" s="22">
        <v>0</v>
      </c>
      <c r="L7" s="22">
        <v>0</v>
      </c>
      <c r="M7" s="32">
        <f aca="true" t="shared" si="4" ref="M7:M30">SUM(N7:P7)</f>
        <v>202132</v>
      </c>
      <c r="N7" s="22">
        <v>54070</v>
      </c>
      <c r="O7" s="22">
        <v>83791</v>
      </c>
      <c r="P7" s="22">
        <v>64271</v>
      </c>
      <c r="Q7" s="32">
        <f aca="true" t="shared" si="5" ref="Q7:Q30">SUM(R7:T7)</f>
        <v>16652</v>
      </c>
      <c r="R7" s="22">
        <v>83</v>
      </c>
      <c r="S7" s="22">
        <v>7859</v>
      </c>
      <c r="T7" s="22">
        <v>8710</v>
      </c>
      <c r="U7" s="32">
        <f aca="true" t="shared" si="6" ref="U7:U30">SUM(V7:X7)</f>
        <v>22326</v>
      </c>
      <c r="V7" s="22">
        <v>15</v>
      </c>
      <c r="W7" s="22">
        <v>22311</v>
      </c>
      <c r="X7" s="22">
        <v>0</v>
      </c>
      <c r="Y7" s="32">
        <f aca="true" t="shared" si="7" ref="Y7:Y30">SUM(Z7:AB7)</f>
        <v>0</v>
      </c>
      <c r="Z7" s="22">
        <v>0</v>
      </c>
      <c r="AA7" s="22">
        <v>0</v>
      </c>
      <c r="AB7" s="22">
        <v>0</v>
      </c>
      <c r="AC7" s="32">
        <f aca="true" t="shared" si="8" ref="AC7:AC30">SUM(AD7:AF7)</f>
        <v>6012</v>
      </c>
      <c r="AD7" s="22">
        <v>0</v>
      </c>
      <c r="AE7" s="22">
        <v>6012</v>
      </c>
      <c r="AF7" s="22">
        <v>0</v>
      </c>
      <c r="AG7" s="22">
        <v>6278</v>
      </c>
      <c r="AH7" s="22">
        <v>0</v>
      </c>
    </row>
    <row r="8" spans="1:34" ht="13.5">
      <c r="A8" s="40" t="s">
        <v>5</v>
      </c>
      <c r="B8" s="40" t="s">
        <v>8</v>
      </c>
      <c r="C8" s="41" t="s">
        <v>9</v>
      </c>
      <c r="D8" s="31">
        <f t="shared" si="0"/>
        <v>85726</v>
      </c>
      <c r="E8" s="22">
        <v>54752</v>
      </c>
      <c r="F8" s="22">
        <v>30974</v>
      </c>
      <c r="G8" s="32">
        <f t="shared" si="1"/>
        <v>85726</v>
      </c>
      <c r="H8" s="31">
        <f t="shared" si="2"/>
        <v>82116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70612</v>
      </c>
      <c r="N8" s="22">
        <v>14930</v>
      </c>
      <c r="O8" s="22">
        <v>27383</v>
      </c>
      <c r="P8" s="22">
        <v>28299</v>
      </c>
      <c r="Q8" s="32">
        <f t="shared" si="5"/>
        <v>8804</v>
      </c>
      <c r="R8" s="22">
        <v>3291</v>
      </c>
      <c r="S8" s="22">
        <v>5513</v>
      </c>
      <c r="T8" s="22">
        <v>0</v>
      </c>
      <c r="U8" s="32">
        <f t="shared" si="6"/>
        <v>2700</v>
      </c>
      <c r="V8" s="22">
        <v>949</v>
      </c>
      <c r="W8" s="22">
        <v>1751</v>
      </c>
      <c r="X8" s="22">
        <v>0</v>
      </c>
      <c r="Y8" s="32">
        <f t="shared" si="7"/>
        <v>0</v>
      </c>
      <c r="Z8" s="22">
        <v>0</v>
      </c>
      <c r="AA8" s="22">
        <v>0</v>
      </c>
      <c r="AB8" s="22">
        <v>0</v>
      </c>
      <c r="AC8" s="32">
        <f t="shared" si="8"/>
        <v>0</v>
      </c>
      <c r="AD8" s="22">
        <v>0</v>
      </c>
      <c r="AE8" s="22">
        <v>0</v>
      </c>
      <c r="AF8" s="22">
        <v>0</v>
      </c>
      <c r="AG8" s="22">
        <v>3610</v>
      </c>
      <c r="AH8" s="22">
        <v>0</v>
      </c>
    </row>
    <row r="9" spans="1:34" ht="13.5">
      <c r="A9" s="40" t="s">
        <v>5</v>
      </c>
      <c r="B9" s="40" t="s">
        <v>10</v>
      </c>
      <c r="C9" s="41" t="s">
        <v>11</v>
      </c>
      <c r="D9" s="31">
        <f t="shared" si="0"/>
        <v>48082</v>
      </c>
      <c r="E9" s="22">
        <v>26556</v>
      </c>
      <c r="F9" s="22">
        <v>21526</v>
      </c>
      <c r="G9" s="32">
        <f t="shared" si="1"/>
        <v>48082</v>
      </c>
      <c r="H9" s="31">
        <f t="shared" si="2"/>
        <v>47582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41042</v>
      </c>
      <c r="N9" s="22">
        <v>6458</v>
      </c>
      <c r="O9" s="22">
        <v>14829</v>
      </c>
      <c r="P9" s="22">
        <v>19755</v>
      </c>
      <c r="Q9" s="32">
        <f t="shared" si="5"/>
        <v>2622</v>
      </c>
      <c r="R9" s="22">
        <v>0</v>
      </c>
      <c r="S9" s="22">
        <v>1351</v>
      </c>
      <c r="T9" s="22">
        <v>1271</v>
      </c>
      <c r="U9" s="32">
        <f t="shared" si="6"/>
        <v>3918</v>
      </c>
      <c r="V9" s="22">
        <v>0</v>
      </c>
      <c r="W9" s="22">
        <v>3918</v>
      </c>
      <c r="X9" s="22">
        <v>0</v>
      </c>
      <c r="Y9" s="32">
        <f t="shared" si="7"/>
        <v>0</v>
      </c>
      <c r="Z9" s="22">
        <v>0</v>
      </c>
      <c r="AA9" s="22">
        <v>0</v>
      </c>
      <c r="AB9" s="22">
        <v>0</v>
      </c>
      <c r="AC9" s="32">
        <f t="shared" si="8"/>
        <v>0</v>
      </c>
      <c r="AD9" s="22">
        <v>0</v>
      </c>
      <c r="AE9" s="22">
        <v>0</v>
      </c>
      <c r="AF9" s="22">
        <v>0</v>
      </c>
      <c r="AG9" s="22">
        <v>500</v>
      </c>
      <c r="AH9" s="22">
        <v>0</v>
      </c>
    </row>
    <row r="10" spans="1:34" ht="13.5">
      <c r="A10" s="40" t="s">
        <v>5</v>
      </c>
      <c r="B10" s="40" t="s">
        <v>12</v>
      </c>
      <c r="C10" s="41" t="s">
        <v>13</v>
      </c>
      <c r="D10" s="31">
        <f t="shared" si="0"/>
        <v>36665</v>
      </c>
      <c r="E10" s="22">
        <v>23537</v>
      </c>
      <c r="F10" s="22">
        <v>13128</v>
      </c>
      <c r="G10" s="32">
        <f t="shared" si="1"/>
        <v>36665</v>
      </c>
      <c r="H10" s="31">
        <f t="shared" si="2"/>
        <v>34656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27949</v>
      </c>
      <c r="N10" s="22">
        <v>80</v>
      </c>
      <c r="O10" s="22">
        <v>17028</v>
      </c>
      <c r="P10" s="22">
        <v>10841</v>
      </c>
      <c r="Q10" s="32">
        <f t="shared" si="5"/>
        <v>1738</v>
      </c>
      <c r="R10" s="22">
        <v>8</v>
      </c>
      <c r="S10" s="22">
        <v>1019</v>
      </c>
      <c r="T10" s="22">
        <v>711</v>
      </c>
      <c r="U10" s="32">
        <f t="shared" si="6"/>
        <v>4000</v>
      </c>
      <c r="V10" s="22">
        <v>0</v>
      </c>
      <c r="W10" s="22">
        <v>4000</v>
      </c>
      <c r="X10" s="22">
        <v>0</v>
      </c>
      <c r="Y10" s="32">
        <f t="shared" si="7"/>
        <v>0</v>
      </c>
      <c r="Z10" s="22">
        <v>0</v>
      </c>
      <c r="AA10" s="22">
        <v>0</v>
      </c>
      <c r="AB10" s="22">
        <v>0</v>
      </c>
      <c r="AC10" s="32">
        <f t="shared" si="8"/>
        <v>969</v>
      </c>
      <c r="AD10" s="22">
        <v>793</v>
      </c>
      <c r="AE10" s="22">
        <v>0</v>
      </c>
      <c r="AF10" s="22">
        <v>176</v>
      </c>
      <c r="AG10" s="22">
        <v>2009</v>
      </c>
      <c r="AH10" s="22">
        <v>0</v>
      </c>
    </row>
    <row r="11" spans="1:34" ht="13.5">
      <c r="A11" s="40" t="s">
        <v>5</v>
      </c>
      <c r="B11" s="40" t="s">
        <v>14</v>
      </c>
      <c r="C11" s="41" t="s">
        <v>15</v>
      </c>
      <c r="D11" s="31">
        <f t="shared" si="0"/>
        <v>35627</v>
      </c>
      <c r="E11" s="22">
        <v>19754</v>
      </c>
      <c r="F11" s="22">
        <v>15873</v>
      </c>
      <c r="G11" s="32">
        <f t="shared" si="1"/>
        <v>35627</v>
      </c>
      <c r="H11" s="31">
        <f t="shared" si="2"/>
        <v>34466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27890</v>
      </c>
      <c r="N11" s="22">
        <v>0</v>
      </c>
      <c r="O11" s="22">
        <v>14087</v>
      </c>
      <c r="P11" s="22">
        <v>13803</v>
      </c>
      <c r="Q11" s="32">
        <f t="shared" si="5"/>
        <v>1625</v>
      </c>
      <c r="R11" s="22">
        <v>0</v>
      </c>
      <c r="S11" s="22">
        <v>716</v>
      </c>
      <c r="T11" s="22">
        <v>909</v>
      </c>
      <c r="U11" s="32">
        <f t="shared" si="6"/>
        <v>4899</v>
      </c>
      <c r="V11" s="22">
        <v>0</v>
      </c>
      <c r="W11" s="22">
        <v>4899</v>
      </c>
      <c r="X11" s="22">
        <v>0</v>
      </c>
      <c r="Y11" s="32">
        <f t="shared" si="7"/>
        <v>0</v>
      </c>
      <c r="Z11" s="22">
        <v>0</v>
      </c>
      <c r="AA11" s="22">
        <v>0</v>
      </c>
      <c r="AB11" s="22">
        <v>0</v>
      </c>
      <c r="AC11" s="32">
        <f t="shared" si="8"/>
        <v>52</v>
      </c>
      <c r="AD11" s="22">
        <v>0</v>
      </c>
      <c r="AE11" s="22">
        <v>52</v>
      </c>
      <c r="AF11" s="22">
        <v>0</v>
      </c>
      <c r="AG11" s="22">
        <v>1161</v>
      </c>
      <c r="AH11" s="22">
        <v>0</v>
      </c>
    </row>
    <row r="12" spans="1:34" ht="13.5">
      <c r="A12" s="40" t="s">
        <v>5</v>
      </c>
      <c r="B12" s="40" t="s">
        <v>16</v>
      </c>
      <c r="C12" s="41" t="s">
        <v>17</v>
      </c>
      <c r="D12" s="31">
        <f t="shared" si="0"/>
        <v>24105</v>
      </c>
      <c r="E12" s="22">
        <v>19439</v>
      </c>
      <c r="F12" s="22">
        <v>4666</v>
      </c>
      <c r="G12" s="32">
        <f t="shared" si="1"/>
        <v>24105</v>
      </c>
      <c r="H12" s="31">
        <f t="shared" si="2"/>
        <v>21763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16563</v>
      </c>
      <c r="N12" s="22">
        <v>0</v>
      </c>
      <c r="O12" s="22">
        <v>13053</v>
      </c>
      <c r="P12" s="22">
        <v>3510</v>
      </c>
      <c r="Q12" s="32">
        <f t="shared" si="5"/>
        <v>517</v>
      </c>
      <c r="R12" s="22">
        <v>0</v>
      </c>
      <c r="S12" s="22">
        <v>487</v>
      </c>
      <c r="T12" s="22">
        <v>30</v>
      </c>
      <c r="U12" s="32">
        <f t="shared" si="6"/>
        <v>4325</v>
      </c>
      <c r="V12" s="22">
        <v>0</v>
      </c>
      <c r="W12" s="22">
        <v>4325</v>
      </c>
      <c r="X12" s="22">
        <v>0</v>
      </c>
      <c r="Y12" s="32">
        <f t="shared" si="7"/>
        <v>0</v>
      </c>
      <c r="Z12" s="22">
        <v>0</v>
      </c>
      <c r="AA12" s="22">
        <v>0</v>
      </c>
      <c r="AB12" s="22">
        <v>0</v>
      </c>
      <c r="AC12" s="32">
        <f t="shared" si="8"/>
        <v>358</v>
      </c>
      <c r="AD12" s="22">
        <v>0</v>
      </c>
      <c r="AE12" s="22">
        <v>170</v>
      </c>
      <c r="AF12" s="22">
        <v>188</v>
      </c>
      <c r="AG12" s="22">
        <v>2342</v>
      </c>
      <c r="AH12" s="22">
        <v>0</v>
      </c>
    </row>
    <row r="13" spans="1:34" ht="13.5">
      <c r="A13" s="40" t="s">
        <v>5</v>
      </c>
      <c r="B13" s="40" t="s">
        <v>18</v>
      </c>
      <c r="C13" s="41" t="s">
        <v>19</v>
      </c>
      <c r="D13" s="31">
        <f t="shared" si="0"/>
        <v>16054</v>
      </c>
      <c r="E13" s="22">
        <v>9910</v>
      </c>
      <c r="F13" s="22">
        <v>6144</v>
      </c>
      <c r="G13" s="32">
        <f t="shared" si="1"/>
        <v>16054</v>
      </c>
      <c r="H13" s="31">
        <f t="shared" si="2"/>
        <v>15076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12440</v>
      </c>
      <c r="N13" s="22">
        <v>0</v>
      </c>
      <c r="O13" s="22">
        <v>7995</v>
      </c>
      <c r="P13" s="22">
        <v>4445</v>
      </c>
      <c r="Q13" s="32">
        <f t="shared" si="5"/>
        <v>810</v>
      </c>
      <c r="R13" s="22">
        <v>0</v>
      </c>
      <c r="S13" s="22">
        <v>679</v>
      </c>
      <c r="T13" s="22">
        <v>131</v>
      </c>
      <c r="U13" s="32">
        <f t="shared" si="6"/>
        <v>1716</v>
      </c>
      <c r="V13" s="22">
        <v>0</v>
      </c>
      <c r="W13" s="22">
        <v>1236</v>
      </c>
      <c r="X13" s="22">
        <v>480</v>
      </c>
      <c r="Y13" s="32">
        <f t="shared" si="7"/>
        <v>0</v>
      </c>
      <c r="Z13" s="22">
        <v>0</v>
      </c>
      <c r="AA13" s="22">
        <v>0</v>
      </c>
      <c r="AB13" s="22">
        <v>0</v>
      </c>
      <c r="AC13" s="32">
        <f t="shared" si="8"/>
        <v>110</v>
      </c>
      <c r="AD13" s="22">
        <v>0</v>
      </c>
      <c r="AE13" s="22">
        <v>0</v>
      </c>
      <c r="AF13" s="22">
        <v>110</v>
      </c>
      <c r="AG13" s="22">
        <v>978</v>
      </c>
      <c r="AH13" s="22">
        <v>0</v>
      </c>
    </row>
    <row r="14" spans="1:34" ht="13.5">
      <c r="A14" s="40" t="s">
        <v>5</v>
      </c>
      <c r="B14" s="40" t="s">
        <v>20</v>
      </c>
      <c r="C14" s="41" t="s">
        <v>21</v>
      </c>
      <c r="D14" s="31">
        <f t="shared" si="0"/>
        <v>13731</v>
      </c>
      <c r="E14" s="22">
        <v>11819</v>
      </c>
      <c r="F14" s="22">
        <v>1912</v>
      </c>
      <c r="G14" s="32">
        <f t="shared" si="1"/>
        <v>13731</v>
      </c>
      <c r="H14" s="31">
        <f t="shared" si="2"/>
        <v>11819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10407</v>
      </c>
      <c r="N14" s="22">
        <v>0</v>
      </c>
      <c r="O14" s="22">
        <v>10407</v>
      </c>
      <c r="P14" s="22">
        <v>0</v>
      </c>
      <c r="Q14" s="32">
        <f t="shared" si="5"/>
        <v>499</v>
      </c>
      <c r="R14" s="22">
        <v>0</v>
      </c>
      <c r="S14" s="22">
        <v>499</v>
      </c>
      <c r="T14" s="22">
        <v>0</v>
      </c>
      <c r="U14" s="32">
        <f t="shared" si="6"/>
        <v>913</v>
      </c>
      <c r="V14" s="22">
        <v>5</v>
      </c>
      <c r="W14" s="22">
        <v>908</v>
      </c>
      <c r="X14" s="22">
        <v>0</v>
      </c>
      <c r="Y14" s="32">
        <f t="shared" si="7"/>
        <v>0</v>
      </c>
      <c r="Z14" s="22">
        <v>0</v>
      </c>
      <c r="AA14" s="22">
        <v>0</v>
      </c>
      <c r="AB14" s="22">
        <v>0</v>
      </c>
      <c r="AC14" s="32">
        <f t="shared" si="8"/>
        <v>0</v>
      </c>
      <c r="AD14" s="22">
        <v>0</v>
      </c>
      <c r="AE14" s="22">
        <v>0</v>
      </c>
      <c r="AF14" s="22">
        <v>0</v>
      </c>
      <c r="AG14" s="22">
        <v>1912</v>
      </c>
      <c r="AH14" s="22">
        <v>0</v>
      </c>
    </row>
    <row r="15" spans="1:34" ht="13.5">
      <c r="A15" s="40" t="s">
        <v>5</v>
      </c>
      <c r="B15" s="40" t="s">
        <v>22</v>
      </c>
      <c r="C15" s="41" t="s">
        <v>23</v>
      </c>
      <c r="D15" s="31">
        <f t="shared" si="0"/>
        <v>16313</v>
      </c>
      <c r="E15" s="22">
        <v>11359</v>
      </c>
      <c r="F15" s="22">
        <v>4954</v>
      </c>
      <c r="G15" s="32">
        <f t="shared" si="1"/>
        <v>16313</v>
      </c>
      <c r="H15" s="31">
        <f t="shared" si="2"/>
        <v>14697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11628</v>
      </c>
      <c r="N15" s="22">
        <v>0</v>
      </c>
      <c r="O15" s="22">
        <v>8460</v>
      </c>
      <c r="P15" s="22">
        <v>3168</v>
      </c>
      <c r="Q15" s="32">
        <f t="shared" si="5"/>
        <v>1391</v>
      </c>
      <c r="R15" s="22">
        <v>0</v>
      </c>
      <c r="S15" s="22">
        <v>1221</v>
      </c>
      <c r="T15" s="22">
        <v>170</v>
      </c>
      <c r="U15" s="32">
        <f t="shared" si="6"/>
        <v>1678</v>
      </c>
      <c r="V15" s="22">
        <v>0</v>
      </c>
      <c r="W15" s="22">
        <v>1678</v>
      </c>
      <c r="X15" s="22">
        <v>0</v>
      </c>
      <c r="Y15" s="32">
        <f t="shared" si="7"/>
        <v>0</v>
      </c>
      <c r="Z15" s="22">
        <v>0</v>
      </c>
      <c r="AA15" s="22">
        <v>0</v>
      </c>
      <c r="AB15" s="22">
        <v>0</v>
      </c>
      <c r="AC15" s="32">
        <f t="shared" si="8"/>
        <v>0</v>
      </c>
      <c r="AD15" s="22">
        <v>0</v>
      </c>
      <c r="AE15" s="22">
        <v>0</v>
      </c>
      <c r="AF15" s="22">
        <v>0</v>
      </c>
      <c r="AG15" s="22">
        <v>1616</v>
      </c>
      <c r="AH15" s="22">
        <v>0</v>
      </c>
    </row>
    <row r="16" spans="1:34" ht="13.5">
      <c r="A16" s="40" t="s">
        <v>5</v>
      </c>
      <c r="B16" s="40" t="s">
        <v>24</v>
      </c>
      <c r="C16" s="41" t="s">
        <v>25</v>
      </c>
      <c r="D16" s="31">
        <f t="shared" si="0"/>
        <v>16604</v>
      </c>
      <c r="E16" s="22">
        <v>11584</v>
      </c>
      <c r="F16" s="22">
        <v>5020</v>
      </c>
      <c r="G16" s="32">
        <f t="shared" si="1"/>
        <v>16604</v>
      </c>
      <c r="H16" s="31">
        <f t="shared" si="2"/>
        <v>13670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12004</v>
      </c>
      <c r="N16" s="22">
        <v>0</v>
      </c>
      <c r="O16" s="22">
        <v>8704</v>
      </c>
      <c r="P16" s="22">
        <v>3300</v>
      </c>
      <c r="Q16" s="32">
        <f t="shared" si="5"/>
        <v>640</v>
      </c>
      <c r="R16" s="22">
        <v>0</v>
      </c>
      <c r="S16" s="22">
        <v>558</v>
      </c>
      <c r="T16" s="22">
        <v>82</v>
      </c>
      <c r="U16" s="32">
        <f t="shared" si="6"/>
        <v>530</v>
      </c>
      <c r="V16" s="22">
        <v>0</v>
      </c>
      <c r="W16" s="22">
        <v>530</v>
      </c>
      <c r="X16" s="22">
        <v>0</v>
      </c>
      <c r="Y16" s="32">
        <f t="shared" si="7"/>
        <v>0</v>
      </c>
      <c r="Z16" s="22">
        <v>0</v>
      </c>
      <c r="AA16" s="22">
        <v>0</v>
      </c>
      <c r="AB16" s="22">
        <v>0</v>
      </c>
      <c r="AC16" s="32">
        <f t="shared" si="8"/>
        <v>496</v>
      </c>
      <c r="AD16" s="22">
        <v>0</v>
      </c>
      <c r="AE16" s="22">
        <v>496</v>
      </c>
      <c r="AF16" s="22">
        <v>0</v>
      </c>
      <c r="AG16" s="22">
        <v>2934</v>
      </c>
      <c r="AH16" s="22">
        <v>0</v>
      </c>
    </row>
    <row r="17" spans="1:34" ht="13.5">
      <c r="A17" s="40" t="s">
        <v>5</v>
      </c>
      <c r="B17" s="40" t="s">
        <v>26</v>
      </c>
      <c r="C17" s="41" t="s">
        <v>27</v>
      </c>
      <c r="D17" s="31">
        <f t="shared" si="0"/>
        <v>17106</v>
      </c>
      <c r="E17" s="22">
        <v>11862</v>
      </c>
      <c r="F17" s="22">
        <v>5244</v>
      </c>
      <c r="G17" s="32">
        <f t="shared" si="1"/>
        <v>17106</v>
      </c>
      <c r="H17" s="31">
        <f t="shared" si="2"/>
        <v>12058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9588</v>
      </c>
      <c r="N17" s="22">
        <v>0</v>
      </c>
      <c r="O17" s="22">
        <v>9588</v>
      </c>
      <c r="P17" s="22">
        <v>0</v>
      </c>
      <c r="Q17" s="32">
        <f t="shared" si="5"/>
        <v>462</v>
      </c>
      <c r="R17" s="22">
        <v>0</v>
      </c>
      <c r="S17" s="22">
        <v>462</v>
      </c>
      <c r="T17" s="22">
        <v>0</v>
      </c>
      <c r="U17" s="32">
        <f t="shared" si="6"/>
        <v>1978</v>
      </c>
      <c r="V17" s="22">
        <v>0</v>
      </c>
      <c r="W17" s="22">
        <v>1978</v>
      </c>
      <c r="X17" s="22">
        <v>0</v>
      </c>
      <c r="Y17" s="32">
        <f t="shared" si="7"/>
        <v>0</v>
      </c>
      <c r="Z17" s="22">
        <v>0</v>
      </c>
      <c r="AA17" s="22">
        <v>0</v>
      </c>
      <c r="AB17" s="22">
        <v>0</v>
      </c>
      <c r="AC17" s="32">
        <f t="shared" si="8"/>
        <v>30</v>
      </c>
      <c r="AD17" s="22">
        <v>0</v>
      </c>
      <c r="AE17" s="22">
        <v>30</v>
      </c>
      <c r="AF17" s="22">
        <v>0</v>
      </c>
      <c r="AG17" s="22">
        <v>5048</v>
      </c>
      <c r="AH17" s="22">
        <v>0</v>
      </c>
    </row>
    <row r="18" spans="1:34" ht="13.5">
      <c r="A18" s="40" t="s">
        <v>5</v>
      </c>
      <c r="B18" s="40" t="s">
        <v>28</v>
      </c>
      <c r="C18" s="41" t="s">
        <v>29</v>
      </c>
      <c r="D18" s="31">
        <f t="shared" si="0"/>
        <v>21817</v>
      </c>
      <c r="E18" s="22">
        <v>15761</v>
      </c>
      <c r="F18" s="22">
        <v>6056</v>
      </c>
      <c r="G18" s="32">
        <f t="shared" si="1"/>
        <v>21817</v>
      </c>
      <c r="H18" s="31">
        <f t="shared" si="2"/>
        <v>15761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11342</v>
      </c>
      <c r="N18" s="22">
        <v>0</v>
      </c>
      <c r="O18" s="22">
        <v>11342</v>
      </c>
      <c r="P18" s="22">
        <v>0</v>
      </c>
      <c r="Q18" s="32">
        <f t="shared" si="5"/>
        <v>1425</v>
      </c>
      <c r="R18" s="22">
        <v>0</v>
      </c>
      <c r="S18" s="22">
        <v>1425</v>
      </c>
      <c r="T18" s="22">
        <v>0</v>
      </c>
      <c r="U18" s="32">
        <f t="shared" si="6"/>
        <v>2669</v>
      </c>
      <c r="V18" s="22">
        <v>0</v>
      </c>
      <c r="W18" s="22">
        <v>2669</v>
      </c>
      <c r="X18" s="22">
        <v>0</v>
      </c>
      <c r="Y18" s="32">
        <f t="shared" si="7"/>
        <v>0</v>
      </c>
      <c r="Z18" s="22">
        <v>0</v>
      </c>
      <c r="AA18" s="22">
        <v>0</v>
      </c>
      <c r="AB18" s="22">
        <v>0</v>
      </c>
      <c r="AC18" s="32">
        <f t="shared" si="8"/>
        <v>325</v>
      </c>
      <c r="AD18" s="22">
        <v>0</v>
      </c>
      <c r="AE18" s="22">
        <v>325</v>
      </c>
      <c r="AF18" s="22">
        <v>0</v>
      </c>
      <c r="AG18" s="22">
        <v>6056</v>
      </c>
      <c r="AH18" s="22">
        <v>0</v>
      </c>
    </row>
    <row r="19" spans="1:34" ht="13.5">
      <c r="A19" s="40" t="s">
        <v>5</v>
      </c>
      <c r="B19" s="40" t="s">
        <v>30</v>
      </c>
      <c r="C19" s="41" t="s">
        <v>31</v>
      </c>
      <c r="D19" s="31">
        <f t="shared" si="0"/>
        <v>10430</v>
      </c>
      <c r="E19" s="22">
        <v>8685</v>
      </c>
      <c r="F19" s="22">
        <v>1745</v>
      </c>
      <c r="G19" s="32">
        <f t="shared" si="1"/>
        <v>10430</v>
      </c>
      <c r="H19" s="31">
        <f t="shared" si="2"/>
        <v>8557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6441</v>
      </c>
      <c r="N19" s="22">
        <v>0</v>
      </c>
      <c r="O19" s="22">
        <v>6441</v>
      </c>
      <c r="P19" s="22">
        <v>0</v>
      </c>
      <c r="Q19" s="32">
        <f t="shared" si="5"/>
        <v>1496</v>
      </c>
      <c r="R19" s="22">
        <v>0</v>
      </c>
      <c r="S19" s="22">
        <v>1496</v>
      </c>
      <c r="T19" s="22">
        <v>0</v>
      </c>
      <c r="U19" s="32">
        <f t="shared" si="6"/>
        <v>314</v>
      </c>
      <c r="V19" s="22">
        <v>0</v>
      </c>
      <c r="W19" s="22">
        <v>314</v>
      </c>
      <c r="X19" s="22">
        <v>0</v>
      </c>
      <c r="Y19" s="32">
        <f t="shared" si="7"/>
        <v>0</v>
      </c>
      <c r="Z19" s="22">
        <v>0</v>
      </c>
      <c r="AA19" s="22">
        <v>0</v>
      </c>
      <c r="AB19" s="22">
        <v>0</v>
      </c>
      <c r="AC19" s="32">
        <f t="shared" si="8"/>
        <v>306</v>
      </c>
      <c r="AD19" s="22">
        <v>0</v>
      </c>
      <c r="AE19" s="22">
        <v>306</v>
      </c>
      <c r="AF19" s="22">
        <v>0</v>
      </c>
      <c r="AG19" s="22">
        <v>1873</v>
      </c>
      <c r="AH19" s="22">
        <v>10</v>
      </c>
    </row>
    <row r="20" spans="1:34" ht="13.5">
      <c r="A20" s="40" t="s">
        <v>5</v>
      </c>
      <c r="B20" s="40" t="s">
        <v>32</v>
      </c>
      <c r="C20" s="41" t="s">
        <v>33</v>
      </c>
      <c r="D20" s="31">
        <f t="shared" si="0"/>
        <v>12601</v>
      </c>
      <c r="E20" s="22">
        <v>10447</v>
      </c>
      <c r="F20" s="22">
        <v>2154</v>
      </c>
      <c r="G20" s="32">
        <f t="shared" si="1"/>
        <v>12601</v>
      </c>
      <c r="H20" s="31">
        <f t="shared" si="2"/>
        <v>12516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9339</v>
      </c>
      <c r="N20" s="22">
        <v>0</v>
      </c>
      <c r="O20" s="22">
        <v>7473</v>
      </c>
      <c r="P20" s="22">
        <v>1866</v>
      </c>
      <c r="Q20" s="32">
        <f t="shared" si="5"/>
        <v>852</v>
      </c>
      <c r="R20" s="22">
        <v>0</v>
      </c>
      <c r="S20" s="22">
        <v>649</v>
      </c>
      <c r="T20" s="22">
        <v>203</v>
      </c>
      <c r="U20" s="32">
        <f t="shared" si="6"/>
        <v>2002</v>
      </c>
      <c r="V20" s="22">
        <v>0</v>
      </c>
      <c r="W20" s="22">
        <v>2002</v>
      </c>
      <c r="X20" s="22">
        <v>0</v>
      </c>
      <c r="Y20" s="32">
        <f t="shared" si="7"/>
        <v>0</v>
      </c>
      <c r="Z20" s="22">
        <v>0</v>
      </c>
      <c r="AA20" s="22">
        <v>0</v>
      </c>
      <c r="AB20" s="22">
        <v>0</v>
      </c>
      <c r="AC20" s="32">
        <f t="shared" si="8"/>
        <v>323</v>
      </c>
      <c r="AD20" s="22">
        <v>0</v>
      </c>
      <c r="AE20" s="22">
        <v>323</v>
      </c>
      <c r="AF20" s="22">
        <v>0</v>
      </c>
      <c r="AG20" s="22">
        <v>85</v>
      </c>
      <c r="AH20" s="22">
        <v>19</v>
      </c>
    </row>
    <row r="21" spans="1:34" ht="13.5">
      <c r="A21" s="40" t="s">
        <v>5</v>
      </c>
      <c r="B21" s="40" t="s">
        <v>34</v>
      </c>
      <c r="C21" s="41" t="s">
        <v>35</v>
      </c>
      <c r="D21" s="31">
        <f t="shared" si="0"/>
        <v>9540</v>
      </c>
      <c r="E21" s="22">
        <v>6376</v>
      </c>
      <c r="F21" s="22">
        <v>3164</v>
      </c>
      <c r="G21" s="32">
        <f t="shared" si="1"/>
        <v>9540</v>
      </c>
      <c r="H21" s="31">
        <f t="shared" si="2"/>
        <v>8101</v>
      </c>
      <c r="I21" s="32">
        <f t="shared" si="3"/>
        <v>26</v>
      </c>
      <c r="J21" s="22">
        <v>0</v>
      </c>
      <c r="K21" s="22">
        <v>26</v>
      </c>
      <c r="L21" s="22">
        <v>0</v>
      </c>
      <c r="M21" s="32">
        <f t="shared" si="4"/>
        <v>7353</v>
      </c>
      <c r="N21" s="22">
        <v>0</v>
      </c>
      <c r="O21" s="22">
        <v>5113</v>
      </c>
      <c r="P21" s="22">
        <v>2240</v>
      </c>
      <c r="Q21" s="32">
        <f t="shared" si="5"/>
        <v>175</v>
      </c>
      <c r="R21" s="22">
        <v>0</v>
      </c>
      <c r="S21" s="22">
        <v>175</v>
      </c>
      <c r="T21" s="22">
        <v>0</v>
      </c>
      <c r="U21" s="32">
        <f t="shared" si="6"/>
        <v>547</v>
      </c>
      <c r="V21" s="22">
        <v>0</v>
      </c>
      <c r="W21" s="22">
        <v>547</v>
      </c>
      <c r="X21" s="22">
        <v>0</v>
      </c>
      <c r="Y21" s="32">
        <f t="shared" si="7"/>
        <v>0</v>
      </c>
      <c r="Z21" s="22">
        <v>0</v>
      </c>
      <c r="AA21" s="22">
        <v>0</v>
      </c>
      <c r="AB21" s="22">
        <v>0</v>
      </c>
      <c r="AC21" s="32">
        <f t="shared" si="8"/>
        <v>0</v>
      </c>
      <c r="AD21" s="22">
        <v>0</v>
      </c>
      <c r="AE21" s="22">
        <v>0</v>
      </c>
      <c r="AF21" s="22">
        <v>0</v>
      </c>
      <c r="AG21" s="22">
        <v>1439</v>
      </c>
      <c r="AH21" s="22">
        <v>22</v>
      </c>
    </row>
    <row r="22" spans="1:34" ht="13.5">
      <c r="A22" s="40" t="s">
        <v>5</v>
      </c>
      <c r="B22" s="40" t="s">
        <v>36</v>
      </c>
      <c r="C22" s="41" t="s">
        <v>37</v>
      </c>
      <c r="D22" s="31">
        <f t="shared" si="0"/>
        <v>15481</v>
      </c>
      <c r="E22" s="22">
        <v>11459</v>
      </c>
      <c r="F22" s="22">
        <v>4022</v>
      </c>
      <c r="G22" s="32">
        <f t="shared" si="1"/>
        <v>15481</v>
      </c>
      <c r="H22" s="31">
        <f t="shared" si="2"/>
        <v>14829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11862</v>
      </c>
      <c r="N22" s="22">
        <v>117</v>
      </c>
      <c r="O22" s="22">
        <v>8700</v>
      </c>
      <c r="P22" s="22">
        <v>3045</v>
      </c>
      <c r="Q22" s="32">
        <f t="shared" si="5"/>
        <v>778</v>
      </c>
      <c r="R22" s="22">
        <v>0</v>
      </c>
      <c r="S22" s="22">
        <v>621</v>
      </c>
      <c r="T22" s="22">
        <v>157</v>
      </c>
      <c r="U22" s="32">
        <f t="shared" si="6"/>
        <v>2189</v>
      </c>
      <c r="V22" s="22">
        <v>0</v>
      </c>
      <c r="W22" s="22">
        <v>2021</v>
      </c>
      <c r="X22" s="22">
        <v>168</v>
      </c>
      <c r="Y22" s="32">
        <f t="shared" si="7"/>
        <v>0</v>
      </c>
      <c r="Z22" s="22">
        <v>0</v>
      </c>
      <c r="AA22" s="22">
        <v>0</v>
      </c>
      <c r="AB22" s="22">
        <v>0</v>
      </c>
      <c r="AC22" s="32">
        <f t="shared" si="8"/>
        <v>0</v>
      </c>
      <c r="AD22" s="22">
        <v>0</v>
      </c>
      <c r="AE22" s="22">
        <v>0</v>
      </c>
      <c r="AF22" s="22">
        <v>0</v>
      </c>
      <c r="AG22" s="22">
        <v>652</v>
      </c>
      <c r="AH22" s="22">
        <v>77</v>
      </c>
    </row>
    <row r="23" spans="1:34" ht="13.5">
      <c r="A23" s="40" t="s">
        <v>5</v>
      </c>
      <c r="B23" s="40" t="s">
        <v>38</v>
      </c>
      <c r="C23" s="41" t="s">
        <v>39</v>
      </c>
      <c r="D23" s="31">
        <f t="shared" si="0"/>
        <v>7869</v>
      </c>
      <c r="E23" s="22">
        <v>5953</v>
      </c>
      <c r="F23" s="22">
        <v>1916</v>
      </c>
      <c r="G23" s="32">
        <f t="shared" si="1"/>
        <v>7869</v>
      </c>
      <c r="H23" s="31">
        <f t="shared" si="2"/>
        <v>6518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5853</v>
      </c>
      <c r="N23" s="22">
        <v>0</v>
      </c>
      <c r="O23" s="22">
        <v>5188</v>
      </c>
      <c r="P23" s="22">
        <v>665</v>
      </c>
      <c r="Q23" s="32">
        <f t="shared" si="5"/>
        <v>188</v>
      </c>
      <c r="R23" s="22">
        <v>0</v>
      </c>
      <c r="S23" s="22">
        <v>185</v>
      </c>
      <c r="T23" s="22">
        <v>3</v>
      </c>
      <c r="U23" s="32">
        <f t="shared" si="6"/>
        <v>434</v>
      </c>
      <c r="V23" s="22">
        <v>0</v>
      </c>
      <c r="W23" s="22">
        <v>353</v>
      </c>
      <c r="X23" s="22">
        <v>81</v>
      </c>
      <c r="Y23" s="32">
        <f t="shared" si="7"/>
        <v>0</v>
      </c>
      <c r="Z23" s="22">
        <v>0</v>
      </c>
      <c r="AA23" s="22">
        <v>0</v>
      </c>
      <c r="AB23" s="22">
        <v>0</v>
      </c>
      <c r="AC23" s="32">
        <f t="shared" si="8"/>
        <v>43</v>
      </c>
      <c r="AD23" s="22">
        <v>0</v>
      </c>
      <c r="AE23" s="22">
        <v>42</v>
      </c>
      <c r="AF23" s="22">
        <v>1</v>
      </c>
      <c r="AG23" s="22">
        <v>1351</v>
      </c>
      <c r="AH23" s="22">
        <v>0</v>
      </c>
    </row>
    <row r="24" spans="1:34" ht="13.5">
      <c r="A24" s="40" t="s">
        <v>5</v>
      </c>
      <c r="B24" s="40" t="s">
        <v>40</v>
      </c>
      <c r="C24" s="41" t="s">
        <v>41</v>
      </c>
      <c r="D24" s="31">
        <f t="shared" si="0"/>
        <v>13032</v>
      </c>
      <c r="E24" s="22">
        <v>9395</v>
      </c>
      <c r="F24" s="22">
        <v>3637</v>
      </c>
      <c r="G24" s="32">
        <f t="shared" si="1"/>
        <v>13032</v>
      </c>
      <c r="H24" s="31">
        <f t="shared" si="2"/>
        <v>11779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9442</v>
      </c>
      <c r="N24" s="22">
        <v>0</v>
      </c>
      <c r="O24" s="22">
        <v>7202</v>
      </c>
      <c r="P24" s="22">
        <v>2240</v>
      </c>
      <c r="Q24" s="32">
        <f t="shared" si="5"/>
        <v>879</v>
      </c>
      <c r="R24" s="22">
        <v>0</v>
      </c>
      <c r="S24" s="22">
        <v>761</v>
      </c>
      <c r="T24" s="22">
        <v>118</v>
      </c>
      <c r="U24" s="32">
        <f t="shared" si="6"/>
        <v>1333</v>
      </c>
      <c r="V24" s="22">
        <v>0</v>
      </c>
      <c r="W24" s="22">
        <v>1319</v>
      </c>
      <c r="X24" s="22">
        <v>14</v>
      </c>
      <c r="Y24" s="32">
        <f t="shared" si="7"/>
        <v>0</v>
      </c>
      <c r="Z24" s="22">
        <v>0</v>
      </c>
      <c r="AA24" s="22">
        <v>0</v>
      </c>
      <c r="AB24" s="22">
        <v>0</v>
      </c>
      <c r="AC24" s="32">
        <f t="shared" si="8"/>
        <v>125</v>
      </c>
      <c r="AD24" s="22">
        <v>0</v>
      </c>
      <c r="AE24" s="22">
        <v>113</v>
      </c>
      <c r="AF24" s="22">
        <v>12</v>
      </c>
      <c r="AG24" s="22">
        <v>1253</v>
      </c>
      <c r="AH24" s="22">
        <v>0</v>
      </c>
    </row>
    <row r="25" spans="1:34" ht="13.5">
      <c r="A25" s="40" t="s">
        <v>5</v>
      </c>
      <c r="B25" s="40" t="s">
        <v>42</v>
      </c>
      <c r="C25" s="41" t="s">
        <v>43</v>
      </c>
      <c r="D25" s="31">
        <f t="shared" si="0"/>
        <v>17440</v>
      </c>
      <c r="E25" s="22">
        <v>12984</v>
      </c>
      <c r="F25" s="22">
        <v>4456</v>
      </c>
      <c r="G25" s="32">
        <f t="shared" si="1"/>
        <v>17440</v>
      </c>
      <c r="H25" s="31">
        <f t="shared" si="2"/>
        <v>16188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13283</v>
      </c>
      <c r="N25" s="22">
        <v>0</v>
      </c>
      <c r="O25" s="22">
        <v>10149</v>
      </c>
      <c r="P25" s="22">
        <v>3134</v>
      </c>
      <c r="Q25" s="32">
        <f t="shared" si="5"/>
        <v>356</v>
      </c>
      <c r="R25" s="22">
        <v>0</v>
      </c>
      <c r="S25" s="22">
        <v>356</v>
      </c>
      <c r="T25" s="22">
        <v>0</v>
      </c>
      <c r="U25" s="32">
        <f t="shared" si="6"/>
        <v>524</v>
      </c>
      <c r="V25" s="22">
        <v>0</v>
      </c>
      <c r="W25" s="22">
        <v>524</v>
      </c>
      <c r="X25" s="22">
        <v>0</v>
      </c>
      <c r="Y25" s="32">
        <f t="shared" si="7"/>
        <v>1039</v>
      </c>
      <c r="Z25" s="22">
        <v>1039</v>
      </c>
      <c r="AA25" s="22">
        <v>0</v>
      </c>
      <c r="AB25" s="22">
        <v>0</v>
      </c>
      <c r="AC25" s="32">
        <f t="shared" si="8"/>
        <v>986</v>
      </c>
      <c r="AD25" s="22">
        <v>0</v>
      </c>
      <c r="AE25" s="22">
        <v>916</v>
      </c>
      <c r="AF25" s="22">
        <v>70</v>
      </c>
      <c r="AG25" s="22">
        <v>1252</v>
      </c>
      <c r="AH25" s="22">
        <v>0</v>
      </c>
    </row>
    <row r="26" spans="1:34" ht="13.5">
      <c r="A26" s="40" t="s">
        <v>5</v>
      </c>
      <c r="B26" s="40" t="s">
        <v>44</v>
      </c>
      <c r="C26" s="41" t="s">
        <v>45</v>
      </c>
      <c r="D26" s="31">
        <f t="shared" si="0"/>
        <v>59411</v>
      </c>
      <c r="E26" s="22">
        <v>41326</v>
      </c>
      <c r="F26" s="22">
        <v>18085</v>
      </c>
      <c r="G26" s="32">
        <f t="shared" si="1"/>
        <v>59411</v>
      </c>
      <c r="H26" s="31">
        <f t="shared" si="2"/>
        <v>55697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43478</v>
      </c>
      <c r="N26" s="22">
        <v>0</v>
      </c>
      <c r="O26" s="22">
        <v>28695</v>
      </c>
      <c r="P26" s="22">
        <v>14783</v>
      </c>
      <c r="Q26" s="32">
        <f t="shared" si="5"/>
        <v>7428</v>
      </c>
      <c r="R26" s="22">
        <v>0</v>
      </c>
      <c r="S26" s="22">
        <v>7428</v>
      </c>
      <c r="T26" s="22">
        <v>0</v>
      </c>
      <c r="U26" s="32">
        <f t="shared" si="6"/>
        <v>4791</v>
      </c>
      <c r="V26" s="22">
        <v>0</v>
      </c>
      <c r="W26" s="22">
        <v>4791</v>
      </c>
      <c r="X26" s="22">
        <v>0</v>
      </c>
      <c r="Y26" s="32">
        <f t="shared" si="7"/>
        <v>0</v>
      </c>
      <c r="Z26" s="22">
        <v>0</v>
      </c>
      <c r="AA26" s="22">
        <v>0</v>
      </c>
      <c r="AB26" s="22">
        <v>0</v>
      </c>
      <c r="AC26" s="32">
        <f t="shared" si="8"/>
        <v>0</v>
      </c>
      <c r="AD26" s="22">
        <v>0</v>
      </c>
      <c r="AE26" s="22">
        <v>0</v>
      </c>
      <c r="AF26" s="22">
        <v>0</v>
      </c>
      <c r="AG26" s="22">
        <v>3714</v>
      </c>
      <c r="AH26" s="22">
        <v>0</v>
      </c>
    </row>
    <row r="27" spans="1:34" ht="13.5">
      <c r="A27" s="40" t="s">
        <v>5</v>
      </c>
      <c r="B27" s="40" t="s">
        <v>46</v>
      </c>
      <c r="C27" s="41" t="s">
        <v>47</v>
      </c>
      <c r="D27" s="31">
        <f t="shared" si="0"/>
        <v>3756</v>
      </c>
      <c r="E27" s="22">
        <v>2666</v>
      </c>
      <c r="F27" s="22">
        <v>1090</v>
      </c>
      <c r="G27" s="32">
        <f t="shared" si="1"/>
        <v>3756</v>
      </c>
      <c r="H27" s="31">
        <f t="shared" si="2"/>
        <v>3558</v>
      </c>
      <c r="I27" s="32">
        <f t="shared" si="3"/>
        <v>0</v>
      </c>
      <c r="J27" s="22">
        <v>0</v>
      </c>
      <c r="K27" s="22">
        <v>0</v>
      </c>
      <c r="L27" s="22">
        <v>0</v>
      </c>
      <c r="M27" s="32">
        <f t="shared" si="4"/>
        <v>2922</v>
      </c>
      <c r="N27" s="22">
        <v>0</v>
      </c>
      <c r="O27" s="22">
        <v>2109</v>
      </c>
      <c r="P27" s="22">
        <v>813</v>
      </c>
      <c r="Q27" s="32">
        <f t="shared" si="5"/>
        <v>424</v>
      </c>
      <c r="R27" s="22">
        <v>0</v>
      </c>
      <c r="S27" s="22">
        <v>332</v>
      </c>
      <c r="T27" s="22">
        <v>92</v>
      </c>
      <c r="U27" s="32">
        <f t="shared" si="6"/>
        <v>212</v>
      </c>
      <c r="V27" s="22">
        <v>0</v>
      </c>
      <c r="W27" s="22">
        <v>212</v>
      </c>
      <c r="X27" s="22">
        <v>0</v>
      </c>
      <c r="Y27" s="32">
        <f t="shared" si="7"/>
        <v>0</v>
      </c>
      <c r="Z27" s="22">
        <v>0</v>
      </c>
      <c r="AA27" s="22">
        <v>0</v>
      </c>
      <c r="AB27" s="22">
        <v>0</v>
      </c>
      <c r="AC27" s="32">
        <f t="shared" si="8"/>
        <v>0</v>
      </c>
      <c r="AD27" s="22">
        <v>0</v>
      </c>
      <c r="AE27" s="22">
        <v>0</v>
      </c>
      <c r="AF27" s="22">
        <v>0</v>
      </c>
      <c r="AG27" s="22">
        <v>198</v>
      </c>
      <c r="AH27" s="22">
        <v>0</v>
      </c>
    </row>
    <row r="28" spans="1:34" ht="13.5">
      <c r="A28" s="40" t="s">
        <v>5</v>
      </c>
      <c r="B28" s="40" t="s">
        <v>48</v>
      </c>
      <c r="C28" s="41" t="s">
        <v>49</v>
      </c>
      <c r="D28" s="31">
        <f t="shared" si="0"/>
        <v>2207</v>
      </c>
      <c r="E28" s="22">
        <v>1959</v>
      </c>
      <c r="F28" s="22">
        <v>248</v>
      </c>
      <c r="G28" s="32">
        <f t="shared" si="1"/>
        <v>2207</v>
      </c>
      <c r="H28" s="31">
        <f t="shared" si="2"/>
        <v>2174</v>
      </c>
      <c r="I28" s="32">
        <f t="shared" si="3"/>
        <v>0</v>
      </c>
      <c r="J28" s="22">
        <v>0</v>
      </c>
      <c r="K28" s="22">
        <v>0</v>
      </c>
      <c r="L28" s="22">
        <v>0</v>
      </c>
      <c r="M28" s="32">
        <f t="shared" si="4"/>
        <v>1633</v>
      </c>
      <c r="N28" s="22">
        <v>0</v>
      </c>
      <c r="O28" s="22">
        <v>1416</v>
      </c>
      <c r="P28" s="22">
        <v>217</v>
      </c>
      <c r="Q28" s="32">
        <f t="shared" si="5"/>
        <v>28</v>
      </c>
      <c r="R28" s="22">
        <v>0</v>
      </c>
      <c r="S28" s="22">
        <v>28</v>
      </c>
      <c r="T28" s="22">
        <v>0</v>
      </c>
      <c r="U28" s="32">
        <f t="shared" si="6"/>
        <v>421</v>
      </c>
      <c r="V28" s="22">
        <v>0</v>
      </c>
      <c r="W28" s="22">
        <v>421</v>
      </c>
      <c r="X28" s="22">
        <v>0</v>
      </c>
      <c r="Y28" s="32">
        <f t="shared" si="7"/>
        <v>0</v>
      </c>
      <c r="Z28" s="22">
        <v>0</v>
      </c>
      <c r="AA28" s="22">
        <v>0</v>
      </c>
      <c r="AB28" s="22">
        <v>0</v>
      </c>
      <c r="AC28" s="32">
        <f t="shared" si="8"/>
        <v>92</v>
      </c>
      <c r="AD28" s="22">
        <v>0</v>
      </c>
      <c r="AE28" s="22">
        <v>92</v>
      </c>
      <c r="AF28" s="22">
        <v>0</v>
      </c>
      <c r="AG28" s="22">
        <v>33</v>
      </c>
      <c r="AH28" s="22">
        <v>0</v>
      </c>
    </row>
    <row r="29" spans="1:34" ht="13.5">
      <c r="A29" s="40" t="s">
        <v>5</v>
      </c>
      <c r="B29" s="40" t="s">
        <v>50</v>
      </c>
      <c r="C29" s="41" t="s">
        <v>51</v>
      </c>
      <c r="D29" s="31">
        <f t="shared" si="0"/>
        <v>8770</v>
      </c>
      <c r="E29" s="22">
        <v>6046</v>
      </c>
      <c r="F29" s="22">
        <v>2724</v>
      </c>
      <c r="G29" s="32">
        <f t="shared" si="1"/>
        <v>8770</v>
      </c>
      <c r="H29" s="31">
        <f t="shared" si="2"/>
        <v>8015</v>
      </c>
      <c r="I29" s="32">
        <f t="shared" si="3"/>
        <v>0</v>
      </c>
      <c r="J29" s="22">
        <v>0</v>
      </c>
      <c r="K29" s="22">
        <v>0</v>
      </c>
      <c r="L29" s="22">
        <v>0</v>
      </c>
      <c r="M29" s="32">
        <f t="shared" si="4"/>
        <v>6274</v>
      </c>
      <c r="N29" s="22">
        <v>0</v>
      </c>
      <c r="O29" s="22">
        <v>4267</v>
      </c>
      <c r="P29" s="22">
        <v>2007</v>
      </c>
      <c r="Q29" s="32">
        <f t="shared" si="5"/>
        <v>77</v>
      </c>
      <c r="R29" s="22">
        <v>0</v>
      </c>
      <c r="S29" s="22">
        <v>77</v>
      </c>
      <c r="T29" s="22">
        <v>0</v>
      </c>
      <c r="U29" s="32">
        <f t="shared" si="6"/>
        <v>1404</v>
      </c>
      <c r="V29" s="22">
        <v>0</v>
      </c>
      <c r="W29" s="22">
        <v>1404</v>
      </c>
      <c r="X29" s="22">
        <v>0</v>
      </c>
      <c r="Y29" s="32">
        <f t="shared" si="7"/>
        <v>0</v>
      </c>
      <c r="Z29" s="22">
        <v>0</v>
      </c>
      <c r="AA29" s="22">
        <v>0</v>
      </c>
      <c r="AB29" s="22">
        <v>0</v>
      </c>
      <c r="AC29" s="32">
        <f t="shared" si="8"/>
        <v>260</v>
      </c>
      <c r="AD29" s="22">
        <v>0</v>
      </c>
      <c r="AE29" s="22">
        <v>260</v>
      </c>
      <c r="AF29" s="22">
        <v>0</v>
      </c>
      <c r="AG29" s="22">
        <v>755</v>
      </c>
      <c r="AH29" s="22">
        <v>0</v>
      </c>
    </row>
    <row r="30" spans="1:34" ht="13.5">
      <c r="A30" s="40" t="s">
        <v>5</v>
      </c>
      <c r="B30" s="40" t="s">
        <v>52</v>
      </c>
      <c r="C30" s="41" t="s">
        <v>53</v>
      </c>
      <c r="D30" s="31">
        <f t="shared" si="0"/>
        <v>2540</v>
      </c>
      <c r="E30" s="22">
        <v>2098</v>
      </c>
      <c r="F30" s="22">
        <v>442</v>
      </c>
      <c r="G30" s="32">
        <f t="shared" si="1"/>
        <v>2540</v>
      </c>
      <c r="H30" s="31">
        <f t="shared" si="2"/>
        <v>2436</v>
      </c>
      <c r="I30" s="32">
        <f t="shared" si="3"/>
        <v>0</v>
      </c>
      <c r="J30" s="22">
        <v>0</v>
      </c>
      <c r="K30" s="22">
        <v>0</v>
      </c>
      <c r="L30" s="22">
        <v>0</v>
      </c>
      <c r="M30" s="32">
        <f t="shared" si="4"/>
        <v>1814</v>
      </c>
      <c r="N30" s="22">
        <v>0</v>
      </c>
      <c r="O30" s="22">
        <v>1471</v>
      </c>
      <c r="P30" s="22">
        <v>343</v>
      </c>
      <c r="Q30" s="32">
        <f t="shared" si="5"/>
        <v>32</v>
      </c>
      <c r="R30" s="22">
        <v>0</v>
      </c>
      <c r="S30" s="22">
        <v>32</v>
      </c>
      <c r="T30" s="22">
        <v>0</v>
      </c>
      <c r="U30" s="32">
        <f t="shared" si="6"/>
        <v>468</v>
      </c>
      <c r="V30" s="22">
        <v>0</v>
      </c>
      <c r="W30" s="22">
        <v>468</v>
      </c>
      <c r="X30" s="22">
        <v>0</v>
      </c>
      <c r="Y30" s="32">
        <f t="shared" si="7"/>
        <v>0</v>
      </c>
      <c r="Z30" s="22">
        <v>0</v>
      </c>
      <c r="AA30" s="22">
        <v>0</v>
      </c>
      <c r="AB30" s="22">
        <v>0</v>
      </c>
      <c r="AC30" s="32">
        <f t="shared" si="8"/>
        <v>122</v>
      </c>
      <c r="AD30" s="22">
        <v>0</v>
      </c>
      <c r="AE30" s="22">
        <v>122</v>
      </c>
      <c r="AF30" s="22">
        <v>0</v>
      </c>
      <c r="AG30" s="22">
        <v>104</v>
      </c>
      <c r="AH30" s="22">
        <v>0</v>
      </c>
    </row>
    <row r="31" spans="1:34" ht="13.5">
      <c r="A31" s="40" t="s">
        <v>5</v>
      </c>
      <c r="B31" s="40" t="s">
        <v>54</v>
      </c>
      <c r="C31" s="41" t="s">
        <v>303</v>
      </c>
      <c r="D31" s="31">
        <f aca="true" t="shared" si="9" ref="D31:D94">SUM(E31:F31)</f>
        <v>4248</v>
      </c>
      <c r="E31" s="22">
        <v>1908</v>
      </c>
      <c r="F31" s="22">
        <v>2340</v>
      </c>
      <c r="G31" s="32">
        <f aca="true" t="shared" si="10" ref="G31:G94">H31+AG31</f>
        <v>4248</v>
      </c>
      <c r="H31" s="31">
        <f aca="true" t="shared" si="11" ref="H31:H94">I31+M31+Q31+U31+Y31+AC31</f>
        <v>4226</v>
      </c>
      <c r="I31" s="32">
        <f aca="true" t="shared" si="12" ref="I31:I94">SUM(J31:L31)</f>
        <v>0</v>
      </c>
      <c r="J31" s="22">
        <v>0</v>
      </c>
      <c r="K31" s="22">
        <v>0</v>
      </c>
      <c r="L31" s="22">
        <v>0</v>
      </c>
      <c r="M31" s="32">
        <f aca="true" t="shared" si="13" ref="M31:M94">SUM(N31:P31)</f>
        <v>3576</v>
      </c>
      <c r="N31" s="22">
        <v>0</v>
      </c>
      <c r="O31" s="22">
        <v>1388</v>
      </c>
      <c r="P31" s="22">
        <v>2188</v>
      </c>
      <c r="Q31" s="32">
        <f aca="true" t="shared" si="14" ref="Q31:Q94">SUM(R31:T31)</f>
        <v>294</v>
      </c>
      <c r="R31" s="22">
        <v>0</v>
      </c>
      <c r="S31" s="22">
        <v>149</v>
      </c>
      <c r="T31" s="22">
        <v>145</v>
      </c>
      <c r="U31" s="32">
        <f aca="true" t="shared" si="15" ref="U31:U94">SUM(V31:X31)</f>
        <v>356</v>
      </c>
      <c r="V31" s="22">
        <v>0</v>
      </c>
      <c r="W31" s="22">
        <v>356</v>
      </c>
      <c r="X31" s="22">
        <v>0</v>
      </c>
      <c r="Y31" s="32">
        <f aca="true" t="shared" si="16" ref="Y31:Y94">SUM(Z31:AB31)</f>
        <v>0</v>
      </c>
      <c r="Z31" s="22">
        <v>0</v>
      </c>
      <c r="AA31" s="22">
        <v>0</v>
      </c>
      <c r="AB31" s="22">
        <v>0</v>
      </c>
      <c r="AC31" s="32">
        <f aca="true" t="shared" si="17" ref="AC31:AC94">SUM(AD31:AF31)</f>
        <v>0</v>
      </c>
      <c r="AD31" s="22">
        <v>0</v>
      </c>
      <c r="AE31" s="22">
        <v>0</v>
      </c>
      <c r="AF31" s="22">
        <v>0</v>
      </c>
      <c r="AG31" s="22">
        <v>22</v>
      </c>
      <c r="AH31" s="22">
        <v>6</v>
      </c>
    </row>
    <row r="32" spans="1:34" ht="13.5">
      <c r="A32" s="40" t="s">
        <v>5</v>
      </c>
      <c r="B32" s="40" t="s">
        <v>55</v>
      </c>
      <c r="C32" s="41" t="s">
        <v>56</v>
      </c>
      <c r="D32" s="31">
        <f t="shared" si="9"/>
        <v>5432</v>
      </c>
      <c r="E32" s="22">
        <v>3204</v>
      </c>
      <c r="F32" s="22">
        <v>2228</v>
      </c>
      <c r="G32" s="32">
        <f t="shared" si="10"/>
        <v>5432</v>
      </c>
      <c r="H32" s="31">
        <f t="shared" si="11"/>
        <v>5287</v>
      </c>
      <c r="I32" s="32">
        <f t="shared" si="12"/>
        <v>0</v>
      </c>
      <c r="J32" s="22">
        <v>0</v>
      </c>
      <c r="K32" s="22">
        <v>0</v>
      </c>
      <c r="L32" s="22">
        <v>0</v>
      </c>
      <c r="M32" s="32">
        <f t="shared" si="13"/>
        <v>4311</v>
      </c>
      <c r="N32" s="22">
        <v>0</v>
      </c>
      <c r="O32" s="22">
        <v>2215</v>
      </c>
      <c r="P32" s="22">
        <v>2096</v>
      </c>
      <c r="Q32" s="32">
        <f t="shared" si="14"/>
        <v>40</v>
      </c>
      <c r="R32" s="22">
        <v>0</v>
      </c>
      <c r="S32" s="22">
        <v>40</v>
      </c>
      <c r="T32" s="22">
        <v>0</v>
      </c>
      <c r="U32" s="32">
        <f t="shared" si="15"/>
        <v>310</v>
      </c>
      <c r="V32" s="22">
        <v>0</v>
      </c>
      <c r="W32" s="22">
        <v>310</v>
      </c>
      <c r="X32" s="22">
        <v>0</v>
      </c>
      <c r="Y32" s="32">
        <f t="shared" si="16"/>
        <v>0</v>
      </c>
      <c r="Z32" s="22">
        <v>0</v>
      </c>
      <c r="AA32" s="22">
        <v>0</v>
      </c>
      <c r="AB32" s="22">
        <v>0</v>
      </c>
      <c r="AC32" s="32">
        <f t="shared" si="17"/>
        <v>626</v>
      </c>
      <c r="AD32" s="22">
        <v>0</v>
      </c>
      <c r="AE32" s="22">
        <v>494</v>
      </c>
      <c r="AF32" s="22">
        <v>132</v>
      </c>
      <c r="AG32" s="22">
        <v>145</v>
      </c>
      <c r="AH32" s="22">
        <v>0</v>
      </c>
    </row>
    <row r="33" spans="1:34" ht="13.5">
      <c r="A33" s="40" t="s">
        <v>5</v>
      </c>
      <c r="B33" s="40" t="s">
        <v>57</v>
      </c>
      <c r="C33" s="41" t="s">
        <v>58</v>
      </c>
      <c r="D33" s="31">
        <f t="shared" si="9"/>
        <v>1692</v>
      </c>
      <c r="E33" s="22">
        <v>1334</v>
      </c>
      <c r="F33" s="22">
        <v>358</v>
      </c>
      <c r="G33" s="32">
        <f t="shared" si="10"/>
        <v>1692</v>
      </c>
      <c r="H33" s="31">
        <f t="shared" si="11"/>
        <v>1680</v>
      </c>
      <c r="I33" s="32">
        <f t="shared" si="12"/>
        <v>0</v>
      </c>
      <c r="J33" s="22">
        <v>0</v>
      </c>
      <c r="K33" s="22">
        <v>0</v>
      </c>
      <c r="L33" s="22">
        <v>0</v>
      </c>
      <c r="M33" s="32">
        <f t="shared" si="13"/>
        <v>1348</v>
      </c>
      <c r="N33" s="22">
        <v>0</v>
      </c>
      <c r="O33" s="22">
        <v>1021</v>
      </c>
      <c r="P33" s="22">
        <v>327</v>
      </c>
      <c r="Q33" s="32">
        <f t="shared" si="14"/>
        <v>87</v>
      </c>
      <c r="R33" s="22">
        <v>0</v>
      </c>
      <c r="S33" s="22">
        <v>60</v>
      </c>
      <c r="T33" s="22">
        <v>27</v>
      </c>
      <c r="U33" s="32">
        <f t="shared" si="15"/>
        <v>216</v>
      </c>
      <c r="V33" s="22">
        <v>0</v>
      </c>
      <c r="W33" s="22">
        <v>216</v>
      </c>
      <c r="X33" s="22">
        <v>0</v>
      </c>
      <c r="Y33" s="32">
        <f t="shared" si="16"/>
        <v>0</v>
      </c>
      <c r="Z33" s="22">
        <v>0</v>
      </c>
      <c r="AA33" s="22">
        <v>0</v>
      </c>
      <c r="AB33" s="22">
        <v>0</v>
      </c>
      <c r="AC33" s="32">
        <f t="shared" si="17"/>
        <v>29</v>
      </c>
      <c r="AD33" s="22">
        <v>0</v>
      </c>
      <c r="AE33" s="22">
        <v>29</v>
      </c>
      <c r="AF33" s="22">
        <v>0</v>
      </c>
      <c r="AG33" s="22">
        <v>12</v>
      </c>
      <c r="AH33" s="22">
        <v>0</v>
      </c>
    </row>
    <row r="34" spans="1:34" ht="13.5">
      <c r="A34" s="40" t="s">
        <v>5</v>
      </c>
      <c r="B34" s="40" t="s">
        <v>59</v>
      </c>
      <c r="C34" s="41" t="s">
        <v>60</v>
      </c>
      <c r="D34" s="31">
        <f t="shared" si="9"/>
        <v>2508</v>
      </c>
      <c r="E34" s="22">
        <v>1520</v>
      </c>
      <c r="F34" s="22">
        <v>988</v>
      </c>
      <c r="G34" s="32">
        <f t="shared" si="10"/>
        <v>2508</v>
      </c>
      <c r="H34" s="31">
        <f t="shared" si="11"/>
        <v>2508</v>
      </c>
      <c r="I34" s="32">
        <f t="shared" si="12"/>
        <v>0</v>
      </c>
      <c r="J34" s="22">
        <v>0</v>
      </c>
      <c r="K34" s="22">
        <v>0</v>
      </c>
      <c r="L34" s="22">
        <v>0</v>
      </c>
      <c r="M34" s="32">
        <f t="shared" si="13"/>
        <v>2014</v>
      </c>
      <c r="N34" s="22">
        <v>0</v>
      </c>
      <c r="O34" s="22">
        <v>1086</v>
      </c>
      <c r="P34" s="22">
        <v>928</v>
      </c>
      <c r="Q34" s="32">
        <f t="shared" si="14"/>
        <v>181</v>
      </c>
      <c r="R34" s="22">
        <v>0</v>
      </c>
      <c r="S34" s="22">
        <v>121</v>
      </c>
      <c r="T34" s="22">
        <v>60</v>
      </c>
      <c r="U34" s="32">
        <f t="shared" si="15"/>
        <v>313</v>
      </c>
      <c r="V34" s="22">
        <v>0</v>
      </c>
      <c r="W34" s="22">
        <v>313</v>
      </c>
      <c r="X34" s="22">
        <v>0</v>
      </c>
      <c r="Y34" s="32">
        <f t="shared" si="16"/>
        <v>0</v>
      </c>
      <c r="Z34" s="22">
        <v>0</v>
      </c>
      <c r="AA34" s="22">
        <v>0</v>
      </c>
      <c r="AB34" s="22">
        <v>0</v>
      </c>
      <c r="AC34" s="32">
        <f t="shared" si="17"/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</row>
    <row r="35" spans="1:34" ht="13.5">
      <c r="A35" s="40" t="s">
        <v>5</v>
      </c>
      <c r="B35" s="40" t="s">
        <v>61</v>
      </c>
      <c r="C35" s="41" t="s">
        <v>62</v>
      </c>
      <c r="D35" s="31">
        <f t="shared" si="9"/>
        <v>9963</v>
      </c>
      <c r="E35" s="22">
        <v>6340</v>
      </c>
      <c r="F35" s="22">
        <v>3623</v>
      </c>
      <c r="G35" s="32">
        <f t="shared" si="10"/>
        <v>9963</v>
      </c>
      <c r="H35" s="31">
        <f t="shared" si="11"/>
        <v>9938</v>
      </c>
      <c r="I35" s="32">
        <f t="shared" si="12"/>
        <v>0</v>
      </c>
      <c r="J35" s="22">
        <v>0</v>
      </c>
      <c r="K35" s="22">
        <v>0</v>
      </c>
      <c r="L35" s="22">
        <v>0</v>
      </c>
      <c r="M35" s="32">
        <f t="shared" si="13"/>
        <v>7961</v>
      </c>
      <c r="N35" s="22">
        <v>0</v>
      </c>
      <c r="O35" s="22">
        <v>4600</v>
      </c>
      <c r="P35" s="22">
        <v>3361</v>
      </c>
      <c r="Q35" s="32">
        <f t="shared" si="14"/>
        <v>352</v>
      </c>
      <c r="R35" s="22">
        <v>0</v>
      </c>
      <c r="S35" s="22">
        <v>215</v>
      </c>
      <c r="T35" s="22">
        <v>137</v>
      </c>
      <c r="U35" s="32">
        <f t="shared" si="15"/>
        <v>1426</v>
      </c>
      <c r="V35" s="22">
        <v>0</v>
      </c>
      <c r="W35" s="22">
        <v>1426</v>
      </c>
      <c r="X35" s="22">
        <v>0</v>
      </c>
      <c r="Y35" s="32">
        <f t="shared" si="16"/>
        <v>0</v>
      </c>
      <c r="Z35" s="22">
        <v>0</v>
      </c>
      <c r="AA35" s="22">
        <v>0</v>
      </c>
      <c r="AB35" s="22">
        <v>0</v>
      </c>
      <c r="AC35" s="32">
        <f t="shared" si="17"/>
        <v>199</v>
      </c>
      <c r="AD35" s="22">
        <v>0</v>
      </c>
      <c r="AE35" s="22">
        <v>99</v>
      </c>
      <c r="AF35" s="22">
        <v>100</v>
      </c>
      <c r="AG35" s="22">
        <v>25</v>
      </c>
      <c r="AH35" s="22">
        <v>0</v>
      </c>
    </row>
    <row r="36" spans="1:34" ht="13.5">
      <c r="A36" s="40" t="s">
        <v>5</v>
      </c>
      <c r="B36" s="40" t="s">
        <v>63</v>
      </c>
      <c r="C36" s="41" t="s">
        <v>64</v>
      </c>
      <c r="D36" s="31">
        <f t="shared" si="9"/>
        <v>1913</v>
      </c>
      <c r="E36" s="22">
        <v>1261</v>
      </c>
      <c r="F36" s="22">
        <v>652</v>
      </c>
      <c r="G36" s="32">
        <f t="shared" si="10"/>
        <v>1913</v>
      </c>
      <c r="H36" s="31">
        <f t="shared" si="11"/>
        <v>1834</v>
      </c>
      <c r="I36" s="32">
        <f t="shared" si="12"/>
        <v>0</v>
      </c>
      <c r="J36" s="22">
        <v>0</v>
      </c>
      <c r="K36" s="22">
        <v>0</v>
      </c>
      <c r="L36" s="22">
        <v>0</v>
      </c>
      <c r="M36" s="32">
        <f t="shared" si="13"/>
        <v>1512</v>
      </c>
      <c r="N36" s="22">
        <v>0</v>
      </c>
      <c r="O36" s="22">
        <v>1017</v>
      </c>
      <c r="P36" s="22">
        <v>495</v>
      </c>
      <c r="Q36" s="32">
        <f t="shared" si="14"/>
        <v>94</v>
      </c>
      <c r="R36" s="22">
        <v>0</v>
      </c>
      <c r="S36" s="22">
        <v>38</v>
      </c>
      <c r="T36" s="22">
        <v>56</v>
      </c>
      <c r="U36" s="32">
        <f t="shared" si="15"/>
        <v>219</v>
      </c>
      <c r="V36" s="22">
        <v>0</v>
      </c>
      <c r="W36" s="22">
        <v>195</v>
      </c>
      <c r="X36" s="22">
        <v>24</v>
      </c>
      <c r="Y36" s="32">
        <f t="shared" si="16"/>
        <v>0</v>
      </c>
      <c r="Z36" s="22">
        <v>0</v>
      </c>
      <c r="AA36" s="22">
        <v>0</v>
      </c>
      <c r="AB36" s="22">
        <v>0</v>
      </c>
      <c r="AC36" s="32">
        <f t="shared" si="17"/>
        <v>9</v>
      </c>
      <c r="AD36" s="22">
        <v>0</v>
      </c>
      <c r="AE36" s="22">
        <v>9</v>
      </c>
      <c r="AF36" s="22">
        <v>0</v>
      </c>
      <c r="AG36" s="22">
        <v>79</v>
      </c>
      <c r="AH36" s="22">
        <v>0</v>
      </c>
    </row>
    <row r="37" spans="1:34" ht="13.5">
      <c r="A37" s="40" t="s">
        <v>5</v>
      </c>
      <c r="B37" s="40" t="s">
        <v>65</v>
      </c>
      <c r="C37" s="41" t="s">
        <v>66</v>
      </c>
      <c r="D37" s="31">
        <f t="shared" si="9"/>
        <v>3208</v>
      </c>
      <c r="E37" s="22">
        <v>2667</v>
      </c>
      <c r="F37" s="22">
        <v>541</v>
      </c>
      <c r="G37" s="32">
        <f t="shared" si="10"/>
        <v>3208</v>
      </c>
      <c r="H37" s="31">
        <f t="shared" si="11"/>
        <v>3003</v>
      </c>
      <c r="I37" s="32">
        <f t="shared" si="12"/>
        <v>0</v>
      </c>
      <c r="J37" s="22">
        <v>0</v>
      </c>
      <c r="K37" s="22">
        <v>0</v>
      </c>
      <c r="L37" s="22">
        <v>0</v>
      </c>
      <c r="M37" s="32">
        <f t="shared" si="13"/>
        <v>2435</v>
      </c>
      <c r="N37" s="22">
        <v>0</v>
      </c>
      <c r="O37" s="22">
        <v>2104</v>
      </c>
      <c r="P37" s="22">
        <v>331</v>
      </c>
      <c r="Q37" s="32">
        <f t="shared" si="14"/>
        <v>218</v>
      </c>
      <c r="R37" s="22">
        <v>0</v>
      </c>
      <c r="S37" s="22">
        <v>215</v>
      </c>
      <c r="T37" s="22">
        <v>3</v>
      </c>
      <c r="U37" s="32">
        <f t="shared" si="15"/>
        <v>320</v>
      </c>
      <c r="V37" s="22">
        <v>0</v>
      </c>
      <c r="W37" s="22">
        <v>319</v>
      </c>
      <c r="X37" s="22">
        <v>1</v>
      </c>
      <c r="Y37" s="32">
        <f t="shared" si="16"/>
        <v>0</v>
      </c>
      <c r="Z37" s="22">
        <v>0</v>
      </c>
      <c r="AA37" s="22">
        <v>0</v>
      </c>
      <c r="AB37" s="22">
        <v>0</v>
      </c>
      <c r="AC37" s="32">
        <f t="shared" si="17"/>
        <v>30</v>
      </c>
      <c r="AD37" s="22">
        <v>0</v>
      </c>
      <c r="AE37" s="22">
        <v>29</v>
      </c>
      <c r="AF37" s="22">
        <v>1</v>
      </c>
      <c r="AG37" s="22">
        <v>205</v>
      </c>
      <c r="AH37" s="22">
        <v>0</v>
      </c>
    </row>
    <row r="38" spans="1:34" ht="13.5">
      <c r="A38" s="40" t="s">
        <v>5</v>
      </c>
      <c r="B38" s="40" t="s">
        <v>67</v>
      </c>
      <c r="C38" s="41" t="s">
        <v>68</v>
      </c>
      <c r="D38" s="31">
        <f t="shared" si="9"/>
        <v>6771</v>
      </c>
      <c r="E38" s="22">
        <v>5086</v>
      </c>
      <c r="F38" s="22">
        <v>1685</v>
      </c>
      <c r="G38" s="32">
        <f t="shared" si="10"/>
        <v>6771</v>
      </c>
      <c r="H38" s="31">
        <f t="shared" si="11"/>
        <v>6634</v>
      </c>
      <c r="I38" s="32">
        <f t="shared" si="12"/>
        <v>0</v>
      </c>
      <c r="J38" s="22">
        <v>0</v>
      </c>
      <c r="K38" s="22">
        <v>0</v>
      </c>
      <c r="L38" s="22">
        <v>0</v>
      </c>
      <c r="M38" s="32">
        <f t="shared" si="13"/>
        <v>5925</v>
      </c>
      <c r="N38" s="22">
        <v>0</v>
      </c>
      <c r="O38" s="22">
        <v>4412</v>
      </c>
      <c r="P38" s="22">
        <v>1513</v>
      </c>
      <c r="Q38" s="32">
        <f t="shared" si="14"/>
        <v>709</v>
      </c>
      <c r="R38" s="22">
        <v>0</v>
      </c>
      <c r="S38" s="22">
        <v>663</v>
      </c>
      <c r="T38" s="22">
        <v>46</v>
      </c>
      <c r="U38" s="32">
        <f t="shared" si="15"/>
        <v>0</v>
      </c>
      <c r="V38" s="22">
        <v>0</v>
      </c>
      <c r="W38" s="22">
        <v>0</v>
      </c>
      <c r="X38" s="22">
        <v>0</v>
      </c>
      <c r="Y38" s="32">
        <f t="shared" si="16"/>
        <v>0</v>
      </c>
      <c r="Z38" s="22">
        <v>0</v>
      </c>
      <c r="AA38" s="22">
        <v>0</v>
      </c>
      <c r="AB38" s="22">
        <v>0</v>
      </c>
      <c r="AC38" s="32">
        <f t="shared" si="17"/>
        <v>0</v>
      </c>
      <c r="AD38" s="22">
        <v>0</v>
      </c>
      <c r="AE38" s="22">
        <v>0</v>
      </c>
      <c r="AF38" s="22">
        <v>0</v>
      </c>
      <c r="AG38" s="22">
        <v>137</v>
      </c>
      <c r="AH38" s="22">
        <v>0</v>
      </c>
    </row>
    <row r="39" spans="1:34" ht="13.5">
      <c r="A39" s="40" t="s">
        <v>5</v>
      </c>
      <c r="B39" s="40" t="s">
        <v>69</v>
      </c>
      <c r="C39" s="41" t="s">
        <v>70</v>
      </c>
      <c r="D39" s="31">
        <f t="shared" si="9"/>
        <v>4649</v>
      </c>
      <c r="E39" s="22">
        <v>3598</v>
      </c>
      <c r="F39" s="22">
        <v>1051</v>
      </c>
      <c r="G39" s="32">
        <f t="shared" si="10"/>
        <v>4649</v>
      </c>
      <c r="H39" s="31">
        <f t="shared" si="11"/>
        <v>4649</v>
      </c>
      <c r="I39" s="32">
        <f t="shared" si="12"/>
        <v>0</v>
      </c>
      <c r="J39" s="22">
        <v>0</v>
      </c>
      <c r="K39" s="22">
        <v>0</v>
      </c>
      <c r="L39" s="22">
        <v>0</v>
      </c>
      <c r="M39" s="32">
        <f t="shared" si="13"/>
        <v>3767</v>
      </c>
      <c r="N39" s="22">
        <v>0</v>
      </c>
      <c r="O39" s="22">
        <v>2721</v>
      </c>
      <c r="P39" s="22">
        <v>1046</v>
      </c>
      <c r="Q39" s="32">
        <f t="shared" si="14"/>
        <v>340</v>
      </c>
      <c r="R39" s="22">
        <v>0</v>
      </c>
      <c r="S39" s="22">
        <v>340</v>
      </c>
      <c r="T39" s="22">
        <v>0</v>
      </c>
      <c r="U39" s="32">
        <f t="shared" si="15"/>
        <v>452</v>
      </c>
      <c r="V39" s="22">
        <v>0</v>
      </c>
      <c r="W39" s="22">
        <v>452</v>
      </c>
      <c r="X39" s="22">
        <v>0</v>
      </c>
      <c r="Y39" s="32">
        <f t="shared" si="16"/>
        <v>0</v>
      </c>
      <c r="Z39" s="22">
        <v>0</v>
      </c>
      <c r="AA39" s="22">
        <v>0</v>
      </c>
      <c r="AB39" s="22">
        <v>0</v>
      </c>
      <c r="AC39" s="32">
        <f t="shared" si="17"/>
        <v>90</v>
      </c>
      <c r="AD39" s="22">
        <v>0</v>
      </c>
      <c r="AE39" s="22">
        <v>85</v>
      </c>
      <c r="AF39" s="22">
        <v>5</v>
      </c>
      <c r="AG39" s="22">
        <v>0</v>
      </c>
      <c r="AH39" s="22">
        <v>0</v>
      </c>
    </row>
    <row r="40" spans="1:34" ht="13.5">
      <c r="A40" s="40" t="s">
        <v>5</v>
      </c>
      <c r="B40" s="40" t="s">
        <v>71</v>
      </c>
      <c r="C40" s="41" t="s">
        <v>72</v>
      </c>
      <c r="D40" s="31">
        <f t="shared" si="9"/>
        <v>18899</v>
      </c>
      <c r="E40" s="22">
        <v>13277</v>
      </c>
      <c r="F40" s="22">
        <v>5622</v>
      </c>
      <c r="G40" s="32">
        <f t="shared" si="10"/>
        <v>18899</v>
      </c>
      <c r="H40" s="31">
        <f t="shared" si="11"/>
        <v>18899</v>
      </c>
      <c r="I40" s="32">
        <f t="shared" si="12"/>
        <v>0</v>
      </c>
      <c r="J40" s="22">
        <v>0</v>
      </c>
      <c r="K40" s="22">
        <v>0</v>
      </c>
      <c r="L40" s="22">
        <v>0</v>
      </c>
      <c r="M40" s="32">
        <f t="shared" si="13"/>
        <v>15906</v>
      </c>
      <c r="N40" s="22">
        <v>5997</v>
      </c>
      <c r="O40" s="22">
        <v>4439</v>
      </c>
      <c r="P40" s="22">
        <v>5470</v>
      </c>
      <c r="Q40" s="32">
        <f t="shared" si="14"/>
        <v>1159</v>
      </c>
      <c r="R40" s="22">
        <v>0</v>
      </c>
      <c r="S40" s="22">
        <v>1084</v>
      </c>
      <c r="T40" s="22">
        <v>75</v>
      </c>
      <c r="U40" s="32">
        <f t="shared" si="15"/>
        <v>776</v>
      </c>
      <c r="V40" s="22">
        <v>0</v>
      </c>
      <c r="W40" s="22">
        <v>776</v>
      </c>
      <c r="X40" s="22">
        <v>0</v>
      </c>
      <c r="Y40" s="32">
        <f t="shared" si="16"/>
        <v>0</v>
      </c>
      <c r="Z40" s="22">
        <v>0</v>
      </c>
      <c r="AA40" s="22">
        <v>0</v>
      </c>
      <c r="AB40" s="22">
        <v>0</v>
      </c>
      <c r="AC40" s="32">
        <f t="shared" si="17"/>
        <v>1058</v>
      </c>
      <c r="AD40" s="22">
        <v>5</v>
      </c>
      <c r="AE40" s="22">
        <v>976</v>
      </c>
      <c r="AF40" s="22">
        <v>77</v>
      </c>
      <c r="AG40" s="22">
        <v>0</v>
      </c>
      <c r="AH40" s="22">
        <v>0</v>
      </c>
    </row>
    <row r="41" spans="1:34" ht="13.5">
      <c r="A41" s="40" t="s">
        <v>5</v>
      </c>
      <c r="B41" s="40" t="s">
        <v>73</v>
      </c>
      <c r="C41" s="41" t="s">
        <v>74</v>
      </c>
      <c r="D41" s="31">
        <f t="shared" si="9"/>
        <v>5102</v>
      </c>
      <c r="E41" s="22">
        <v>3389</v>
      </c>
      <c r="F41" s="22">
        <v>1713</v>
      </c>
      <c r="G41" s="32">
        <f t="shared" si="10"/>
        <v>5102</v>
      </c>
      <c r="H41" s="31">
        <f t="shared" si="11"/>
        <v>3646</v>
      </c>
      <c r="I41" s="32">
        <f t="shared" si="12"/>
        <v>0</v>
      </c>
      <c r="J41" s="22">
        <v>0</v>
      </c>
      <c r="K41" s="22">
        <v>0</v>
      </c>
      <c r="L41" s="22">
        <v>0</v>
      </c>
      <c r="M41" s="32">
        <f t="shared" si="13"/>
        <v>3057</v>
      </c>
      <c r="N41" s="22">
        <v>0</v>
      </c>
      <c r="O41" s="22">
        <v>2711</v>
      </c>
      <c r="P41" s="22">
        <v>346</v>
      </c>
      <c r="Q41" s="32">
        <f t="shared" si="14"/>
        <v>473</v>
      </c>
      <c r="R41" s="22">
        <v>0</v>
      </c>
      <c r="S41" s="22">
        <v>470</v>
      </c>
      <c r="T41" s="22">
        <v>3</v>
      </c>
      <c r="U41" s="32">
        <f t="shared" si="15"/>
        <v>0</v>
      </c>
      <c r="V41" s="22">
        <v>0</v>
      </c>
      <c r="W41" s="22">
        <v>0</v>
      </c>
      <c r="X41" s="22">
        <v>0</v>
      </c>
      <c r="Y41" s="32">
        <f t="shared" si="16"/>
        <v>0</v>
      </c>
      <c r="Z41" s="22">
        <v>0</v>
      </c>
      <c r="AA41" s="22">
        <v>0</v>
      </c>
      <c r="AB41" s="22">
        <v>0</v>
      </c>
      <c r="AC41" s="32">
        <f t="shared" si="17"/>
        <v>116</v>
      </c>
      <c r="AD41" s="22">
        <v>0</v>
      </c>
      <c r="AE41" s="22">
        <v>116</v>
      </c>
      <c r="AF41" s="22">
        <v>0</v>
      </c>
      <c r="AG41" s="22">
        <v>1456</v>
      </c>
      <c r="AH41" s="22">
        <v>0</v>
      </c>
    </row>
    <row r="42" spans="1:34" ht="13.5">
      <c r="A42" s="40" t="s">
        <v>5</v>
      </c>
      <c r="B42" s="40" t="s">
        <v>75</v>
      </c>
      <c r="C42" s="41" t="s">
        <v>76</v>
      </c>
      <c r="D42" s="31">
        <f t="shared" si="9"/>
        <v>2979</v>
      </c>
      <c r="E42" s="22">
        <v>2755</v>
      </c>
      <c r="F42" s="22">
        <v>224</v>
      </c>
      <c r="G42" s="32">
        <f t="shared" si="10"/>
        <v>2979</v>
      </c>
      <c r="H42" s="31">
        <f t="shared" si="11"/>
        <v>2755</v>
      </c>
      <c r="I42" s="32">
        <f t="shared" si="12"/>
        <v>0</v>
      </c>
      <c r="J42" s="22">
        <v>0</v>
      </c>
      <c r="K42" s="22">
        <v>0</v>
      </c>
      <c r="L42" s="22">
        <v>0</v>
      </c>
      <c r="M42" s="32">
        <f t="shared" si="13"/>
        <v>1988</v>
      </c>
      <c r="N42" s="22">
        <v>0</v>
      </c>
      <c r="O42" s="22">
        <v>1988</v>
      </c>
      <c r="P42" s="22">
        <v>0</v>
      </c>
      <c r="Q42" s="32">
        <f t="shared" si="14"/>
        <v>215</v>
      </c>
      <c r="R42" s="22">
        <v>0</v>
      </c>
      <c r="S42" s="22">
        <v>215</v>
      </c>
      <c r="T42" s="22">
        <v>0</v>
      </c>
      <c r="U42" s="32">
        <f t="shared" si="15"/>
        <v>420</v>
      </c>
      <c r="V42" s="22">
        <v>0</v>
      </c>
      <c r="W42" s="22">
        <v>420</v>
      </c>
      <c r="X42" s="22">
        <v>0</v>
      </c>
      <c r="Y42" s="32">
        <f t="shared" si="16"/>
        <v>0</v>
      </c>
      <c r="Z42" s="22">
        <v>0</v>
      </c>
      <c r="AA42" s="22">
        <v>0</v>
      </c>
      <c r="AB42" s="22">
        <v>0</v>
      </c>
      <c r="AC42" s="32">
        <f t="shared" si="17"/>
        <v>132</v>
      </c>
      <c r="AD42" s="22">
        <v>0</v>
      </c>
      <c r="AE42" s="22">
        <v>132</v>
      </c>
      <c r="AF42" s="22">
        <v>0</v>
      </c>
      <c r="AG42" s="22">
        <v>224</v>
      </c>
      <c r="AH42" s="22">
        <v>0</v>
      </c>
    </row>
    <row r="43" spans="1:34" ht="13.5">
      <c r="A43" s="40" t="s">
        <v>5</v>
      </c>
      <c r="B43" s="40" t="s">
        <v>77</v>
      </c>
      <c r="C43" s="41" t="s">
        <v>78</v>
      </c>
      <c r="D43" s="31">
        <f t="shared" si="9"/>
        <v>5973</v>
      </c>
      <c r="E43" s="22">
        <v>5265</v>
      </c>
      <c r="F43" s="22">
        <v>708</v>
      </c>
      <c r="G43" s="32">
        <f t="shared" si="10"/>
        <v>5973</v>
      </c>
      <c r="H43" s="31">
        <f t="shared" si="11"/>
        <v>5265</v>
      </c>
      <c r="I43" s="32">
        <f t="shared" si="12"/>
        <v>0</v>
      </c>
      <c r="J43" s="22">
        <v>0</v>
      </c>
      <c r="K43" s="22">
        <v>0</v>
      </c>
      <c r="L43" s="22">
        <v>0</v>
      </c>
      <c r="M43" s="32">
        <f t="shared" si="13"/>
        <v>3832</v>
      </c>
      <c r="N43" s="22">
        <v>0</v>
      </c>
      <c r="O43" s="22">
        <v>3832</v>
      </c>
      <c r="P43" s="22">
        <v>0</v>
      </c>
      <c r="Q43" s="32">
        <f t="shared" si="14"/>
        <v>531</v>
      </c>
      <c r="R43" s="22">
        <v>0</v>
      </c>
      <c r="S43" s="22">
        <v>531</v>
      </c>
      <c r="T43" s="22">
        <v>0</v>
      </c>
      <c r="U43" s="32">
        <f t="shared" si="15"/>
        <v>699</v>
      </c>
      <c r="V43" s="22">
        <v>0</v>
      </c>
      <c r="W43" s="22">
        <v>699</v>
      </c>
      <c r="X43" s="22">
        <v>0</v>
      </c>
      <c r="Y43" s="32">
        <f t="shared" si="16"/>
        <v>0</v>
      </c>
      <c r="Z43" s="22">
        <v>0</v>
      </c>
      <c r="AA43" s="22">
        <v>0</v>
      </c>
      <c r="AB43" s="22">
        <v>0</v>
      </c>
      <c r="AC43" s="32">
        <f t="shared" si="17"/>
        <v>203</v>
      </c>
      <c r="AD43" s="22">
        <v>0</v>
      </c>
      <c r="AE43" s="22">
        <v>203</v>
      </c>
      <c r="AF43" s="22">
        <v>0</v>
      </c>
      <c r="AG43" s="22">
        <v>708</v>
      </c>
      <c r="AH43" s="22">
        <v>0</v>
      </c>
    </row>
    <row r="44" spans="1:34" ht="13.5">
      <c r="A44" s="40" t="s">
        <v>5</v>
      </c>
      <c r="B44" s="40" t="s">
        <v>79</v>
      </c>
      <c r="C44" s="41" t="s">
        <v>2</v>
      </c>
      <c r="D44" s="31">
        <f t="shared" si="9"/>
        <v>12666</v>
      </c>
      <c r="E44" s="22">
        <v>9622</v>
      </c>
      <c r="F44" s="22">
        <v>3044</v>
      </c>
      <c r="G44" s="32">
        <f t="shared" si="10"/>
        <v>12666</v>
      </c>
      <c r="H44" s="31">
        <f t="shared" si="11"/>
        <v>9622</v>
      </c>
      <c r="I44" s="32">
        <f t="shared" si="12"/>
        <v>0</v>
      </c>
      <c r="J44" s="22">
        <v>0</v>
      </c>
      <c r="K44" s="22">
        <v>0</v>
      </c>
      <c r="L44" s="22">
        <v>0</v>
      </c>
      <c r="M44" s="32">
        <f t="shared" si="13"/>
        <v>6018</v>
      </c>
      <c r="N44" s="22">
        <v>0</v>
      </c>
      <c r="O44" s="22">
        <v>6018</v>
      </c>
      <c r="P44" s="22">
        <v>0</v>
      </c>
      <c r="Q44" s="32">
        <f t="shared" si="14"/>
        <v>1651</v>
      </c>
      <c r="R44" s="22">
        <v>0</v>
      </c>
      <c r="S44" s="22">
        <v>1651</v>
      </c>
      <c r="T44" s="22">
        <v>0</v>
      </c>
      <c r="U44" s="32">
        <f t="shared" si="15"/>
        <v>1577</v>
      </c>
      <c r="V44" s="22">
        <v>0</v>
      </c>
      <c r="W44" s="22">
        <v>1577</v>
      </c>
      <c r="X44" s="22">
        <v>0</v>
      </c>
      <c r="Y44" s="32">
        <f t="shared" si="16"/>
        <v>0</v>
      </c>
      <c r="Z44" s="22">
        <v>0</v>
      </c>
      <c r="AA44" s="22">
        <v>0</v>
      </c>
      <c r="AB44" s="22">
        <v>0</v>
      </c>
      <c r="AC44" s="32">
        <f t="shared" si="17"/>
        <v>376</v>
      </c>
      <c r="AD44" s="22">
        <v>0</v>
      </c>
      <c r="AE44" s="22">
        <v>376</v>
      </c>
      <c r="AF44" s="22">
        <v>0</v>
      </c>
      <c r="AG44" s="22">
        <v>3044</v>
      </c>
      <c r="AH44" s="22">
        <v>0</v>
      </c>
    </row>
    <row r="45" spans="1:34" ht="13.5">
      <c r="A45" s="40" t="s">
        <v>5</v>
      </c>
      <c r="B45" s="40" t="s">
        <v>80</v>
      </c>
      <c r="C45" s="41" t="s">
        <v>81</v>
      </c>
      <c r="D45" s="31">
        <f t="shared" si="9"/>
        <v>14914</v>
      </c>
      <c r="E45" s="22">
        <v>11749</v>
      </c>
      <c r="F45" s="22">
        <v>3165</v>
      </c>
      <c r="G45" s="32">
        <f t="shared" si="10"/>
        <v>14914</v>
      </c>
      <c r="H45" s="31">
        <f t="shared" si="11"/>
        <v>12852</v>
      </c>
      <c r="I45" s="32">
        <f t="shared" si="12"/>
        <v>0</v>
      </c>
      <c r="J45" s="22">
        <v>0</v>
      </c>
      <c r="K45" s="22">
        <v>0</v>
      </c>
      <c r="L45" s="22">
        <v>0</v>
      </c>
      <c r="M45" s="32">
        <f t="shared" si="13"/>
        <v>10952</v>
      </c>
      <c r="N45" s="22">
        <v>0</v>
      </c>
      <c r="O45" s="22">
        <v>9109</v>
      </c>
      <c r="P45" s="22">
        <v>1843</v>
      </c>
      <c r="Q45" s="32">
        <f t="shared" si="14"/>
        <v>1376</v>
      </c>
      <c r="R45" s="22">
        <v>0</v>
      </c>
      <c r="S45" s="22">
        <v>1330</v>
      </c>
      <c r="T45" s="22">
        <v>46</v>
      </c>
      <c r="U45" s="32">
        <f t="shared" si="15"/>
        <v>36</v>
      </c>
      <c r="V45" s="22">
        <v>0</v>
      </c>
      <c r="W45" s="22">
        <v>36</v>
      </c>
      <c r="X45" s="22">
        <v>0</v>
      </c>
      <c r="Y45" s="32">
        <f t="shared" si="16"/>
        <v>0</v>
      </c>
      <c r="Z45" s="22">
        <v>0</v>
      </c>
      <c r="AA45" s="22">
        <v>0</v>
      </c>
      <c r="AB45" s="22">
        <v>0</v>
      </c>
      <c r="AC45" s="32">
        <f t="shared" si="17"/>
        <v>488</v>
      </c>
      <c r="AD45" s="22">
        <v>0</v>
      </c>
      <c r="AE45" s="22">
        <v>488</v>
      </c>
      <c r="AF45" s="22">
        <v>0</v>
      </c>
      <c r="AG45" s="22">
        <v>2062</v>
      </c>
      <c r="AH45" s="22">
        <v>0</v>
      </c>
    </row>
    <row r="46" spans="1:34" ht="13.5">
      <c r="A46" s="40" t="s">
        <v>5</v>
      </c>
      <c r="B46" s="40" t="s">
        <v>82</v>
      </c>
      <c r="C46" s="41" t="s">
        <v>327</v>
      </c>
      <c r="D46" s="31">
        <f t="shared" si="9"/>
        <v>6312</v>
      </c>
      <c r="E46" s="22">
        <v>4996</v>
      </c>
      <c r="F46" s="22">
        <v>1316</v>
      </c>
      <c r="G46" s="32">
        <f t="shared" si="10"/>
        <v>6312</v>
      </c>
      <c r="H46" s="31">
        <f t="shared" si="11"/>
        <v>5738</v>
      </c>
      <c r="I46" s="32">
        <f t="shared" si="12"/>
        <v>0</v>
      </c>
      <c r="J46" s="22">
        <v>0</v>
      </c>
      <c r="K46" s="22">
        <v>0</v>
      </c>
      <c r="L46" s="22">
        <v>0</v>
      </c>
      <c r="M46" s="32">
        <f t="shared" si="13"/>
        <v>4983</v>
      </c>
      <c r="N46" s="22">
        <v>0</v>
      </c>
      <c r="O46" s="22">
        <v>4071</v>
      </c>
      <c r="P46" s="22">
        <v>912</v>
      </c>
      <c r="Q46" s="32">
        <f t="shared" si="14"/>
        <v>560</v>
      </c>
      <c r="R46" s="22">
        <v>0</v>
      </c>
      <c r="S46" s="22">
        <v>559</v>
      </c>
      <c r="T46" s="22">
        <v>1</v>
      </c>
      <c r="U46" s="32">
        <f t="shared" si="15"/>
        <v>5</v>
      </c>
      <c r="V46" s="22">
        <v>0</v>
      </c>
      <c r="W46" s="22">
        <v>5</v>
      </c>
      <c r="X46" s="22">
        <v>0</v>
      </c>
      <c r="Y46" s="32">
        <f t="shared" si="16"/>
        <v>0</v>
      </c>
      <c r="Z46" s="22">
        <v>0</v>
      </c>
      <c r="AA46" s="22">
        <v>0</v>
      </c>
      <c r="AB46" s="22">
        <v>0</v>
      </c>
      <c r="AC46" s="32">
        <f t="shared" si="17"/>
        <v>190</v>
      </c>
      <c r="AD46" s="22">
        <v>0</v>
      </c>
      <c r="AE46" s="22">
        <v>190</v>
      </c>
      <c r="AF46" s="22">
        <v>0</v>
      </c>
      <c r="AG46" s="22">
        <v>574</v>
      </c>
      <c r="AH46" s="22">
        <v>0</v>
      </c>
    </row>
    <row r="47" spans="1:34" ht="13.5">
      <c r="A47" s="40" t="s">
        <v>5</v>
      </c>
      <c r="B47" s="40" t="s">
        <v>83</v>
      </c>
      <c r="C47" s="41" t="s">
        <v>84</v>
      </c>
      <c r="D47" s="31">
        <f t="shared" si="9"/>
        <v>1387</v>
      </c>
      <c r="E47" s="22">
        <v>1030</v>
      </c>
      <c r="F47" s="22">
        <v>357</v>
      </c>
      <c r="G47" s="32">
        <f t="shared" si="10"/>
        <v>1387</v>
      </c>
      <c r="H47" s="31">
        <f t="shared" si="11"/>
        <v>1267</v>
      </c>
      <c r="I47" s="32">
        <f t="shared" si="12"/>
        <v>0</v>
      </c>
      <c r="J47" s="22">
        <v>0</v>
      </c>
      <c r="K47" s="22">
        <v>0</v>
      </c>
      <c r="L47" s="22">
        <v>0</v>
      </c>
      <c r="M47" s="32">
        <f t="shared" si="13"/>
        <v>1007</v>
      </c>
      <c r="N47" s="22">
        <v>0</v>
      </c>
      <c r="O47" s="22">
        <v>778</v>
      </c>
      <c r="P47" s="22">
        <v>229</v>
      </c>
      <c r="Q47" s="32">
        <f t="shared" si="14"/>
        <v>88</v>
      </c>
      <c r="R47" s="22">
        <v>0</v>
      </c>
      <c r="S47" s="22">
        <v>85</v>
      </c>
      <c r="T47" s="22">
        <v>3</v>
      </c>
      <c r="U47" s="32">
        <f t="shared" si="15"/>
        <v>157</v>
      </c>
      <c r="V47" s="22">
        <v>0</v>
      </c>
      <c r="W47" s="22">
        <v>152</v>
      </c>
      <c r="X47" s="22">
        <v>5</v>
      </c>
      <c r="Y47" s="32">
        <f t="shared" si="16"/>
        <v>0</v>
      </c>
      <c r="Z47" s="22">
        <v>0</v>
      </c>
      <c r="AA47" s="22">
        <v>0</v>
      </c>
      <c r="AB47" s="22">
        <v>0</v>
      </c>
      <c r="AC47" s="32">
        <f t="shared" si="17"/>
        <v>15</v>
      </c>
      <c r="AD47" s="22">
        <v>0</v>
      </c>
      <c r="AE47" s="22">
        <v>15</v>
      </c>
      <c r="AF47" s="22">
        <v>0</v>
      </c>
      <c r="AG47" s="22">
        <v>120</v>
      </c>
      <c r="AH47" s="22">
        <v>0</v>
      </c>
    </row>
    <row r="48" spans="1:34" ht="13.5">
      <c r="A48" s="40" t="s">
        <v>5</v>
      </c>
      <c r="B48" s="40" t="s">
        <v>85</v>
      </c>
      <c r="C48" s="41" t="s">
        <v>86</v>
      </c>
      <c r="D48" s="31">
        <f t="shared" si="9"/>
        <v>2773</v>
      </c>
      <c r="E48" s="22">
        <v>2194</v>
      </c>
      <c r="F48" s="22">
        <v>579</v>
      </c>
      <c r="G48" s="32">
        <f t="shared" si="10"/>
        <v>2773</v>
      </c>
      <c r="H48" s="31">
        <f t="shared" si="11"/>
        <v>2189</v>
      </c>
      <c r="I48" s="32">
        <f t="shared" si="12"/>
        <v>0</v>
      </c>
      <c r="J48" s="22">
        <v>0</v>
      </c>
      <c r="K48" s="22">
        <v>0</v>
      </c>
      <c r="L48" s="22">
        <v>0</v>
      </c>
      <c r="M48" s="32">
        <f t="shared" si="13"/>
        <v>1873</v>
      </c>
      <c r="N48" s="22">
        <v>0</v>
      </c>
      <c r="O48" s="22">
        <v>1652</v>
      </c>
      <c r="P48" s="22">
        <v>221</v>
      </c>
      <c r="Q48" s="32">
        <f t="shared" si="14"/>
        <v>233</v>
      </c>
      <c r="R48" s="22">
        <v>0</v>
      </c>
      <c r="S48" s="22">
        <v>233</v>
      </c>
      <c r="T48" s="22">
        <v>0</v>
      </c>
      <c r="U48" s="32">
        <f t="shared" si="15"/>
        <v>0</v>
      </c>
      <c r="V48" s="22">
        <v>0</v>
      </c>
      <c r="W48" s="22">
        <v>0</v>
      </c>
      <c r="X48" s="22">
        <v>0</v>
      </c>
      <c r="Y48" s="32">
        <f t="shared" si="16"/>
        <v>0</v>
      </c>
      <c r="Z48" s="22">
        <v>0</v>
      </c>
      <c r="AA48" s="22">
        <v>0</v>
      </c>
      <c r="AB48" s="22">
        <v>0</v>
      </c>
      <c r="AC48" s="32">
        <f t="shared" si="17"/>
        <v>83</v>
      </c>
      <c r="AD48" s="22">
        <v>0</v>
      </c>
      <c r="AE48" s="22">
        <v>83</v>
      </c>
      <c r="AF48" s="22">
        <v>0</v>
      </c>
      <c r="AG48" s="22">
        <v>584</v>
      </c>
      <c r="AH48" s="22">
        <v>0</v>
      </c>
    </row>
    <row r="49" spans="1:34" ht="13.5">
      <c r="A49" s="40" t="s">
        <v>5</v>
      </c>
      <c r="B49" s="40" t="s">
        <v>87</v>
      </c>
      <c r="C49" s="41" t="s">
        <v>88</v>
      </c>
      <c r="D49" s="31">
        <f t="shared" si="9"/>
        <v>979</v>
      </c>
      <c r="E49" s="22">
        <v>849</v>
      </c>
      <c r="F49" s="22">
        <v>130</v>
      </c>
      <c r="G49" s="32">
        <f t="shared" si="10"/>
        <v>979</v>
      </c>
      <c r="H49" s="31">
        <f t="shared" si="11"/>
        <v>913</v>
      </c>
      <c r="I49" s="32">
        <f t="shared" si="12"/>
        <v>0</v>
      </c>
      <c r="J49" s="22">
        <v>0</v>
      </c>
      <c r="K49" s="22">
        <v>0</v>
      </c>
      <c r="L49" s="22">
        <v>0</v>
      </c>
      <c r="M49" s="32">
        <f t="shared" si="13"/>
        <v>712</v>
      </c>
      <c r="N49" s="22">
        <v>0</v>
      </c>
      <c r="O49" s="22">
        <v>652</v>
      </c>
      <c r="P49" s="22">
        <v>60</v>
      </c>
      <c r="Q49" s="32">
        <f t="shared" si="14"/>
        <v>80</v>
      </c>
      <c r="R49" s="22">
        <v>0</v>
      </c>
      <c r="S49" s="22">
        <v>80</v>
      </c>
      <c r="T49" s="22">
        <v>0</v>
      </c>
      <c r="U49" s="32">
        <f t="shared" si="15"/>
        <v>108</v>
      </c>
      <c r="V49" s="22">
        <v>0</v>
      </c>
      <c r="W49" s="22">
        <v>105</v>
      </c>
      <c r="X49" s="22">
        <v>3</v>
      </c>
      <c r="Y49" s="32">
        <f t="shared" si="16"/>
        <v>0</v>
      </c>
      <c r="Z49" s="22">
        <v>0</v>
      </c>
      <c r="AA49" s="22">
        <v>0</v>
      </c>
      <c r="AB49" s="22">
        <v>0</v>
      </c>
      <c r="AC49" s="32">
        <f t="shared" si="17"/>
        <v>13</v>
      </c>
      <c r="AD49" s="22">
        <v>0</v>
      </c>
      <c r="AE49" s="22">
        <v>12</v>
      </c>
      <c r="AF49" s="22">
        <v>1</v>
      </c>
      <c r="AG49" s="22">
        <v>66</v>
      </c>
      <c r="AH49" s="22">
        <v>0</v>
      </c>
    </row>
    <row r="50" spans="1:34" ht="13.5">
      <c r="A50" s="40" t="s">
        <v>5</v>
      </c>
      <c r="B50" s="40" t="s">
        <v>89</v>
      </c>
      <c r="C50" s="41" t="s">
        <v>90</v>
      </c>
      <c r="D50" s="31">
        <f t="shared" si="9"/>
        <v>1425</v>
      </c>
      <c r="E50" s="22">
        <v>1257</v>
      </c>
      <c r="F50" s="22">
        <v>168</v>
      </c>
      <c r="G50" s="32">
        <f t="shared" si="10"/>
        <v>1425</v>
      </c>
      <c r="H50" s="31">
        <f t="shared" si="11"/>
        <v>1347</v>
      </c>
      <c r="I50" s="32">
        <f t="shared" si="12"/>
        <v>0</v>
      </c>
      <c r="J50" s="22">
        <v>0</v>
      </c>
      <c r="K50" s="22">
        <v>0</v>
      </c>
      <c r="L50" s="22">
        <v>0</v>
      </c>
      <c r="M50" s="32">
        <f t="shared" si="13"/>
        <v>1052</v>
      </c>
      <c r="N50" s="22">
        <v>0</v>
      </c>
      <c r="O50" s="22">
        <v>969</v>
      </c>
      <c r="P50" s="22">
        <v>83</v>
      </c>
      <c r="Q50" s="32">
        <f t="shared" si="14"/>
        <v>126</v>
      </c>
      <c r="R50" s="22">
        <v>0</v>
      </c>
      <c r="S50" s="22">
        <v>125</v>
      </c>
      <c r="T50" s="22">
        <v>1</v>
      </c>
      <c r="U50" s="32">
        <f t="shared" si="15"/>
        <v>154</v>
      </c>
      <c r="V50" s="22">
        <v>0</v>
      </c>
      <c r="W50" s="22">
        <v>148</v>
      </c>
      <c r="X50" s="22">
        <v>6</v>
      </c>
      <c r="Y50" s="32">
        <f t="shared" si="16"/>
        <v>0</v>
      </c>
      <c r="Z50" s="22">
        <v>0</v>
      </c>
      <c r="AA50" s="22">
        <v>0</v>
      </c>
      <c r="AB50" s="22">
        <v>0</v>
      </c>
      <c r="AC50" s="32">
        <f t="shared" si="17"/>
        <v>15</v>
      </c>
      <c r="AD50" s="22">
        <v>0</v>
      </c>
      <c r="AE50" s="22">
        <v>15</v>
      </c>
      <c r="AF50" s="22">
        <v>0</v>
      </c>
      <c r="AG50" s="22">
        <v>78</v>
      </c>
      <c r="AH50" s="22">
        <v>0</v>
      </c>
    </row>
    <row r="51" spans="1:34" ht="13.5">
      <c r="A51" s="40" t="s">
        <v>5</v>
      </c>
      <c r="B51" s="40" t="s">
        <v>91</v>
      </c>
      <c r="C51" s="41" t="s">
        <v>92</v>
      </c>
      <c r="D51" s="31">
        <f t="shared" si="9"/>
        <v>5225</v>
      </c>
      <c r="E51" s="22">
        <v>4965</v>
      </c>
      <c r="F51" s="22">
        <v>260</v>
      </c>
      <c r="G51" s="32">
        <f t="shared" si="10"/>
        <v>5225</v>
      </c>
      <c r="H51" s="31">
        <f t="shared" si="11"/>
        <v>4905</v>
      </c>
      <c r="I51" s="32">
        <f t="shared" si="12"/>
        <v>0</v>
      </c>
      <c r="J51" s="22">
        <v>0</v>
      </c>
      <c r="K51" s="22">
        <v>0</v>
      </c>
      <c r="L51" s="22">
        <v>0</v>
      </c>
      <c r="M51" s="32">
        <f t="shared" si="13"/>
        <v>4152</v>
      </c>
      <c r="N51" s="22">
        <v>0</v>
      </c>
      <c r="O51" s="22">
        <v>4152</v>
      </c>
      <c r="P51" s="22">
        <v>0</v>
      </c>
      <c r="Q51" s="32">
        <f t="shared" si="14"/>
        <v>198</v>
      </c>
      <c r="R51" s="22">
        <v>0</v>
      </c>
      <c r="S51" s="22">
        <v>198</v>
      </c>
      <c r="T51" s="22">
        <v>0</v>
      </c>
      <c r="U51" s="32">
        <f t="shared" si="15"/>
        <v>555</v>
      </c>
      <c r="V51" s="22">
        <v>0</v>
      </c>
      <c r="W51" s="22">
        <v>555</v>
      </c>
      <c r="X51" s="22">
        <v>0</v>
      </c>
      <c r="Y51" s="32">
        <f t="shared" si="16"/>
        <v>0</v>
      </c>
      <c r="Z51" s="22">
        <v>0</v>
      </c>
      <c r="AA51" s="22">
        <v>0</v>
      </c>
      <c r="AB51" s="22">
        <v>0</v>
      </c>
      <c r="AC51" s="32">
        <f t="shared" si="17"/>
        <v>0</v>
      </c>
      <c r="AD51" s="22">
        <v>0</v>
      </c>
      <c r="AE51" s="22">
        <v>0</v>
      </c>
      <c r="AF51" s="22">
        <v>0</v>
      </c>
      <c r="AG51" s="22">
        <v>320</v>
      </c>
      <c r="AH51" s="22">
        <v>0</v>
      </c>
    </row>
    <row r="52" spans="1:34" ht="13.5">
      <c r="A52" s="40" t="s">
        <v>5</v>
      </c>
      <c r="B52" s="40" t="s">
        <v>93</v>
      </c>
      <c r="C52" s="41" t="s">
        <v>94</v>
      </c>
      <c r="D52" s="31">
        <f t="shared" si="9"/>
        <v>2566</v>
      </c>
      <c r="E52" s="22">
        <v>2243</v>
      </c>
      <c r="F52" s="22">
        <v>323</v>
      </c>
      <c r="G52" s="32">
        <f t="shared" si="10"/>
        <v>2566</v>
      </c>
      <c r="H52" s="31">
        <f t="shared" si="11"/>
        <v>2566</v>
      </c>
      <c r="I52" s="32">
        <f t="shared" si="12"/>
        <v>0</v>
      </c>
      <c r="J52" s="22">
        <v>0</v>
      </c>
      <c r="K52" s="22">
        <v>0</v>
      </c>
      <c r="L52" s="22">
        <v>0</v>
      </c>
      <c r="M52" s="32">
        <f t="shared" si="13"/>
        <v>2050</v>
      </c>
      <c r="N52" s="22">
        <v>0</v>
      </c>
      <c r="O52" s="22">
        <v>2050</v>
      </c>
      <c r="P52" s="22">
        <v>0</v>
      </c>
      <c r="Q52" s="32">
        <f t="shared" si="14"/>
        <v>267</v>
      </c>
      <c r="R52" s="22">
        <v>0</v>
      </c>
      <c r="S52" s="22">
        <v>267</v>
      </c>
      <c r="T52" s="22">
        <v>0</v>
      </c>
      <c r="U52" s="32">
        <f t="shared" si="15"/>
        <v>249</v>
      </c>
      <c r="V52" s="22">
        <v>0</v>
      </c>
      <c r="W52" s="22">
        <v>249</v>
      </c>
      <c r="X52" s="22">
        <v>0</v>
      </c>
      <c r="Y52" s="32">
        <f t="shared" si="16"/>
        <v>0</v>
      </c>
      <c r="Z52" s="22">
        <v>0</v>
      </c>
      <c r="AA52" s="22">
        <v>0</v>
      </c>
      <c r="AB52" s="22">
        <v>0</v>
      </c>
      <c r="AC52" s="32">
        <f t="shared" si="17"/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</row>
    <row r="53" spans="1:34" ht="13.5">
      <c r="A53" s="40" t="s">
        <v>5</v>
      </c>
      <c r="B53" s="40" t="s">
        <v>95</v>
      </c>
      <c r="C53" s="41" t="s">
        <v>3</v>
      </c>
      <c r="D53" s="31">
        <f t="shared" si="9"/>
        <v>5811</v>
      </c>
      <c r="E53" s="22">
        <v>3699</v>
      </c>
      <c r="F53" s="22">
        <v>2112</v>
      </c>
      <c r="G53" s="32">
        <f t="shared" si="10"/>
        <v>5811</v>
      </c>
      <c r="H53" s="31">
        <f t="shared" si="11"/>
        <v>3699</v>
      </c>
      <c r="I53" s="32">
        <f t="shared" si="12"/>
        <v>0</v>
      </c>
      <c r="J53" s="22">
        <v>0</v>
      </c>
      <c r="K53" s="22">
        <v>0</v>
      </c>
      <c r="L53" s="22">
        <v>0</v>
      </c>
      <c r="M53" s="32">
        <f t="shared" si="13"/>
        <v>3325</v>
      </c>
      <c r="N53" s="22">
        <v>0</v>
      </c>
      <c r="O53" s="22">
        <v>3325</v>
      </c>
      <c r="P53" s="22">
        <v>0</v>
      </c>
      <c r="Q53" s="32">
        <f t="shared" si="14"/>
        <v>297</v>
      </c>
      <c r="R53" s="22">
        <v>0</v>
      </c>
      <c r="S53" s="22">
        <v>297</v>
      </c>
      <c r="T53" s="22">
        <v>0</v>
      </c>
      <c r="U53" s="32">
        <f t="shared" si="15"/>
        <v>77</v>
      </c>
      <c r="V53" s="22">
        <v>0</v>
      </c>
      <c r="W53" s="22">
        <v>77</v>
      </c>
      <c r="X53" s="22">
        <v>0</v>
      </c>
      <c r="Y53" s="32">
        <f t="shared" si="16"/>
        <v>0</v>
      </c>
      <c r="Z53" s="22">
        <v>0</v>
      </c>
      <c r="AA53" s="22">
        <v>0</v>
      </c>
      <c r="AB53" s="22">
        <v>0</v>
      </c>
      <c r="AC53" s="32">
        <f t="shared" si="17"/>
        <v>0</v>
      </c>
      <c r="AD53" s="22">
        <v>0</v>
      </c>
      <c r="AE53" s="22">
        <v>0</v>
      </c>
      <c r="AF53" s="22">
        <v>0</v>
      </c>
      <c r="AG53" s="22">
        <v>2112</v>
      </c>
      <c r="AH53" s="22">
        <v>0</v>
      </c>
    </row>
    <row r="54" spans="1:34" ht="13.5">
      <c r="A54" s="40" t="s">
        <v>5</v>
      </c>
      <c r="B54" s="40" t="s">
        <v>96</v>
      </c>
      <c r="C54" s="41" t="s">
        <v>97</v>
      </c>
      <c r="D54" s="31">
        <f t="shared" si="9"/>
        <v>4035</v>
      </c>
      <c r="E54" s="22">
        <v>2768</v>
      </c>
      <c r="F54" s="22">
        <v>1267</v>
      </c>
      <c r="G54" s="32">
        <f t="shared" si="10"/>
        <v>4035</v>
      </c>
      <c r="H54" s="31">
        <f t="shared" si="11"/>
        <v>3786</v>
      </c>
      <c r="I54" s="32">
        <f t="shared" si="12"/>
        <v>0</v>
      </c>
      <c r="J54" s="22">
        <v>0</v>
      </c>
      <c r="K54" s="22">
        <v>0</v>
      </c>
      <c r="L54" s="22">
        <v>0</v>
      </c>
      <c r="M54" s="32">
        <f t="shared" si="13"/>
        <v>3428</v>
      </c>
      <c r="N54" s="22">
        <v>0</v>
      </c>
      <c r="O54" s="22">
        <v>2420</v>
      </c>
      <c r="P54" s="22">
        <v>1008</v>
      </c>
      <c r="Q54" s="32">
        <f t="shared" si="14"/>
        <v>282</v>
      </c>
      <c r="R54" s="22">
        <v>0</v>
      </c>
      <c r="S54" s="22">
        <v>272</v>
      </c>
      <c r="T54" s="22">
        <v>10</v>
      </c>
      <c r="U54" s="32">
        <f t="shared" si="15"/>
        <v>0</v>
      </c>
      <c r="V54" s="22">
        <v>0</v>
      </c>
      <c r="W54" s="22">
        <v>0</v>
      </c>
      <c r="X54" s="22">
        <v>0</v>
      </c>
      <c r="Y54" s="32">
        <f t="shared" si="16"/>
        <v>0</v>
      </c>
      <c r="Z54" s="22">
        <v>0</v>
      </c>
      <c r="AA54" s="22">
        <v>0</v>
      </c>
      <c r="AB54" s="22">
        <v>0</v>
      </c>
      <c r="AC54" s="32">
        <f t="shared" si="17"/>
        <v>76</v>
      </c>
      <c r="AD54" s="22">
        <v>0</v>
      </c>
      <c r="AE54" s="22">
        <v>76</v>
      </c>
      <c r="AF54" s="22">
        <v>0</v>
      </c>
      <c r="AG54" s="22">
        <v>249</v>
      </c>
      <c r="AH54" s="22">
        <v>0</v>
      </c>
    </row>
    <row r="55" spans="1:34" ht="13.5">
      <c r="A55" s="40" t="s">
        <v>5</v>
      </c>
      <c r="B55" s="40" t="s">
        <v>98</v>
      </c>
      <c r="C55" s="41" t="s">
        <v>99</v>
      </c>
      <c r="D55" s="31">
        <f t="shared" si="9"/>
        <v>2291</v>
      </c>
      <c r="E55" s="22">
        <v>1777</v>
      </c>
      <c r="F55" s="22">
        <v>514</v>
      </c>
      <c r="G55" s="32">
        <f t="shared" si="10"/>
        <v>2291</v>
      </c>
      <c r="H55" s="31">
        <f t="shared" si="11"/>
        <v>2204</v>
      </c>
      <c r="I55" s="32">
        <f t="shared" si="12"/>
        <v>0</v>
      </c>
      <c r="J55" s="22">
        <v>0</v>
      </c>
      <c r="K55" s="22">
        <v>0</v>
      </c>
      <c r="L55" s="22">
        <v>0</v>
      </c>
      <c r="M55" s="32">
        <f t="shared" si="13"/>
        <v>1755</v>
      </c>
      <c r="N55" s="22">
        <v>0</v>
      </c>
      <c r="O55" s="22">
        <v>1339</v>
      </c>
      <c r="P55" s="22">
        <v>416</v>
      </c>
      <c r="Q55" s="32">
        <f t="shared" si="14"/>
        <v>266</v>
      </c>
      <c r="R55" s="22">
        <v>0</v>
      </c>
      <c r="S55" s="22">
        <v>199</v>
      </c>
      <c r="T55" s="22">
        <v>67</v>
      </c>
      <c r="U55" s="32">
        <f t="shared" si="15"/>
        <v>183</v>
      </c>
      <c r="V55" s="22">
        <v>0</v>
      </c>
      <c r="W55" s="22">
        <v>183</v>
      </c>
      <c r="X55" s="22">
        <v>0</v>
      </c>
      <c r="Y55" s="32">
        <f t="shared" si="16"/>
        <v>0</v>
      </c>
      <c r="Z55" s="22">
        <v>0</v>
      </c>
      <c r="AA55" s="22">
        <v>0</v>
      </c>
      <c r="AB55" s="22">
        <v>0</v>
      </c>
      <c r="AC55" s="32">
        <f t="shared" si="17"/>
        <v>0</v>
      </c>
      <c r="AD55" s="22">
        <v>0</v>
      </c>
      <c r="AE55" s="22">
        <v>0</v>
      </c>
      <c r="AF55" s="22">
        <v>0</v>
      </c>
      <c r="AG55" s="22">
        <v>87</v>
      </c>
      <c r="AH55" s="22">
        <v>8</v>
      </c>
    </row>
    <row r="56" spans="1:34" ht="13.5">
      <c r="A56" s="40" t="s">
        <v>5</v>
      </c>
      <c r="B56" s="40" t="s">
        <v>100</v>
      </c>
      <c r="C56" s="41" t="s">
        <v>101</v>
      </c>
      <c r="D56" s="31">
        <f t="shared" si="9"/>
        <v>1085</v>
      </c>
      <c r="E56" s="22">
        <v>889</v>
      </c>
      <c r="F56" s="22">
        <v>196</v>
      </c>
      <c r="G56" s="32">
        <f t="shared" si="10"/>
        <v>1085</v>
      </c>
      <c r="H56" s="31">
        <f t="shared" si="11"/>
        <v>1073</v>
      </c>
      <c r="I56" s="32">
        <f t="shared" si="12"/>
        <v>0</v>
      </c>
      <c r="J56" s="22">
        <v>0</v>
      </c>
      <c r="K56" s="22">
        <v>0</v>
      </c>
      <c r="L56" s="22">
        <v>0</v>
      </c>
      <c r="M56" s="32">
        <f t="shared" si="13"/>
        <v>870</v>
      </c>
      <c r="N56" s="22">
        <v>0</v>
      </c>
      <c r="O56" s="22">
        <v>686</v>
      </c>
      <c r="P56" s="22">
        <v>184</v>
      </c>
      <c r="Q56" s="32">
        <f t="shared" si="14"/>
        <v>58</v>
      </c>
      <c r="R56" s="22">
        <v>0</v>
      </c>
      <c r="S56" s="22">
        <v>58</v>
      </c>
      <c r="T56" s="22">
        <v>0</v>
      </c>
      <c r="U56" s="32">
        <f t="shared" si="15"/>
        <v>145</v>
      </c>
      <c r="V56" s="22">
        <v>0</v>
      </c>
      <c r="W56" s="22">
        <v>145</v>
      </c>
      <c r="X56" s="22">
        <v>0</v>
      </c>
      <c r="Y56" s="32">
        <f t="shared" si="16"/>
        <v>0</v>
      </c>
      <c r="Z56" s="22">
        <v>0</v>
      </c>
      <c r="AA56" s="22">
        <v>0</v>
      </c>
      <c r="AB56" s="22">
        <v>0</v>
      </c>
      <c r="AC56" s="32">
        <f t="shared" si="17"/>
        <v>0</v>
      </c>
      <c r="AD56" s="22">
        <v>0</v>
      </c>
      <c r="AE56" s="22">
        <v>0</v>
      </c>
      <c r="AF56" s="22">
        <v>0</v>
      </c>
      <c r="AG56" s="22">
        <v>12</v>
      </c>
      <c r="AH56" s="22">
        <v>2</v>
      </c>
    </row>
    <row r="57" spans="1:34" ht="13.5">
      <c r="A57" s="40" t="s">
        <v>5</v>
      </c>
      <c r="B57" s="40" t="s">
        <v>102</v>
      </c>
      <c r="C57" s="41" t="s">
        <v>103</v>
      </c>
      <c r="D57" s="31">
        <f t="shared" si="9"/>
        <v>1091</v>
      </c>
      <c r="E57" s="22">
        <v>1009</v>
      </c>
      <c r="F57" s="22">
        <v>82</v>
      </c>
      <c r="G57" s="32">
        <f t="shared" si="10"/>
        <v>1091</v>
      </c>
      <c r="H57" s="31">
        <f t="shared" si="11"/>
        <v>928</v>
      </c>
      <c r="I57" s="32">
        <f t="shared" si="12"/>
        <v>0</v>
      </c>
      <c r="J57" s="22">
        <v>0</v>
      </c>
      <c r="K57" s="22">
        <v>0</v>
      </c>
      <c r="L57" s="22">
        <v>0</v>
      </c>
      <c r="M57" s="32">
        <f t="shared" si="13"/>
        <v>775</v>
      </c>
      <c r="N57" s="22">
        <v>0</v>
      </c>
      <c r="O57" s="22">
        <v>703</v>
      </c>
      <c r="P57" s="22">
        <v>72</v>
      </c>
      <c r="Q57" s="32">
        <f t="shared" si="14"/>
        <v>85</v>
      </c>
      <c r="R57" s="22">
        <v>0</v>
      </c>
      <c r="S57" s="22">
        <v>81</v>
      </c>
      <c r="T57" s="22">
        <v>4</v>
      </c>
      <c r="U57" s="32">
        <f t="shared" si="15"/>
        <v>68</v>
      </c>
      <c r="V57" s="22">
        <v>0</v>
      </c>
      <c r="W57" s="22">
        <v>68</v>
      </c>
      <c r="X57" s="22">
        <v>0</v>
      </c>
      <c r="Y57" s="32">
        <f t="shared" si="16"/>
        <v>0</v>
      </c>
      <c r="Z57" s="22">
        <v>0</v>
      </c>
      <c r="AA57" s="22">
        <v>0</v>
      </c>
      <c r="AB57" s="22">
        <v>0</v>
      </c>
      <c r="AC57" s="32">
        <f t="shared" si="17"/>
        <v>0</v>
      </c>
      <c r="AD57" s="22">
        <v>0</v>
      </c>
      <c r="AE57" s="22">
        <v>0</v>
      </c>
      <c r="AF57" s="22">
        <v>0</v>
      </c>
      <c r="AG57" s="22">
        <v>163</v>
      </c>
      <c r="AH57" s="22">
        <v>0</v>
      </c>
    </row>
    <row r="58" spans="1:34" ht="13.5">
      <c r="A58" s="40" t="s">
        <v>5</v>
      </c>
      <c r="B58" s="40" t="s">
        <v>104</v>
      </c>
      <c r="C58" s="41" t="s">
        <v>105</v>
      </c>
      <c r="D58" s="31">
        <f t="shared" si="9"/>
        <v>1707</v>
      </c>
      <c r="E58" s="22">
        <v>1321</v>
      </c>
      <c r="F58" s="22">
        <v>386</v>
      </c>
      <c r="G58" s="32">
        <f t="shared" si="10"/>
        <v>1707</v>
      </c>
      <c r="H58" s="31">
        <f t="shared" si="11"/>
        <v>1553</v>
      </c>
      <c r="I58" s="32">
        <f t="shared" si="12"/>
        <v>0</v>
      </c>
      <c r="J58" s="22">
        <v>0</v>
      </c>
      <c r="K58" s="22">
        <v>0</v>
      </c>
      <c r="L58" s="22">
        <v>0</v>
      </c>
      <c r="M58" s="32">
        <f t="shared" si="13"/>
        <v>1236</v>
      </c>
      <c r="N58" s="22">
        <v>0</v>
      </c>
      <c r="O58" s="22">
        <v>1005</v>
      </c>
      <c r="P58" s="22">
        <v>231</v>
      </c>
      <c r="Q58" s="32">
        <f t="shared" si="14"/>
        <v>250</v>
      </c>
      <c r="R58" s="22">
        <v>0</v>
      </c>
      <c r="S58" s="22">
        <v>249</v>
      </c>
      <c r="T58" s="22">
        <v>1</v>
      </c>
      <c r="U58" s="32">
        <f t="shared" si="15"/>
        <v>67</v>
      </c>
      <c r="V58" s="22">
        <v>0</v>
      </c>
      <c r="W58" s="22">
        <v>67</v>
      </c>
      <c r="X58" s="22">
        <v>0</v>
      </c>
      <c r="Y58" s="32">
        <f t="shared" si="16"/>
        <v>0</v>
      </c>
      <c r="Z58" s="22">
        <v>0</v>
      </c>
      <c r="AA58" s="22">
        <v>0</v>
      </c>
      <c r="AB58" s="22">
        <v>0</v>
      </c>
      <c r="AC58" s="32">
        <f t="shared" si="17"/>
        <v>0</v>
      </c>
      <c r="AD58" s="22">
        <v>0</v>
      </c>
      <c r="AE58" s="22">
        <v>0</v>
      </c>
      <c r="AF58" s="22">
        <v>0</v>
      </c>
      <c r="AG58" s="22">
        <v>154</v>
      </c>
      <c r="AH58" s="22">
        <v>0</v>
      </c>
    </row>
    <row r="59" spans="1:34" ht="13.5">
      <c r="A59" s="40" t="s">
        <v>5</v>
      </c>
      <c r="B59" s="40" t="s">
        <v>106</v>
      </c>
      <c r="C59" s="41" t="s">
        <v>107</v>
      </c>
      <c r="D59" s="31">
        <f t="shared" si="9"/>
        <v>4186</v>
      </c>
      <c r="E59" s="22">
        <v>3736</v>
      </c>
      <c r="F59" s="22">
        <v>450</v>
      </c>
      <c r="G59" s="32">
        <f t="shared" si="10"/>
        <v>4186</v>
      </c>
      <c r="H59" s="31">
        <f t="shared" si="11"/>
        <v>4139</v>
      </c>
      <c r="I59" s="32">
        <f t="shared" si="12"/>
        <v>0</v>
      </c>
      <c r="J59" s="22">
        <v>0</v>
      </c>
      <c r="K59" s="22">
        <v>0</v>
      </c>
      <c r="L59" s="22">
        <v>0</v>
      </c>
      <c r="M59" s="32">
        <f t="shared" si="13"/>
        <v>3325</v>
      </c>
      <c r="N59" s="22">
        <v>0</v>
      </c>
      <c r="O59" s="22">
        <v>2898</v>
      </c>
      <c r="P59" s="22">
        <v>427</v>
      </c>
      <c r="Q59" s="32">
        <f t="shared" si="14"/>
        <v>415</v>
      </c>
      <c r="R59" s="22">
        <v>0</v>
      </c>
      <c r="S59" s="22">
        <v>415</v>
      </c>
      <c r="T59" s="22">
        <v>0</v>
      </c>
      <c r="U59" s="32">
        <f t="shared" si="15"/>
        <v>301</v>
      </c>
      <c r="V59" s="22">
        <v>0</v>
      </c>
      <c r="W59" s="22">
        <v>301</v>
      </c>
      <c r="X59" s="22">
        <v>0</v>
      </c>
      <c r="Y59" s="32">
        <f t="shared" si="16"/>
        <v>0</v>
      </c>
      <c r="Z59" s="22">
        <v>0</v>
      </c>
      <c r="AA59" s="22">
        <v>0</v>
      </c>
      <c r="AB59" s="22">
        <v>0</v>
      </c>
      <c r="AC59" s="32">
        <f t="shared" si="17"/>
        <v>98</v>
      </c>
      <c r="AD59" s="22">
        <v>0</v>
      </c>
      <c r="AE59" s="22">
        <v>98</v>
      </c>
      <c r="AF59" s="22">
        <v>0</v>
      </c>
      <c r="AG59" s="22">
        <v>47</v>
      </c>
      <c r="AH59" s="22">
        <v>0</v>
      </c>
    </row>
    <row r="60" spans="1:34" ht="13.5">
      <c r="A60" s="40" t="s">
        <v>5</v>
      </c>
      <c r="B60" s="40" t="s">
        <v>108</v>
      </c>
      <c r="C60" s="41" t="s">
        <v>331</v>
      </c>
      <c r="D60" s="31">
        <f t="shared" si="9"/>
        <v>2722</v>
      </c>
      <c r="E60" s="22">
        <v>2366</v>
      </c>
      <c r="F60" s="22">
        <v>356</v>
      </c>
      <c r="G60" s="32">
        <f t="shared" si="10"/>
        <v>2722</v>
      </c>
      <c r="H60" s="31">
        <f t="shared" si="11"/>
        <v>2722</v>
      </c>
      <c r="I60" s="32">
        <f t="shared" si="12"/>
        <v>0</v>
      </c>
      <c r="J60" s="22">
        <v>0</v>
      </c>
      <c r="K60" s="22">
        <v>0</v>
      </c>
      <c r="L60" s="22">
        <v>0</v>
      </c>
      <c r="M60" s="32">
        <f t="shared" si="13"/>
        <v>2299</v>
      </c>
      <c r="N60" s="22">
        <v>0</v>
      </c>
      <c r="O60" s="22">
        <v>1943</v>
      </c>
      <c r="P60" s="22">
        <v>356</v>
      </c>
      <c r="Q60" s="32">
        <f t="shared" si="14"/>
        <v>264</v>
      </c>
      <c r="R60" s="22">
        <v>0</v>
      </c>
      <c r="S60" s="22">
        <v>264</v>
      </c>
      <c r="T60" s="22">
        <v>0</v>
      </c>
      <c r="U60" s="32">
        <f t="shared" si="15"/>
        <v>73</v>
      </c>
      <c r="V60" s="22">
        <v>0</v>
      </c>
      <c r="W60" s="22">
        <v>73</v>
      </c>
      <c r="X60" s="22">
        <v>0</v>
      </c>
      <c r="Y60" s="32">
        <f t="shared" si="16"/>
        <v>0</v>
      </c>
      <c r="Z60" s="22">
        <v>0</v>
      </c>
      <c r="AA60" s="22">
        <v>0</v>
      </c>
      <c r="AB60" s="22">
        <v>0</v>
      </c>
      <c r="AC60" s="32">
        <f t="shared" si="17"/>
        <v>86</v>
      </c>
      <c r="AD60" s="22">
        <v>0</v>
      </c>
      <c r="AE60" s="22">
        <v>86</v>
      </c>
      <c r="AF60" s="22">
        <v>0</v>
      </c>
      <c r="AG60" s="22">
        <v>0</v>
      </c>
      <c r="AH60" s="22">
        <v>0</v>
      </c>
    </row>
    <row r="61" spans="1:34" ht="13.5">
      <c r="A61" s="40" t="s">
        <v>5</v>
      </c>
      <c r="B61" s="40" t="s">
        <v>109</v>
      </c>
      <c r="C61" s="41" t="s">
        <v>110</v>
      </c>
      <c r="D61" s="31">
        <f t="shared" si="9"/>
        <v>2503</v>
      </c>
      <c r="E61" s="22">
        <v>2080</v>
      </c>
      <c r="F61" s="22">
        <v>423</v>
      </c>
      <c r="G61" s="32">
        <f t="shared" si="10"/>
        <v>2503</v>
      </c>
      <c r="H61" s="31">
        <f t="shared" si="11"/>
        <v>2193</v>
      </c>
      <c r="I61" s="32">
        <f t="shared" si="12"/>
        <v>0</v>
      </c>
      <c r="J61" s="22">
        <v>0</v>
      </c>
      <c r="K61" s="22">
        <v>0</v>
      </c>
      <c r="L61" s="22">
        <v>0</v>
      </c>
      <c r="M61" s="32">
        <f t="shared" si="13"/>
        <v>1686</v>
      </c>
      <c r="N61" s="22">
        <v>0</v>
      </c>
      <c r="O61" s="22">
        <v>1588</v>
      </c>
      <c r="P61" s="22">
        <v>98</v>
      </c>
      <c r="Q61" s="32">
        <f t="shared" si="14"/>
        <v>103</v>
      </c>
      <c r="R61" s="22">
        <v>0</v>
      </c>
      <c r="S61" s="22">
        <v>88</v>
      </c>
      <c r="T61" s="22">
        <v>15</v>
      </c>
      <c r="U61" s="32">
        <f t="shared" si="15"/>
        <v>351</v>
      </c>
      <c r="V61" s="22">
        <v>0</v>
      </c>
      <c r="W61" s="22">
        <v>351</v>
      </c>
      <c r="X61" s="22">
        <v>0</v>
      </c>
      <c r="Y61" s="32">
        <f t="shared" si="16"/>
        <v>0</v>
      </c>
      <c r="Z61" s="22">
        <v>0</v>
      </c>
      <c r="AA61" s="22">
        <v>0</v>
      </c>
      <c r="AB61" s="22">
        <v>0</v>
      </c>
      <c r="AC61" s="32">
        <f t="shared" si="17"/>
        <v>53</v>
      </c>
      <c r="AD61" s="22">
        <v>0</v>
      </c>
      <c r="AE61" s="22">
        <v>53</v>
      </c>
      <c r="AF61" s="22">
        <v>0</v>
      </c>
      <c r="AG61" s="22">
        <v>310</v>
      </c>
      <c r="AH61" s="22">
        <v>7</v>
      </c>
    </row>
    <row r="62" spans="1:34" ht="13.5">
      <c r="A62" s="40" t="s">
        <v>5</v>
      </c>
      <c r="B62" s="40" t="s">
        <v>111</v>
      </c>
      <c r="C62" s="41" t="s">
        <v>112</v>
      </c>
      <c r="D62" s="31">
        <f t="shared" si="9"/>
        <v>1525</v>
      </c>
      <c r="E62" s="22">
        <v>1369</v>
      </c>
      <c r="F62" s="22">
        <v>156</v>
      </c>
      <c r="G62" s="32">
        <f t="shared" si="10"/>
        <v>1525</v>
      </c>
      <c r="H62" s="31">
        <f t="shared" si="11"/>
        <v>1369</v>
      </c>
      <c r="I62" s="32">
        <f t="shared" si="12"/>
        <v>0</v>
      </c>
      <c r="J62" s="22">
        <v>0</v>
      </c>
      <c r="K62" s="22">
        <v>0</v>
      </c>
      <c r="L62" s="22">
        <v>0</v>
      </c>
      <c r="M62" s="32">
        <f t="shared" si="13"/>
        <v>1050</v>
      </c>
      <c r="N62" s="22">
        <v>0</v>
      </c>
      <c r="O62" s="22">
        <v>1050</v>
      </c>
      <c r="P62" s="22">
        <v>0</v>
      </c>
      <c r="Q62" s="32">
        <f t="shared" si="14"/>
        <v>96</v>
      </c>
      <c r="R62" s="22">
        <v>0</v>
      </c>
      <c r="S62" s="22">
        <v>96</v>
      </c>
      <c r="T62" s="22">
        <v>0</v>
      </c>
      <c r="U62" s="32">
        <f t="shared" si="15"/>
        <v>187</v>
      </c>
      <c r="V62" s="22">
        <v>0</v>
      </c>
      <c r="W62" s="22">
        <v>187</v>
      </c>
      <c r="X62" s="22">
        <v>0</v>
      </c>
      <c r="Y62" s="32">
        <f t="shared" si="16"/>
        <v>0</v>
      </c>
      <c r="Z62" s="22">
        <v>0</v>
      </c>
      <c r="AA62" s="22">
        <v>0</v>
      </c>
      <c r="AB62" s="22">
        <v>0</v>
      </c>
      <c r="AC62" s="32">
        <f t="shared" si="17"/>
        <v>36</v>
      </c>
      <c r="AD62" s="22">
        <v>0</v>
      </c>
      <c r="AE62" s="22">
        <v>36</v>
      </c>
      <c r="AF62" s="22">
        <v>0</v>
      </c>
      <c r="AG62" s="22">
        <v>156</v>
      </c>
      <c r="AH62" s="22">
        <v>0</v>
      </c>
    </row>
    <row r="63" spans="1:34" ht="13.5">
      <c r="A63" s="40" t="s">
        <v>5</v>
      </c>
      <c r="B63" s="40" t="s">
        <v>113</v>
      </c>
      <c r="C63" s="41" t="s">
        <v>114</v>
      </c>
      <c r="D63" s="31">
        <f t="shared" si="9"/>
        <v>1856</v>
      </c>
      <c r="E63" s="22">
        <v>1420</v>
      </c>
      <c r="F63" s="22">
        <v>436</v>
      </c>
      <c r="G63" s="32">
        <f t="shared" si="10"/>
        <v>1856</v>
      </c>
      <c r="H63" s="31">
        <f t="shared" si="11"/>
        <v>1582</v>
      </c>
      <c r="I63" s="32">
        <f t="shared" si="12"/>
        <v>0</v>
      </c>
      <c r="J63" s="22">
        <v>0</v>
      </c>
      <c r="K63" s="22">
        <v>0</v>
      </c>
      <c r="L63" s="22">
        <v>0</v>
      </c>
      <c r="M63" s="32">
        <f t="shared" si="13"/>
        <v>1295</v>
      </c>
      <c r="N63" s="22">
        <v>0</v>
      </c>
      <c r="O63" s="22">
        <v>1179</v>
      </c>
      <c r="P63" s="22">
        <v>116</v>
      </c>
      <c r="Q63" s="32">
        <f t="shared" si="14"/>
        <v>99</v>
      </c>
      <c r="R63" s="22">
        <v>0</v>
      </c>
      <c r="S63" s="22">
        <v>84</v>
      </c>
      <c r="T63" s="22">
        <v>15</v>
      </c>
      <c r="U63" s="32">
        <f t="shared" si="15"/>
        <v>155</v>
      </c>
      <c r="V63" s="22">
        <v>0</v>
      </c>
      <c r="W63" s="22">
        <v>155</v>
      </c>
      <c r="X63" s="22">
        <v>0</v>
      </c>
      <c r="Y63" s="32">
        <f t="shared" si="16"/>
        <v>0</v>
      </c>
      <c r="Z63" s="22">
        <v>0</v>
      </c>
      <c r="AA63" s="22">
        <v>0</v>
      </c>
      <c r="AB63" s="22">
        <v>0</v>
      </c>
      <c r="AC63" s="32">
        <f t="shared" si="17"/>
        <v>33</v>
      </c>
      <c r="AD63" s="22">
        <v>0</v>
      </c>
      <c r="AE63" s="22">
        <v>33</v>
      </c>
      <c r="AF63" s="22">
        <v>0</v>
      </c>
      <c r="AG63" s="22">
        <v>274</v>
      </c>
      <c r="AH63" s="22">
        <v>0</v>
      </c>
    </row>
    <row r="64" spans="1:34" ht="13.5">
      <c r="A64" s="40" t="s">
        <v>5</v>
      </c>
      <c r="B64" s="40" t="s">
        <v>115</v>
      </c>
      <c r="C64" s="41" t="s">
        <v>116</v>
      </c>
      <c r="D64" s="31">
        <f t="shared" si="9"/>
        <v>5206</v>
      </c>
      <c r="E64" s="22">
        <v>3723</v>
      </c>
      <c r="F64" s="22">
        <v>1483</v>
      </c>
      <c r="G64" s="32">
        <f t="shared" si="10"/>
        <v>5206</v>
      </c>
      <c r="H64" s="31">
        <f t="shared" si="11"/>
        <v>4200</v>
      </c>
      <c r="I64" s="32">
        <f t="shared" si="12"/>
        <v>0</v>
      </c>
      <c r="J64" s="22">
        <v>0</v>
      </c>
      <c r="K64" s="22">
        <v>0</v>
      </c>
      <c r="L64" s="22">
        <v>0</v>
      </c>
      <c r="M64" s="32">
        <f t="shared" si="13"/>
        <v>3374</v>
      </c>
      <c r="N64" s="22">
        <v>0</v>
      </c>
      <c r="O64" s="22">
        <v>2709</v>
      </c>
      <c r="P64" s="22">
        <v>665</v>
      </c>
      <c r="Q64" s="32">
        <f t="shared" si="14"/>
        <v>149</v>
      </c>
      <c r="R64" s="22">
        <v>0</v>
      </c>
      <c r="S64" s="22">
        <v>146</v>
      </c>
      <c r="T64" s="22">
        <v>3</v>
      </c>
      <c r="U64" s="32">
        <f t="shared" si="15"/>
        <v>585</v>
      </c>
      <c r="V64" s="22">
        <v>0</v>
      </c>
      <c r="W64" s="22">
        <v>585</v>
      </c>
      <c r="X64" s="22">
        <v>0</v>
      </c>
      <c r="Y64" s="32">
        <f t="shared" si="16"/>
        <v>0</v>
      </c>
      <c r="Z64" s="22">
        <v>0</v>
      </c>
      <c r="AA64" s="22">
        <v>0</v>
      </c>
      <c r="AB64" s="22">
        <v>0</v>
      </c>
      <c r="AC64" s="32">
        <f t="shared" si="17"/>
        <v>92</v>
      </c>
      <c r="AD64" s="22">
        <v>0</v>
      </c>
      <c r="AE64" s="22">
        <v>92</v>
      </c>
      <c r="AF64" s="22">
        <v>0</v>
      </c>
      <c r="AG64" s="22">
        <v>1006</v>
      </c>
      <c r="AH64" s="22">
        <v>0</v>
      </c>
    </row>
    <row r="65" spans="1:34" ht="13.5">
      <c r="A65" s="40" t="s">
        <v>5</v>
      </c>
      <c r="B65" s="40" t="s">
        <v>117</v>
      </c>
      <c r="C65" s="41" t="s">
        <v>118</v>
      </c>
      <c r="D65" s="31">
        <f t="shared" si="9"/>
        <v>480</v>
      </c>
      <c r="E65" s="22">
        <v>470</v>
      </c>
      <c r="F65" s="22">
        <v>10</v>
      </c>
      <c r="G65" s="32">
        <f t="shared" si="10"/>
        <v>480</v>
      </c>
      <c r="H65" s="31">
        <f t="shared" si="11"/>
        <v>470</v>
      </c>
      <c r="I65" s="32">
        <f t="shared" si="12"/>
        <v>0</v>
      </c>
      <c r="J65" s="22">
        <v>0</v>
      </c>
      <c r="K65" s="22">
        <v>0</v>
      </c>
      <c r="L65" s="22">
        <v>0</v>
      </c>
      <c r="M65" s="32">
        <f t="shared" si="13"/>
        <v>402</v>
      </c>
      <c r="N65" s="22">
        <v>0</v>
      </c>
      <c r="O65" s="22">
        <v>402</v>
      </c>
      <c r="P65" s="22">
        <v>0</v>
      </c>
      <c r="Q65" s="32">
        <f t="shared" si="14"/>
        <v>10</v>
      </c>
      <c r="R65" s="22">
        <v>0</v>
      </c>
      <c r="S65" s="22">
        <v>10</v>
      </c>
      <c r="T65" s="22">
        <v>0</v>
      </c>
      <c r="U65" s="32">
        <f t="shared" si="15"/>
        <v>57</v>
      </c>
      <c r="V65" s="22">
        <v>0</v>
      </c>
      <c r="W65" s="22">
        <v>57</v>
      </c>
      <c r="X65" s="22">
        <v>0</v>
      </c>
      <c r="Y65" s="32">
        <f t="shared" si="16"/>
        <v>0</v>
      </c>
      <c r="Z65" s="22">
        <v>0</v>
      </c>
      <c r="AA65" s="22">
        <v>0</v>
      </c>
      <c r="AB65" s="22">
        <v>0</v>
      </c>
      <c r="AC65" s="32">
        <f t="shared" si="17"/>
        <v>1</v>
      </c>
      <c r="AD65" s="22">
        <v>0</v>
      </c>
      <c r="AE65" s="22">
        <v>1</v>
      </c>
      <c r="AF65" s="22">
        <v>0</v>
      </c>
      <c r="AG65" s="22">
        <v>10</v>
      </c>
      <c r="AH65" s="22">
        <v>0</v>
      </c>
    </row>
    <row r="66" spans="1:34" ht="13.5">
      <c r="A66" s="40" t="s">
        <v>5</v>
      </c>
      <c r="B66" s="40" t="s">
        <v>119</v>
      </c>
      <c r="C66" s="41" t="s">
        <v>120</v>
      </c>
      <c r="D66" s="31">
        <f t="shared" si="9"/>
        <v>2018</v>
      </c>
      <c r="E66" s="22">
        <v>1564</v>
      </c>
      <c r="F66" s="22">
        <v>454</v>
      </c>
      <c r="G66" s="32">
        <f t="shared" si="10"/>
        <v>2018</v>
      </c>
      <c r="H66" s="31">
        <f t="shared" si="11"/>
        <v>1963</v>
      </c>
      <c r="I66" s="32">
        <f t="shared" si="12"/>
        <v>0</v>
      </c>
      <c r="J66" s="22">
        <v>0</v>
      </c>
      <c r="K66" s="22">
        <v>0</v>
      </c>
      <c r="L66" s="22">
        <v>0</v>
      </c>
      <c r="M66" s="32">
        <f t="shared" si="13"/>
        <v>1599</v>
      </c>
      <c r="N66" s="22">
        <v>0</v>
      </c>
      <c r="O66" s="22">
        <v>1262</v>
      </c>
      <c r="P66" s="22">
        <v>337</v>
      </c>
      <c r="Q66" s="32">
        <f t="shared" si="14"/>
        <v>96</v>
      </c>
      <c r="R66" s="22">
        <v>0</v>
      </c>
      <c r="S66" s="22">
        <v>88</v>
      </c>
      <c r="T66" s="22">
        <v>8</v>
      </c>
      <c r="U66" s="32">
        <f t="shared" si="15"/>
        <v>253</v>
      </c>
      <c r="V66" s="22">
        <v>0</v>
      </c>
      <c r="W66" s="22">
        <v>199</v>
      </c>
      <c r="X66" s="22">
        <v>54</v>
      </c>
      <c r="Y66" s="32">
        <f t="shared" si="16"/>
        <v>0</v>
      </c>
      <c r="Z66" s="22">
        <v>0</v>
      </c>
      <c r="AA66" s="22">
        <v>0</v>
      </c>
      <c r="AB66" s="22">
        <v>0</v>
      </c>
      <c r="AC66" s="32">
        <f t="shared" si="17"/>
        <v>15</v>
      </c>
      <c r="AD66" s="22">
        <v>0</v>
      </c>
      <c r="AE66" s="22">
        <v>15</v>
      </c>
      <c r="AF66" s="22">
        <v>0</v>
      </c>
      <c r="AG66" s="22">
        <v>55</v>
      </c>
      <c r="AH66" s="22">
        <v>0</v>
      </c>
    </row>
    <row r="67" spans="1:34" ht="13.5">
      <c r="A67" s="40" t="s">
        <v>5</v>
      </c>
      <c r="B67" s="40" t="s">
        <v>121</v>
      </c>
      <c r="C67" s="41" t="s">
        <v>122</v>
      </c>
      <c r="D67" s="31">
        <f t="shared" si="9"/>
        <v>3338</v>
      </c>
      <c r="E67" s="22">
        <v>2062</v>
      </c>
      <c r="F67" s="22">
        <v>1276</v>
      </c>
      <c r="G67" s="32">
        <f t="shared" si="10"/>
        <v>3338</v>
      </c>
      <c r="H67" s="31">
        <f t="shared" si="11"/>
        <v>2062</v>
      </c>
      <c r="I67" s="32">
        <f t="shared" si="12"/>
        <v>0</v>
      </c>
      <c r="J67" s="22">
        <v>0</v>
      </c>
      <c r="K67" s="22">
        <v>0</v>
      </c>
      <c r="L67" s="22">
        <v>0</v>
      </c>
      <c r="M67" s="32">
        <f t="shared" si="13"/>
        <v>1676</v>
      </c>
      <c r="N67" s="22">
        <v>0</v>
      </c>
      <c r="O67" s="22">
        <v>1676</v>
      </c>
      <c r="P67" s="22">
        <v>0</v>
      </c>
      <c r="Q67" s="32">
        <f t="shared" si="14"/>
        <v>213</v>
      </c>
      <c r="R67" s="22">
        <v>0</v>
      </c>
      <c r="S67" s="22">
        <v>213</v>
      </c>
      <c r="T67" s="22">
        <v>0</v>
      </c>
      <c r="U67" s="32">
        <f t="shared" si="15"/>
        <v>144</v>
      </c>
      <c r="V67" s="22">
        <v>132</v>
      </c>
      <c r="W67" s="22">
        <v>12</v>
      </c>
      <c r="X67" s="22">
        <v>0</v>
      </c>
      <c r="Y67" s="32">
        <f t="shared" si="16"/>
        <v>0</v>
      </c>
      <c r="Z67" s="22">
        <v>0</v>
      </c>
      <c r="AA67" s="22">
        <v>0</v>
      </c>
      <c r="AB67" s="22">
        <v>0</v>
      </c>
      <c r="AC67" s="32">
        <f t="shared" si="17"/>
        <v>29</v>
      </c>
      <c r="AD67" s="22">
        <v>29</v>
      </c>
      <c r="AE67" s="22">
        <v>0</v>
      </c>
      <c r="AF67" s="22">
        <v>0</v>
      </c>
      <c r="AG67" s="22">
        <v>1276</v>
      </c>
      <c r="AH67" s="22">
        <v>0</v>
      </c>
    </row>
    <row r="68" spans="1:34" ht="13.5">
      <c r="A68" s="40" t="s">
        <v>5</v>
      </c>
      <c r="B68" s="40" t="s">
        <v>123</v>
      </c>
      <c r="C68" s="41" t="s">
        <v>124</v>
      </c>
      <c r="D68" s="31">
        <f t="shared" si="9"/>
        <v>6204</v>
      </c>
      <c r="E68" s="22">
        <v>3020</v>
      </c>
      <c r="F68" s="22">
        <v>3184</v>
      </c>
      <c r="G68" s="32">
        <f t="shared" si="10"/>
        <v>6204</v>
      </c>
      <c r="H68" s="31">
        <f t="shared" si="11"/>
        <v>3020</v>
      </c>
      <c r="I68" s="32">
        <f t="shared" si="12"/>
        <v>0</v>
      </c>
      <c r="J68" s="22">
        <v>0</v>
      </c>
      <c r="K68" s="22">
        <v>0</v>
      </c>
      <c r="L68" s="22">
        <v>0</v>
      </c>
      <c r="M68" s="32">
        <f t="shared" si="13"/>
        <v>2639</v>
      </c>
      <c r="N68" s="22">
        <v>0</v>
      </c>
      <c r="O68" s="22">
        <v>2639</v>
      </c>
      <c r="P68" s="22">
        <v>0</v>
      </c>
      <c r="Q68" s="32">
        <f t="shared" si="14"/>
        <v>311</v>
      </c>
      <c r="R68" s="22">
        <v>0</v>
      </c>
      <c r="S68" s="22">
        <v>311</v>
      </c>
      <c r="T68" s="22">
        <v>0</v>
      </c>
      <c r="U68" s="32">
        <f t="shared" si="15"/>
        <v>0</v>
      </c>
      <c r="V68" s="22">
        <v>0</v>
      </c>
      <c r="W68" s="22">
        <v>0</v>
      </c>
      <c r="X68" s="22">
        <v>0</v>
      </c>
      <c r="Y68" s="32">
        <f t="shared" si="16"/>
        <v>22</v>
      </c>
      <c r="Z68" s="22">
        <v>0</v>
      </c>
      <c r="AA68" s="22">
        <v>22</v>
      </c>
      <c r="AB68" s="22">
        <v>0</v>
      </c>
      <c r="AC68" s="32">
        <f t="shared" si="17"/>
        <v>48</v>
      </c>
      <c r="AD68" s="22">
        <v>0</v>
      </c>
      <c r="AE68" s="22">
        <v>48</v>
      </c>
      <c r="AF68" s="22">
        <v>0</v>
      </c>
      <c r="AG68" s="22">
        <v>3184</v>
      </c>
      <c r="AH68" s="22">
        <v>0</v>
      </c>
    </row>
    <row r="69" spans="1:34" ht="13.5">
      <c r="A69" s="40" t="s">
        <v>5</v>
      </c>
      <c r="B69" s="40" t="s">
        <v>125</v>
      </c>
      <c r="C69" s="41" t="s">
        <v>126</v>
      </c>
      <c r="D69" s="31">
        <f t="shared" si="9"/>
        <v>3177</v>
      </c>
      <c r="E69" s="22">
        <v>1701</v>
      </c>
      <c r="F69" s="22">
        <v>1476</v>
      </c>
      <c r="G69" s="32">
        <f t="shared" si="10"/>
        <v>3177</v>
      </c>
      <c r="H69" s="31">
        <f t="shared" si="11"/>
        <v>1701</v>
      </c>
      <c r="I69" s="32">
        <f t="shared" si="12"/>
        <v>0</v>
      </c>
      <c r="J69" s="22">
        <v>0</v>
      </c>
      <c r="K69" s="22">
        <v>0</v>
      </c>
      <c r="L69" s="22">
        <v>0</v>
      </c>
      <c r="M69" s="32">
        <f t="shared" si="13"/>
        <v>1487</v>
      </c>
      <c r="N69" s="22">
        <v>0</v>
      </c>
      <c r="O69" s="22">
        <v>1487</v>
      </c>
      <c r="P69" s="22">
        <v>0</v>
      </c>
      <c r="Q69" s="32">
        <f t="shared" si="14"/>
        <v>180</v>
      </c>
      <c r="R69" s="22">
        <v>0</v>
      </c>
      <c r="S69" s="22">
        <v>180</v>
      </c>
      <c r="T69" s="22">
        <v>0</v>
      </c>
      <c r="U69" s="32">
        <f t="shared" si="15"/>
        <v>0</v>
      </c>
      <c r="V69" s="22">
        <v>0</v>
      </c>
      <c r="W69" s="22">
        <v>0</v>
      </c>
      <c r="X69" s="22">
        <v>0</v>
      </c>
      <c r="Y69" s="32">
        <f t="shared" si="16"/>
        <v>14</v>
      </c>
      <c r="Z69" s="22">
        <v>0</v>
      </c>
      <c r="AA69" s="22">
        <v>14</v>
      </c>
      <c r="AB69" s="22">
        <v>0</v>
      </c>
      <c r="AC69" s="32">
        <f t="shared" si="17"/>
        <v>20</v>
      </c>
      <c r="AD69" s="22">
        <v>0</v>
      </c>
      <c r="AE69" s="22">
        <v>20</v>
      </c>
      <c r="AF69" s="22">
        <v>0</v>
      </c>
      <c r="AG69" s="22">
        <v>1476</v>
      </c>
      <c r="AH69" s="22">
        <v>0</v>
      </c>
    </row>
    <row r="70" spans="1:34" ht="13.5">
      <c r="A70" s="40" t="s">
        <v>5</v>
      </c>
      <c r="B70" s="40" t="s">
        <v>127</v>
      </c>
      <c r="C70" s="41" t="s">
        <v>128</v>
      </c>
      <c r="D70" s="31">
        <f t="shared" si="9"/>
        <v>2432</v>
      </c>
      <c r="E70" s="22">
        <v>1842</v>
      </c>
      <c r="F70" s="22">
        <v>590</v>
      </c>
      <c r="G70" s="32">
        <f t="shared" si="10"/>
        <v>2432</v>
      </c>
      <c r="H70" s="31">
        <f t="shared" si="11"/>
        <v>1710</v>
      </c>
      <c r="I70" s="32">
        <f t="shared" si="12"/>
        <v>0</v>
      </c>
      <c r="J70" s="22">
        <v>0</v>
      </c>
      <c r="K70" s="22">
        <v>0</v>
      </c>
      <c r="L70" s="22">
        <v>0</v>
      </c>
      <c r="M70" s="32">
        <f t="shared" si="13"/>
        <v>1290</v>
      </c>
      <c r="N70" s="22">
        <v>0</v>
      </c>
      <c r="O70" s="22">
        <v>1290</v>
      </c>
      <c r="P70" s="22">
        <v>0</v>
      </c>
      <c r="Q70" s="32">
        <f t="shared" si="14"/>
        <v>169</v>
      </c>
      <c r="R70" s="22">
        <v>0</v>
      </c>
      <c r="S70" s="22">
        <v>169</v>
      </c>
      <c r="T70" s="22">
        <v>0</v>
      </c>
      <c r="U70" s="32">
        <f t="shared" si="15"/>
        <v>225</v>
      </c>
      <c r="V70" s="22">
        <v>0</v>
      </c>
      <c r="W70" s="22">
        <v>225</v>
      </c>
      <c r="X70" s="22">
        <v>0</v>
      </c>
      <c r="Y70" s="32">
        <f t="shared" si="16"/>
        <v>7</v>
      </c>
      <c r="Z70" s="22">
        <v>0</v>
      </c>
      <c r="AA70" s="22">
        <v>7</v>
      </c>
      <c r="AB70" s="22">
        <v>0</v>
      </c>
      <c r="AC70" s="32">
        <f t="shared" si="17"/>
        <v>19</v>
      </c>
      <c r="AD70" s="22">
        <v>0</v>
      </c>
      <c r="AE70" s="22">
        <v>19</v>
      </c>
      <c r="AF70" s="22">
        <v>0</v>
      </c>
      <c r="AG70" s="22">
        <v>722</v>
      </c>
      <c r="AH70" s="22">
        <v>0</v>
      </c>
    </row>
    <row r="71" spans="1:34" ht="13.5">
      <c r="A71" s="40" t="s">
        <v>5</v>
      </c>
      <c r="B71" s="40" t="s">
        <v>129</v>
      </c>
      <c r="C71" s="41" t="s">
        <v>130</v>
      </c>
      <c r="D71" s="31">
        <f t="shared" si="9"/>
        <v>1341</v>
      </c>
      <c r="E71" s="22">
        <v>985</v>
      </c>
      <c r="F71" s="22">
        <v>356</v>
      </c>
      <c r="G71" s="32">
        <f t="shared" si="10"/>
        <v>1341</v>
      </c>
      <c r="H71" s="31">
        <f t="shared" si="11"/>
        <v>985</v>
      </c>
      <c r="I71" s="32">
        <f t="shared" si="12"/>
        <v>0</v>
      </c>
      <c r="J71" s="22">
        <v>0</v>
      </c>
      <c r="K71" s="22">
        <v>0</v>
      </c>
      <c r="L71" s="22">
        <v>0</v>
      </c>
      <c r="M71" s="32">
        <f t="shared" si="13"/>
        <v>646</v>
      </c>
      <c r="N71" s="22">
        <v>0</v>
      </c>
      <c r="O71" s="22">
        <v>646</v>
      </c>
      <c r="P71" s="22">
        <v>0</v>
      </c>
      <c r="Q71" s="32">
        <f t="shared" si="14"/>
        <v>139</v>
      </c>
      <c r="R71" s="22">
        <v>0</v>
      </c>
      <c r="S71" s="22">
        <v>139</v>
      </c>
      <c r="T71" s="22">
        <v>0</v>
      </c>
      <c r="U71" s="32">
        <f t="shared" si="15"/>
        <v>186</v>
      </c>
      <c r="V71" s="22">
        <v>0</v>
      </c>
      <c r="W71" s="22">
        <v>186</v>
      </c>
      <c r="X71" s="22">
        <v>0</v>
      </c>
      <c r="Y71" s="32">
        <f t="shared" si="16"/>
        <v>0</v>
      </c>
      <c r="Z71" s="22">
        <v>0</v>
      </c>
      <c r="AA71" s="22">
        <v>0</v>
      </c>
      <c r="AB71" s="22">
        <v>0</v>
      </c>
      <c r="AC71" s="32">
        <f t="shared" si="17"/>
        <v>14</v>
      </c>
      <c r="AD71" s="22">
        <v>0</v>
      </c>
      <c r="AE71" s="22">
        <v>14</v>
      </c>
      <c r="AF71" s="22">
        <v>0</v>
      </c>
      <c r="AG71" s="22">
        <v>356</v>
      </c>
      <c r="AH71" s="22">
        <v>0</v>
      </c>
    </row>
    <row r="72" spans="1:34" ht="13.5">
      <c r="A72" s="40" t="s">
        <v>5</v>
      </c>
      <c r="B72" s="40" t="s">
        <v>131</v>
      </c>
      <c r="C72" s="41" t="s">
        <v>132</v>
      </c>
      <c r="D72" s="31">
        <f t="shared" si="9"/>
        <v>612</v>
      </c>
      <c r="E72" s="22">
        <v>546</v>
      </c>
      <c r="F72" s="22">
        <v>66</v>
      </c>
      <c r="G72" s="32">
        <f t="shared" si="10"/>
        <v>612</v>
      </c>
      <c r="H72" s="31">
        <f t="shared" si="11"/>
        <v>546</v>
      </c>
      <c r="I72" s="32">
        <f t="shared" si="12"/>
        <v>0</v>
      </c>
      <c r="J72" s="22">
        <v>0</v>
      </c>
      <c r="K72" s="22">
        <v>0</v>
      </c>
      <c r="L72" s="22">
        <v>0</v>
      </c>
      <c r="M72" s="32">
        <f t="shared" si="13"/>
        <v>390</v>
      </c>
      <c r="N72" s="22">
        <v>390</v>
      </c>
      <c r="O72" s="22">
        <v>0</v>
      </c>
      <c r="P72" s="22">
        <v>0</v>
      </c>
      <c r="Q72" s="32">
        <f t="shared" si="14"/>
        <v>47</v>
      </c>
      <c r="R72" s="22">
        <v>47</v>
      </c>
      <c r="S72" s="22">
        <v>0</v>
      </c>
      <c r="T72" s="22">
        <v>0</v>
      </c>
      <c r="U72" s="32">
        <f t="shared" si="15"/>
        <v>99</v>
      </c>
      <c r="V72" s="22">
        <v>99</v>
      </c>
      <c r="W72" s="22">
        <v>0</v>
      </c>
      <c r="X72" s="22">
        <v>0</v>
      </c>
      <c r="Y72" s="32">
        <f t="shared" si="16"/>
        <v>2</v>
      </c>
      <c r="Z72" s="22">
        <v>2</v>
      </c>
      <c r="AA72" s="22">
        <v>0</v>
      </c>
      <c r="AB72" s="22">
        <v>0</v>
      </c>
      <c r="AC72" s="32">
        <f t="shared" si="17"/>
        <v>8</v>
      </c>
      <c r="AD72" s="22">
        <v>8</v>
      </c>
      <c r="AE72" s="22">
        <v>0</v>
      </c>
      <c r="AF72" s="22">
        <v>0</v>
      </c>
      <c r="AG72" s="22">
        <v>66</v>
      </c>
      <c r="AH72" s="22">
        <v>0</v>
      </c>
    </row>
    <row r="73" spans="1:34" ht="13.5">
      <c r="A73" s="40" t="s">
        <v>5</v>
      </c>
      <c r="B73" s="40" t="s">
        <v>133</v>
      </c>
      <c r="C73" s="41" t="s">
        <v>134</v>
      </c>
      <c r="D73" s="31">
        <f t="shared" si="9"/>
        <v>7006</v>
      </c>
      <c r="E73" s="22">
        <v>3727</v>
      </c>
      <c r="F73" s="22">
        <v>3279</v>
      </c>
      <c r="G73" s="32">
        <f t="shared" si="10"/>
        <v>7006</v>
      </c>
      <c r="H73" s="31">
        <f t="shared" si="11"/>
        <v>6300</v>
      </c>
      <c r="I73" s="32">
        <f t="shared" si="12"/>
        <v>0</v>
      </c>
      <c r="J73" s="22">
        <v>0</v>
      </c>
      <c r="K73" s="22">
        <v>0</v>
      </c>
      <c r="L73" s="22">
        <v>0</v>
      </c>
      <c r="M73" s="32">
        <f t="shared" si="13"/>
        <v>5213</v>
      </c>
      <c r="N73" s="22">
        <v>0</v>
      </c>
      <c r="O73" s="22">
        <v>2828</v>
      </c>
      <c r="P73" s="22">
        <v>2385</v>
      </c>
      <c r="Q73" s="32">
        <f t="shared" si="14"/>
        <v>0</v>
      </c>
      <c r="R73" s="22">
        <v>0</v>
      </c>
      <c r="S73" s="22">
        <v>0</v>
      </c>
      <c r="T73" s="22">
        <v>0</v>
      </c>
      <c r="U73" s="32">
        <f t="shared" si="15"/>
        <v>1050</v>
      </c>
      <c r="V73" s="22">
        <v>0</v>
      </c>
      <c r="W73" s="22">
        <v>768</v>
      </c>
      <c r="X73" s="22">
        <v>282</v>
      </c>
      <c r="Y73" s="32">
        <f t="shared" si="16"/>
        <v>7</v>
      </c>
      <c r="Z73" s="22">
        <v>0</v>
      </c>
      <c r="AA73" s="22">
        <v>5</v>
      </c>
      <c r="AB73" s="22">
        <v>2</v>
      </c>
      <c r="AC73" s="32">
        <f t="shared" si="17"/>
        <v>30</v>
      </c>
      <c r="AD73" s="22">
        <v>0</v>
      </c>
      <c r="AE73" s="22">
        <v>0</v>
      </c>
      <c r="AF73" s="22">
        <v>30</v>
      </c>
      <c r="AG73" s="22">
        <v>706</v>
      </c>
      <c r="AH73" s="22">
        <v>0</v>
      </c>
    </row>
    <row r="74" spans="1:34" ht="13.5">
      <c r="A74" s="40" t="s">
        <v>5</v>
      </c>
      <c r="B74" s="40" t="s">
        <v>135</v>
      </c>
      <c r="C74" s="41" t="s">
        <v>136</v>
      </c>
      <c r="D74" s="31">
        <f t="shared" si="9"/>
        <v>7957</v>
      </c>
      <c r="E74" s="22">
        <v>4246</v>
      </c>
      <c r="F74" s="22">
        <v>3711</v>
      </c>
      <c r="G74" s="32">
        <f t="shared" si="10"/>
        <v>7957</v>
      </c>
      <c r="H74" s="31">
        <f t="shared" si="11"/>
        <v>6587</v>
      </c>
      <c r="I74" s="32">
        <f t="shared" si="12"/>
        <v>0</v>
      </c>
      <c r="J74" s="22">
        <v>0</v>
      </c>
      <c r="K74" s="22">
        <v>0</v>
      </c>
      <c r="L74" s="22">
        <v>0</v>
      </c>
      <c r="M74" s="32">
        <f t="shared" si="13"/>
        <v>5259</v>
      </c>
      <c r="N74" s="22">
        <v>0</v>
      </c>
      <c r="O74" s="22">
        <v>3427</v>
      </c>
      <c r="P74" s="22">
        <v>1832</v>
      </c>
      <c r="Q74" s="32">
        <f t="shared" si="14"/>
        <v>105</v>
      </c>
      <c r="R74" s="22">
        <v>0</v>
      </c>
      <c r="S74" s="22">
        <v>92</v>
      </c>
      <c r="T74" s="22">
        <v>13</v>
      </c>
      <c r="U74" s="32">
        <f t="shared" si="15"/>
        <v>1203</v>
      </c>
      <c r="V74" s="22">
        <v>0</v>
      </c>
      <c r="W74" s="22">
        <v>490</v>
      </c>
      <c r="X74" s="22">
        <v>713</v>
      </c>
      <c r="Y74" s="32">
        <f t="shared" si="16"/>
        <v>10</v>
      </c>
      <c r="Z74" s="22">
        <v>0</v>
      </c>
      <c r="AA74" s="22">
        <v>8</v>
      </c>
      <c r="AB74" s="22">
        <v>2</v>
      </c>
      <c r="AC74" s="32">
        <f t="shared" si="17"/>
        <v>10</v>
      </c>
      <c r="AD74" s="22">
        <v>0</v>
      </c>
      <c r="AE74" s="22">
        <v>0</v>
      </c>
      <c r="AF74" s="22">
        <v>10</v>
      </c>
      <c r="AG74" s="22">
        <v>1370</v>
      </c>
      <c r="AH74" s="22">
        <v>0</v>
      </c>
    </row>
    <row r="75" spans="1:34" ht="13.5">
      <c r="A75" s="40" t="s">
        <v>5</v>
      </c>
      <c r="B75" s="40" t="s">
        <v>137</v>
      </c>
      <c r="C75" s="41" t="s">
        <v>138</v>
      </c>
      <c r="D75" s="31">
        <f t="shared" si="9"/>
        <v>11178</v>
      </c>
      <c r="E75" s="22">
        <v>5555</v>
      </c>
      <c r="F75" s="22">
        <v>5623</v>
      </c>
      <c r="G75" s="32">
        <f t="shared" si="10"/>
        <v>11178</v>
      </c>
      <c r="H75" s="31">
        <f t="shared" si="11"/>
        <v>9406</v>
      </c>
      <c r="I75" s="32">
        <f t="shared" si="12"/>
        <v>0</v>
      </c>
      <c r="J75" s="22">
        <v>0</v>
      </c>
      <c r="K75" s="22">
        <v>0</v>
      </c>
      <c r="L75" s="22">
        <v>0</v>
      </c>
      <c r="M75" s="32">
        <f t="shared" si="13"/>
        <v>8454</v>
      </c>
      <c r="N75" s="22">
        <v>0</v>
      </c>
      <c r="O75" s="22">
        <v>4000</v>
      </c>
      <c r="P75" s="22">
        <v>4454</v>
      </c>
      <c r="Q75" s="32">
        <f t="shared" si="14"/>
        <v>0</v>
      </c>
      <c r="R75" s="22">
        <v>0</v>
      </c>
      <c r="S75" s="22">
        <v>0</v>
      </c>
      <c r="T75" s="22">
        <v>0</v>
      </c>
      <c r="U75" s="32">
        <f t="shared" si="15"/>
        <v>882</v>
      </c>
      <c r="V75" s="22">
        <v>0</v>
      </c>
      <c r="W75" s="22">
        <v>706</v>
      </c>
      <c r="X75" s="22">
        <v>176</v>
      </c>
      <c r="Y75" s="32">
        <f t="shared" si="16"/>
        <v>13</v>
      </c>
      <c r="Z75" s="22">
        <v>0</v>
      </c>
      <c r="AA75" s="22">
        <v>7</v>
      </c>
      <c r="AB75" s="22">
        <v>6</v>
      </c>
      <c r="AC75" s="32">
        <f t="shared" si="17"/>
        <v>57</v>
      </c>
      <c r="AD75" s="22">
        <v>0</v>
      </c>
      <c r="AE75" s="22">
        <v>0</v>
      </c>
      <c r="AF75" s="22">
        <v>57</v>
      </c>
      <c r="AG75" s="22">
        <v>1772</v>
      </c>
      <c r="AH75" s="22">
        <v>0</v>
      </c>
    </row>
    <row r="76" spans="1:34" ht="13.5">
      <c r="A76" s="40" t="s">
        <v>5</v>
      </c>
      <c r="B76" s="40" t="s">
        <v>139</v>
      </c>
      <c r="C76" s="41" t="s">
        <v>326</v>
      </c>
      <c r="D76" s="31">
        <f t="shared" si="9"/>
        <v>5070</v>
      </c>
      <c r="E76" s="22">
        <v>3380</v>
      </c>
      <c r="F76" s="22">
        <v>1690</v>
      </c>
      <c r="G76" s="32">
        <f t="shared" si="10"/>
        <v>5070</v>
      </c>
      <c r="H76" s="31">
        <f t="shared" si="11"/>
        <v>3407</v>
      </c>
      <c r="I76" s="32">
        <f t="shared" si="12"/>
        <v>0</v>
      </c>
      <c r="J76" s="22">
        <v>0</v>
      </c>
      <c r="K76" s="22">
        <v>0</v>
      </c>
      <c r="L76" s="22">
        <v>0</v>
      </c>
      <c r="M76" s="32">
        <f t="shared" si="13"/>
        <v>2567</v>
      </c>
      <c r="N76" s="22">
        <v>0</v>
      </c>
      <c r="O76" s="22">
        <v>2567</v>
      </c>
      <c r="P76" s="22">
        <v>0</v>
      </c>
      <c r="Q76" s="32">
        <f t="shared" si="14"/>
        <v>308</v>
      </c>
      <c r="R76" s="22">
        <v>0</v>
      </c>
      <c r="S76" s="22">
        <v>308</v>
      </c>
      <c r="T76" s="22">
        <v>0</v>
      </c>
      <c r="U76" s="32">
        <f t="shared" si="15"/>
        <v>485</v>
      </c>
      <c r="V76" s="22">
        <v>0</v>
      </c>
      <c r="W76" s="22">
        <v>485</v>
      </c>
      <c r="X76" s="22">
        <v>0</v>
      </c>
      <c r="Y76" s="32">
        <f t="shared" si="16"/>
        <v>0</v>
      </c>
      <c r="Z76" s="22">
        <v>0</v>
      </c>
      <c r="AA76" s="22">
        <v>0</v>
      </c>
      <c r="AB76" s="22">
        <v>0</v>
      </c>
      <c r="AC76" s="32">
        <f t="shared" si="17"/>
        <v>47</v>
      </c>
      <c r="AD76" s="22">
        <v>0</v>
      </c>
      <c r="AE76" s="22">
        <v>47</v>
      </c>
      <c r="AF76" s="22">
        <v>0</v>
      </c>
      <c r="AG76" s="22">
        <v>1663</v>
      </c>
      <c r="AH76" s="22">
        <v>0</v>
      </c>
    </row>
    <row r="77" spans="1:34" ht="13.5">
      <c r="A77" s="40" t="s">
        <v>5</v>
      </c>
      <c r="B77" s="40" t="s">
        <v>140</v>
      </c>
      <c r="C77" s="41" t="s">
        <v>328</v>
      </c>
      <c r="D77" s="31">
        <f t="shared" si="9"/>
        <v>2695</v>
      </c>
      <c r="E77" s="22">
        <v>1939</v>
      </c>
      <c r="F77" s="22">
        <v>756</v>
      </c>
      <c r="G77" s="32">
        <f t="shared" si="10"/>
        <v>2695</v>
      </c>
      <c r="H77" s="31">
        <f t="shared" si="11"/>
        <v>2426</v>
      </c>
      <c r="I77" s="32">
        <f t="shared" si="12"/>
        <v>0</v>
      </c>
      <c r="J77" s="22">
        <v>0</v>
      </c>
      <c r="K77" s="22">
        <v>0</v>
      </c>
      <c r="L77" s="22">
        <v>0</v>
      </c>
      <c r="M77" s="32">
        <f t="shared" si="13"/>
        <v>1767</v>
      </c>
      <c r="N77" s="22">
        <v>0</v>
      </c>
      <c r="O77" s="22">
        <v>1332</v>
      </c>
      <c r="P77" s="22">
        <v>435</v>
      </c>
      <c r="Q77" s="32">
        <f t="shared" si="14"/>
        <v>327</v>
      </c>
      <c r="R77" s="22">
        <v>0</v>
      </c>
      <c r="S77" s="22">
        <v>275</v>
      </c>
      <c r="T77" s="22">
        <v>52</v>
      </c>
      <c r="U77" s="32">
        <f t="shared" si="15"/>
        <v>332</v>
      </c>
      <c r="V77" s="22">
        <v>0</v>
      </c>
      <c r="W77" s="22">
        <v>332</v>
      </c>
      <c r="X77" s="22">
        <v>0</v>
      </c>
      <c r="Y77" s="32">
        <f t="shared" si="16"/>
        <v>0</v>
      </c>
      <c r="Z77" s="22">
        <v>0</v>
      </c>
      <c r="AA77" s="22">
        <v>0</v>
      </c>
      <c r="AB77" s="22">
        <v>0</v>
      </c>
      <c r="AC77" s="32">
        <f t="shared" si="17"/>
        <v>0</v>
      </c>
      <c r="AD77" s="22">
        <v>0</v>
      </c>
      <c r="AE77" s="22">
        <v>0</v>
      </c>
      <c r="AF77" s="22">
        <v>0</v>
      </c>
      <c r="AG77" s="22">
        <v>269</v>
      </c>
      <c r="AH77" s="22">
        <v>0</v>
      </c>
    </row>
    <row r="78" spans="1:34" ht="13.5">
      <c r="A78" s="40" t="s">
        <v>5</v>
      </c>
      <c r="B78" s="40" t="s">
        <v>141</v>
      </c>
      <c r="C78" s="41" t="s">
        <v>142</v>
      </c>
      <c r="D78" s="31">
        <f t="shared" si="9"/>
        <v>4378</v>
      </c>
      <c r="E78" s="22">
        <v>1971</v>
      </c>
      <c r="F78" s="22">
        <v>2407</v>
      </c>
      <c r="G78" s="32">
        <f t="shared" si="10"/>
        <v>4378</v>
      </c>
      <c r="H78" s="31">
        <f t="shared" si="11"/>
        <v>2785</v>
      </c>
      <c r="I78" s="32">
        <f t="shared" si="12"/>
        <v>0</v>
      </c>
      <c r="J78" s="22">
        <v>0</v>
      </c>
      <c r="K78" s="22">
        <v>0</v>
      </c>
      <c r="L78" s="22">
        <v>0</v>
      </c>
      <c r="M78" s="32">
        <f t="shared" si="13"/>
        <v>2167</v>
      </c>
      <c r="N78" s="22">
        <v>0</v>
      </c>
      <c r="O78" s="22">
        <v>1887</v>
      </c>
      <c r="P78" s="22">
        <v>280</v>
      </c>
      <c r="Q78" s="32">
        <f t="shared" si="14"/>
        <v>29</v>
      </c>
      <c r="R78" s="22">
        <v>0</v>
      </c>
      <c r="S78" s="22">
        <v>28</v>
      </c>
      <c r="T78" s="22">
        <v>1</v>
      </c>
      <c r="U78" s="32">
        <f t="shared" si="15"/>
        <v>589</v>
      </c>
      <c r="V78" s="22">
        <v>0</v>
      </c>
      <c r="W78" s="22">
        <v>445</v>
      </c>
      <c r="X78" s="22">
        <v>144</v>
      </c>
      <c r="Y78" s="32">
        <f t="shared" si="16"/>
        <v>0</v>
      </c>
      <c r="Z78" s="22">
        <v>0</v>
      </c>
      <c r="AA78" s="22">
        <v>0</v>
      </c>
      <c r="AB78" s="22">
        <v>0</v>
      </c>
      <c r="AC78" s="32">
        <f t="shared" si="17"/>
        <v>0</v>
      </c>
      <c r="AD78" s="22">
        <v>0</v>
      </c>
      <c r="AE78" s="22">
        <v>0</v>
      </c>
      <c r="AF78" s="22">
        <v>0</v>
      </c>
      <c r="AG78" s="22">
        <v>1593</v>
      </c>
      <c r="AH78" s="22">
        <v>0</v>
      </c>
    </row>
    <row r="79" spans="1:34" ht="13.5">
      <c r="A79" s="40" t="s">
        <v>5</v>
      </c>
      <c r="B79" s="40" t="s">
        <v>143</v>
      </c>
      <c r="C79" s="41" t="s">
        <v>0</v>
      </c>
      <c r="D79" s="31">
        <f t="shared" si="9"/>
        <v>1853</v>
      </c>
      <c r="E79" s="22">
        <v>950</v>
      </c>
      <c r="F79" s="22">
        <v>903</v>
      </c>
      <c r="G79" s="32">
        <f t="shared" si="10"/>
        <v>1853</v>
      </c>
      <c r="H79" s="31">
        <f t="shared" si="11"/>
        <v>1389</v>
      </c>
      <c r="I79" s="32">
        <f t="shared" si="12"/>
        <v>0</v>
      </c>
      <c r="J79" s="22">
        <v>0</v>
      </c>
      <c r="K79" s="22">
        <v>0</v>
      </c>
      <c r="L79" s="22">
        <v>0</v>
      </c>
      <c r="M79" s="32">
        <f t="shared" si="13"/>
        <v>1129</v>
      </c>
      <c r="N79" s="22">
        <v>0</v>
      </c>
      <c r="O79" s="22">
        <v>1002</v>
      </c>
      <c r="P79" s="22">
        <v>127</v>
      </c>
      <c r="Q79" s="32">
        <f t="shared" si="14"/>
        <v>17</v>
      </c>
      <c r="R79" s="22">
        <v>0</v>
      </c>
      <c r="S79" s="22">
        <v>17</v>
      </c>
      <c r="T79" s="22">
        <v>0</v>
      </c>
      <c r="U79" s="32">
        <f t="shared" si="15"/>
        <v>243</v>
      </c>
      <c r="V79" s="22">
        <v>0</v>
      </c>
      <c r="W79" s="22">
        <v>241</v>
      </c>
      <c r="X79" s="22">
        <v>2</v>
      </c>
      <c r="Y79" s="32">
        <f t="shared" si="16"/>
        <v>0</v>
      </c>
      <c r="Z79" s="22">
        <v>0</v>
      </c>
      <c r="AA79" s="22">
        <v>0</v>
      </c>
      <c r="AB79" s="22">
        <v>0</v>
      </c>
      <c r="AC79" s="32">
        <f t="shared" si="17"/>
        <v>0</v>
      </c>
      <c r="AD79" s="22">
        <v>0</v>
      </c>
      <c r="AE79" s="22">
        <v>0</v>
      </c>
      <c r="AF79" s="22">
        <v>0</v>
      </c>
      <c r="AG79" s="22">
        <v>464</v>
      </c>
      <c r="AH79" s="22">
        <v>0</v>
      </c>
    </row>
    <row r="80" spans="1:34" ht="13.5">
      <c r="A80" s="40" t="s">
        <v>5</v>
      </c>
      <c r="B80" s="40" t="s">
        <v>144</v>
      </c>
      <c r="C80" s="41" t="s">
        <v>145</v>
      </c>
      <c r="D80" s="31">
        <f t="shared" si="9"/>
        <v>584</v>
      </c>
      <c r="E80" s="22">
        <v>561</v>
      </c>
      <c r="F80" s="22">
        <v>23</v>
      </c>
      <c r="G80" s="32">
        <f t="shared" si="10"/>
        <v>584</v>
      </c>
      <c r="H80" s="31">
        <f t="shared" si="11"/>
        <v>563</v>
      </c>
      <c r="I80" s="32">
        <f t="shared" si="12"/>
        <v>0</v>
      </c>
      <c r="J80" s="22">
        <v>0</v>
      </c>
      <c r="K80" s="22">
        <v>0</v>
      </c>
      <c r="L80" s="22">
        <v>0</v>
      </c>
      <c r="M80" s="32">
        <f t="shared" si="13"/>
        <v>422</v>
      </c>
      <c r="N80" s="22">
        <v>0</v>
      </c>
      <c r="O80" s="22">
        <v>422</v>
      </c>
      <c r="P80" s="22">
        <v>0</v>
      </c>
      <c r="Q80" s="32">
        <f t="shared" si="14"/>
        <v>52</v>
      </c>
      <c r="R80" s="22">
        <v>0</v>
      </c>
      <c r="S80" s="22">
        <v>52</v>
      </c>
      <c r="T80" s="22">
        <v>0</v>
      </c>
      <c r="U80" s="32">
        <f t="shared" si="15"/>
        <v>82</v>
      </c>
      <c r="V80" s="22">
        <v>0</v>
      </c>
      <c r="W80" s="22">
        <v>82</v>
      </c>
      <c r="X80" s="22">
        <v>0</v>
      </c>
      <c r="Y80" s="32">
        <f t="shared" si="16"/>
        <v>0</v>
      </c>
      <c r="Z80" s="22">
        <v>0</v>
      </c>
      <c r="AA80" s="22">
        <v>0</v>
      </c>
      <c r="AB80" s="22">
        <v>0</v>
      </c>
      <c r="AC80" s="32">
        <f t="shared" si="17"/>
        <v>7</v>
      </c>
      <c r="AD80" s="22">
        <v>0</v>
      </c>
      <c r="AE80" s="22">
        <v>7</v>
      </c>
      <c r="AF80" s="22">
        <v>0</v>
      </c>
      <c r="AG80" s="22">
        <v>21</v>
      </c>
      <c r="AH80" s="22">
        <v>0</v>
      </c>
    </row>
    <row r="81" spans="1:34" ht="13.5">
      <c r="A81" s="40" t="s">
        <v>5</v>
      </c>
      <c r="B81" s="40" t="s">
        <v>146</v>
      </c>
      <c r="C81" s="41" t="s">
        <v>329</v>
      </c>
      <c r="D81" s="31">
        <f t="shared" si="9"/>
        <v>1834</v>
      </c>
      <c r="E81" s="22">
        <v>1574</v>
      </c>
      <c r="F81" s="22">
        <v>260</v>
      </c>
      <c r="G81" s="32">
        <f t="shared" si="10"/>
        <v>1834</v>
      </c>
      <c r="H81" s="31">
        <f t="shared" si="11"/>
        <v>1497</v>
      </c>
      <c r="I81" s="32">
        <f t="shared" si="12"/>
        <v>0</v>
      </c>
      <c r="J81" s="22">
        <v>0</v>
      </c>
      <c r="K81" s="22">
        <v>0</v>
      </c>
      <c r="L81" s="22">
        <v>0</v>
      </c>
      <c r="M81" s="32">
        <f t="shared" si="13"/>
        <v>1119</v>
      </c>
      <c r="N81" s="22">
        <v>0</v>
      </c>
      <c r="O81" s="22">
        <v>1119</v>
      </c>
      <c r="P81" s="22">
        <v>0</v>
      </c>
      <c r="Q81" s="32">
        <f t="shared" si="14"/>
        <v>83</v>
      </c>
      <c r="R81" s="22">
        <v>0</v>
      </c>
      <c r="S81" s="22">
        <v>83</v>
      </c>
      <c r="T81" s="22">
        <v>0</v>
      </c>
      <c r="U81" s="32">
        <f t="shared" si="15"/>
        <v>174</v>
      </c>
      <c r="V81" s="22">
        <v>0</v>
      </c>
      <c r="W81" s="22">
        <v>174</v>
      </c>
      <c r="X81" s="22">
        <v>0</v>
      </c>
      <c r="Y81" s="32">
        <f t="shared" si="16"/>
        <v>3</v>
      </c>
      <c r="Z81" s="22">
        <v>0</v>
      </c>
      <c r="AA81" s="22">
        <v>3</v>
      </c>
      <c r="AB81" s="22">
        <v>0</v>
      </c>
      <c r="AC81" s="32">
        <f t="shared" si="17"/>
        <v>118</v>
      </c>
      <c r="AD81" s="22">
        <v>0</v>
      </c>
      <c r="AE81" s="22">
        <v>118</v>
      </c>
      <c r="AF81" s="22">
        <v>0</v>
      </c>
      <c r="AG81" s="22">
        <v>337</v>
      </c>
      <c r="AH81" s="22">
        <v>0</v>
      </c>
    </row>
    <row r="82" spans="1:34" ht="13.5">
      <c r="A82" s="40" t="s">
        <v>5</v>
      </c>
      <c r="B82" s="40" t="s">
        <v>147</v>
      </c>
      <c r="C82" s="41" t="s">
        <v>148</v>
      </c>
      <c r="D82" s="31">
        <f t="shared" si="9"/>
        <v>1512</v>
      </c>
      <c r="E82" s="22">
        <v>1302</v>
      </c>
      <c r="F82" s="22">
        <v>210</v>
      </c>
      <c r="G82" s="32">
        <f t="shared" si="10"/>
        <v>1512</v>
      </c>
      <c r="H82" s="31">
        <f t="shared" si="11"/>
        <v>1281</v>
      </c>
      <c r="I82" s="32">
        <f t="shared" si="12"/>
        <v>0</v>
      </c>
      <c r="J82" s="22">
        <v>0</v>
      </c>
      <c r="K82" s="22">
        <v>0</v>
      </c>
      <c r="L82" s="22">
        <v>0</v>
      </c>
      <c r="M82" s="32">
        <f t="shared" si="13"/>
        <v>1077</v>
      </c>
      <c r="N82" s="22">
        <v>0</v>
      </c>
      <c r="O82" s="22">
        <v>1077</v>
      </c>
      <c r="P82" s="22">
        <v>0</v>
      </c>
      <c r="Q82" s="32">
        <f t="shared" si="14"/>
        <v>140</v>
      </c>
      <c r="R82" s="22">
        <v>0</v>
      </c>
      <c r="S82" s="22">
        <v>140</v>
      </c>
      <c r="T82" s="22">
        <v>0</v>
      </c>
      <c r="U82" s="32">
        <f t="shared" si="15"/>
        <v>10</v>
      </c>
      <c r="V82" s="22">
        <v>0</v>
      </c>
      <c r="W82" s="22">
        <v>10</v>
      </c>
      <c r="X82" s="22">
        <v>0</v>
      </c>
      <c r="Y82" s="32">
        <f t="shared" si="16"/>
        <v>0</v>
      </c>
      <c r="Z82" s="22">
        <v>0</v>
      </c>
      <c r="AA82" s="22">
        <v>0</v>
      </c>
      <c r="AB82" s="22">
        <v>0</v>
      </c>
      <c r="AC82" s="32">
        <f t="shared" si="17"/>
        <v>54</v>
      </c>
      <c r="AD82" s="22">
        <v>0</v>
      </c>
      <c r="AE82" s="22">
        <v>54</v>
      </c>
      <c r="AF82" s="22">
        <v>0</v>
      </c>
      <c r="AG82" s="22">
        <v>231</v>
      </c>
      <c r="AH82" s="22">
        <v>0</v>
      </c>
    </row>
    <row r="83" spans="1:34" ht="13.5">
      <c r="A83" s="40" t="s">
        <v>5</v>
      </c>
      <c r="B83" s="40" t="s">
        <v>149</v>
      </c>
      <c r="C83" s="41" t="s">
        <v>150</v>
      </c>
      <c r="D83" s="31">
        <f t="shared" si="9"/>
        <v>2007</v>
      </c>
      <c r="E83" s="22">
        <v>1593</v>
      </c>
      <c r="F83" s="22">
        <v>414</v>
      </c>
      <c r="G83" s="32">
        <f t="shared" si="10"/>
        <v>2007</v>
      </c>
      <c r="H83" s="31">
        <f t="shared" si="11"/>
        <v>1863</v>
      </c>
      <c r="I83" s="32">
        <f t="shared" si="12"/>
        <v>0</v>
      </c>
      <c r="J83" s="22">
        <v>0</v>
      </c>
      <c r="K83" s="22">
        <v>0</v>
      </c>
      <c r="L83" s="22">
        <v>0</v>
      </c>
      <c r="M83" s="32">
        <f t="shared" si="13"/>
        <v>1488</v>
      </c>
      <c r="N83" s="22">
        <v>0</v>
      </c>
      <c r="O83" s="22">
        <v>1203</v>
      </c>
      <c r="P83" s="22">
        <v>285</v>
      </c>
      <c r="Q83" s="32">
        <f t="shared" si="14"/>
        <v>141</v>
      </c>
      <c r="R83" s="22">
        <v>0</v>
      </c>
      <c r="S83" s="22">
        <v>141</v>
      </c>
      <c r="T83" s="22">
        <v>0</v>
      </c>
      <c r="U83" s="32">
        <f t="shared" si="15"/>
        <v>185</v>
      </c>
      <c r="V83" s="22">
        <v>0</v>
      </c>
      <c r="W83" s="22">
        <v>185</v>
      </c>
      <c r="X83" s="22">
        <v>0</v>
      </c>
      <c r="Y83" s="32">
        <f t="shared" si="16"/>
        <v>0</v>
      </c>
      <c r="Z83" s="22">
        <v>0</v>
      </c>
      <c r="AA83" s="22">
        <v>0</v>
      </c>
      <c r="AB83" s="22">
        <v>0</v>
      </c>
      <c r="AC83" s="32">
        <f t="shared" si="17"/>
        <v>49</v>
      </c>
      <c r="AD83" s="22">
        <v>0</v>
      </c>
      <c r="AE83" s="22">
        <v>49</v>
      </c>
      <c r="AF83" s="22">
        <v>0</v>
      </c>
      <c r="AG83" s="22">
        <v>144</v>
      </c>
      <c r="AH83" s="22">
        <v>0</v>
      </c>
    </row>
    <row r="84" spans="1:34" ht="13.5">
      <c r="A84" s="40" t="s">
        <v>5</v>
      </c>
      <c r="B84" s="40" t="s">
        <v>151</v>
      </c>
      <c r="C84" s="41" t="s">
        <v>152</v>
      </c>
      <c r="D84" s="31">
        <f t="shared" si="9"/>
        <v>901</v>
      </c>
      <c r="E84" s="22">
        <v>774</v>
      </c>
      <c r="F84" s="22">
        <v>127</v>
      </c>
      <c r="G84" s="32">
        <f t="shared" si="10"/>
        <v>901</v>
      </c>
      <c r="H84" s="31">
        <f t="shared" si="11"/>
        <v>859</v>
      </c>
      <c r="I84" s="32">
        <f t="shared" si="12"/>
        <v>0</v>
      </c>
      <c r="J84" s="22">
        <v>0</v>
      </c>
      <c r="K84" s="22">
        <v>0</v>
      </c>
      <c r="L84" s="22">
        <v>0</v>
      </c>
      <c r="M84" s="32">
        <f t="shared" si="13"/>
        <v>386</v>
      </c>
      <c r="N84" s="22">
        <v>0</v>
      </c>
      <c r="O84" s="22">
        <v>386</v>
      </c>
      <c r="P84" s="22">
        <v>0</v>
      </c>
      <c r="Q84" s="32">
        <f t="shared" si="14"/>
        <v>140</v>
      </c>
      <c r="R84" s="22">
        <v>0</v>
      </c>
      <c r="S84" s="22">
        <v>140</v>
      </c>
      <c r="T84" s="22">
        <v>0</v>
      </c>
      <c r="U84" s="32">
        <f t="shared" si="15"/>
        <v>300</v>
      </c>
      <c r="V84" s="22">
        <v>0</v>
      </c>
      <c r="W84" s="22">
        <v>300</v>
      </c>
      <c r="X84" s="22">
        <v>0</v>
      </c>
      <c r="Y84" s="32">
        <f t="shared" si="16"/>
        <v>0</v>
      </c>
      <c r="Z84" s="22">
        <v>0</v>
      </c>
      <c r="AA84" s="22">
        <v>0</v>
      </c>
      <c r="AB84" s="22">
        <v>0</v>
      </c>
      <c r="AC84" s="32">
        <f t="shared" si="17"/>
        <v>33</v>
      </c>
      <c r="AD84" s="22">
        <v>0</v>
      </c>
      <c r="AE84" s="22">
        <v>33</v>
      </c>
      <c r="AF84" s="22">
        <v>0</v>
      </c>
      <c r="AG84" s="22">
        <v>42</v>
      </c>
      <c r="AH84" s="22">
        <v>0</v>
      </c>
    </row>
    <row r="85" spans="1:34" ht="13.5">
      <c r="A85" s="40" t="s">
        <v>5</v>
      </c>
      <c r="B85" s="40" t="s">
        <v>153</v>
      </c>
      <c r="C85" s="41" t="s">
        <v>154</v>
      </c>
      <c r="D85" s="31">
        <f t="shared" si="9"/>
        <v>1027</v>
      </c>
      <c r="E85" s="22">
        <v>854</v>
      </c>
      <c r="F85" s="22">
        <v>173</v>
      </c>
      <c r="G85" s="32">
        <f t="shared" si="10"/>
        <v>1027</v>
      </c>
      <c r="H85" s="31">
        <f t="shared" si="11"/>
        <v>854</v>
      </c>
      <c r="I85" s="32">
        <f t="shared" si="12"/>
        <v>0</v>
      </c>
      <c r="J85" s="22">
        <v>0</v>
      </c>
      <c r="K85" s="22">
        <v>0</v>
      </c>
      <c r="L85" s="22">
        <v>0</v>
      </c>
      <c r="M85" s="32">
        <f t="shared" si="13"/>
        <v>324</v>
      </c>
      <c r="N85" s="22">
        <v>0</v>
      </c>
      <c r="O85" s="22">
        <v>324</v>
      </c>
      <c r="P85" s="22">
        <v>0</v>
      </c>
      <c r="Q85" s="32">
        <f t="shared" si="14"/>
        <v>70</v>
      </c>
      <c r="R85" s="22">
        <v>0</v>
      </c>
      <c r="S85" s="22">
        <v>70</v>
      </c>
      <c r="T85" s="22">
        <v>0</v>
      </c>
      <c r="U85" s="32">
        <f t="shared" si="15"/>
        <v>423</v>
      </c>
      <c r="V85" s="22">
        <v>0</v>
      </c>
      <c r="W85" s="22">
        <v>423</v>
      </c>
      <c r="X85" s="22">
        <v>0</v>
      </c>
      <c r="Y85" s="32">
        <f t="shared" si="16"/>
        <v>0</v>
      </c>
      <c r="Z85" s="22">
        <v>0</v>
      </c>
      <c r="AA85" s="22">
        <v>0</v>
      </c>
      <c r="AB85" s="22">
        <v>0</v>
      </c>
      <c r="AC85" s="32">
        <f t="shared" si="17"/>
        <v>37</v>
      </c>
      <c r="AD85" s="22">
        <v>0</v>
      </c>
      <c r="AE85" s="22">
        <v>37</v>
      </c>
      <c r="AF85" s="22">
        <v>0</v>
      </c>
      <c r="AG85" s="22">
        <v>173</v>
      </c>
      <c r="AH85" s="22">
        <v>0</v>
      </c>
    </row>
    <row r="86" spans="1:34" ht="13.5">
      <c r="A86" s="40" t="s">
        <v>5</v>
      </c>
      <c r="B86" s="40" t="s">
        <v>155</v>
      </c>
      <c r="C86" s="41" t="s">
        <v>156</v>
      </c>
      <c r="D86" s="31">
        <f t="shared" si="9"/>
        <v>951</v>
      </c>
      <c r="E86" s="22">
        <v>808</v>
      </c>
      <c r="F86" s="22">
        <v>143</v>
      </c>
      <c r="G86" s="32">
        <f t="shared" si="10"/>
        <v>951</v>
      </c>
      <c r="H86" s="31">
        <f t="shared" si="11"/>
        <v>914</v>
      </c>
      <c r="I86" s="32">
        <f t="shared" si="12"/>
        <v>0</v>
      </c>
      <c r="J86" s="22">
        <v>0</v>
      </c>
      <c r="K86" s="22">
        <v>0</v>
      </c>
      <c r="L86" s="22">
        <v>0</v>
      </c>
      <c r="M86" s="32">
        <f t="shared" si="13"/>
        <v>673</v>
      </c>
      <c r="N86" s="22">
        <v>0</v>
      </c>
      <c r="O86" s="22">
        <v>673</v>
      </c>
      <c r="P86" s="22">
        <v>0</v>
      </c>
      <c r="Q86" s="32">
        <f t="shared" si="14"/>
        <v>64</v>
      </c>
      <c r="R86" s="22">
        <v>0</v>
      </c>
      <c r="S86" s="22">
        <v>64</v>
      </c>
      <c r="T86" s="22">
        <v>0</v>
      </c>
      <c r="U86" s="32">
        <f t="shared" si="15"/>
        <v>169</v>
      </c>
      <c r="V86" s="22">
        <v>0</v>
      </c>
      <c r="W86" s="22">
        <v>169</v>
      </c>
      <c r="X86" s="22">
        <v>0</v>
      </c>
      <c r="Y86" s="32">
        <f t="shared" si="16"/>
        <v>0</v>
      </c>
      <c r="Z86" s="22">
        <v>0</v>
      </c>
      <c r="AA86" s="22">
        <v>0</v>
      </c>
      <c r="AB86" s="22">
        <v>0</v>
      </c>
      <c r="AC86" s="32">
        <f t="shared" si="17"/>
        <v>8</v>
      </c>
      <c r="AD86" s="22">
        <v>0</v>
      </c>
      <c r="AE86" s="22">
        <v>8</v>
      </c>
      <c r="AF86" s="22">
        <v>0</v>
      </c>
      <c r="AG86" s="22">
        <v>37</v>
      </c>
      <c r="AH86" s="22">
        <v>0</v>
      </c>
    </row>
    <row r="87" spans="1:34" ht="13.5">
      <c r="A87" s="40" t="s">
        <v>5</v>
      </c>
      <c r="B87" s="40" t="s">
        <v>157</v>
      </c>
      <c r="C87" s="41" t="s">
        <v>158</v>
      </c>
      <c r="D87" s="31">
        <f t="shared" si="9"/>
        <v>911</v>
      </c>
      <c r="E87" s="22">
        <v>489</v>
      </c>
      <c r="F87" s="22">
        <v>422</v>
      </c>
      <c r="G87" s="32">
        <f t="shared" si="10"/>
        <v>911</v>
      </c>
      <c r="H87" s="31">
        <f t="shared" si="11"/>
        <v>794</v>
      </c>
      <c r="I87" s="32">
        <f t="shared" si="12"/>
        <v>0</v>
      </c>
      <c r="J87" s="22">
        <v>0</v>
      </c>
      <c r="K87" s="22">
        <v>0</v>
      </c>
      <c r="L87" s="22">
        <v>0</v>
      </c>
      <c r="M87" s="32">
        <f t="shared" si="13"/>
        <v>652</v>
      </c>
      <c r="N87" s="22">
        <v>0</v>
      </c>
      <c r="O87" s="22">
        <v>470</v>
      </c>
      <c r="P87" s="22">
        <v>182</v>
      </c>
      <c r="Q87" s="32">
        <f t="shared" si="14"/>
        <v>9</v>
      </c>
      <c r="R87" s="22">
        <v>0</v>
      </c>
      <c r="S87" s="22">
        <v>9</v>
      </c>
      <c r="T87" s="22">
        <v>0</v>
      </c>
      <c r="U87" s="32">
        <f t="shared" si="15"/>
        <v>133</v>
      </c>
      <c r="V87" s="22">
        <v>0</v>
      </c>
      <c r="W87" s="22">
        <v>117</v>
      </c>
      <c r="X87" s="22">
        <v>16</v>
      </c>
      <c r="Y87" s="32">
        <f t="shared" si="16"/>
        <v>0</v>
      </c>
      <c r="Z87" s="22">
        <v>0</v>
      </c>
      <c r="AA87" s="22">
        <v>0</v>
      </c>
      <c r="AB87" s="22">
        <v>0</v>
      </c>
      <c r="AC87" s="32">
        <f t="shared" si="17"/>
        <v>0</v>
      </c>
      <c r="AD87" s="22">
        <v>0</v>
      </c>
      <c r="AE87" s="22">
        <v>0</v>
      </c>
      <c r="AF87" s="22">
        <v>0</v>
      </c>
      <c r="AG87" s="22">
        <v>117</v>
      </c>
      <c r="AH87" s="22">
        <v>0</v>
      </c>
    </row>
    <row r="88" spans="1:34" ht="13.5">
      <c r="A88" s="40" t="s">
        <v>5</v>
      </c>
      <c r="B88" s="40" t="s">
        <v>159</v>
      </c>
      <c r="C88" s="41" t="s">
        <v>160</v>
      </c>
      <c r="D88" s="31">
        <f t="shared" si="9"/>
        <v>554</v>
      </c>
      <c r="E88" s="22">
        <v>503</v>
      </c>
      <c r="F88" s="22">
        <v>51</v>
      </c>
      <c r="G88" s="32">
        <f t="shared" si="10"/>
        <v>554</v>
      </c>
      <c r="H88" s="31">
        <f t="shared" si="11"/>
        <v>503</v>
      </c>
      <c r="I88" s="32">
        <f t="shared" si="12"/>
        <v>0</v>
      </c>
      <c r="J88" s="22">
        <v>0</v>
      </c>
      <c r="K88" s="22">
        <v>0</v>
      </c>
      <c r="L88" s="22">
        <v>0</v>
      </c>
      <c r="M88" s="32">
        <f t="shared" si="13"/>
        <v>311</v>
      </c>
      <c r="N88" s="22">
        <v>0</v>
      </c>
      <c r="O88" s="22">
        <v>311</v>
      </c>
      <c r="P88" s="22">
        <v>0</v>
      </c>
      <c r="Q88" s="32">
        <f t="shared" si="14"/>
        <v>73</v>
      </c>
      <c r="R88" s="22">
        <v>0</v>
      </c>
      <c r="S88" s="22">
        <v>73</v>
      </c>
      <c r="T88" s="22">
        <v>0</v>
      </c>
      <c r="U88" s="32">
        <f t="shared" si="15"/>
        <v>97</v>
      </c>
      <c r="V88" s="22">
        <v>0</v>
      </c>
      <c r="W88" s="22">
        <v>97</v>
      </c>
      <c r="X88" s="22">
        <v>0</v>
      </c>
      <c r="Y88" s="32">
        <f t="shared" si="16"/>
        <v>0</v>
      </c>
      <c r="Z88" s="22">
        <v>0</v>
      </c>
      <c r="AA88" s="22">
        <v>0</v>
      </c>
      <c r="AB88" s="22">
        <v>0</v>
      </c>
      <c r="AC88" s="32">
        <f t="shared" si="17"/>
        <v>22</v>
      </c>
      <c r="AD88" s="22">
        <v>0</v>
      </c>
      <c r="AE88" s="22">
        <v>22</v>
      </c>
      <c r="AF88" s="22">
        <v>0</v>
      </c>
      <c r="AG88" s="22">
        <v>51</v>
      </c>
      <c r="AH88" s="22">
        <v>0</v>
      </c>
    </row>
    <row r="89" spans="1:34" ht="13.5">
      <c r="A89" s="40" t="s">
        <v>5</v>
      </c>
      <c r="B89" s="40" t="s">
        <v>161</v>
      </c>
      <c r="C89" s="41" t="s">
        <v>162</v>
      </c>
      <c r="D89" s="31">
        <f t="shared" si="9"/>
        <v>493</v>
      </c>
      <c r="E89" s="22">
        <v>366</v>
      </c>
      <c r="F89" s="22">
        <v>127</v>
      </c>
      <c r="G89" s="32">
        <f t="shared" si="10"/>
        <v>493</v>
      </c>
      <c r="H89" s="31">
        <f t="shared" si="11"/>
        <v>493</v>
      </c>
      <c r="I89" s="32">
        <f t="shared" si="12"/>
        <v>0</v>
      </c>
      <c r="J89" s="22">
        <v>0</v>
      </c>
      <c r="K89" s="22">
        <v>0</v>
      </c>
      <c r="L89" s="22">
        <v>0</v>
      </c>
      <c r="M89" s="32">
        <f t="shared" si="13"/>
        <v>217</v>
      </c>
      <c r="N89" s="22">
        <v>0</v>
      </c>
      <c r="O89" s="22">
        <v>217</v>
      </c>
      <c r="P89" s="22">
        <v>0</v>
      </c>
      <c r="Q89" s="32">
        <f t="shared" si="14"/>
        <v>78</v>
      </c>
      <c r="R89" s="22">
        <v>0</v>
      </c>
      <c r="S89" s="22">
        <v>78</v>
      </c>
      <c r="T89" s="22">
        <v>0</v>
      </c>
      <c r="U89" s="32">
        <f t="shared" si="15"/>
        <v>162</v>
      </c>
      <c r="V89" s="22">
        <v>0</v>
      </c>
      <c r="W89" s="22">
        <v>162</v>
      </c>
      <c r="X89" s="22">
        <v>0</v>
      </c>
      <c r="Y89" s="32">
        <f t="shared" si="16"/>
        <v>0</v>
      </c>
      <c r="Z89" s="22">
        <v>0</v>
      </c>
      <c r="AA89" s="22">
        <v>0</v>
      </c>
      <c r="AB89" s="22">
        <v>0</v>
      </c>
      <c r="AC89" s="32">
        <f t="shared" si="17"/>
        <v>36</v>
      </c>
      <c r="AD89" s="22">
        <v>0</v>
      </c>
      <c r="AE89" s="22">
        <v>36</v>
      </c>
      <c r="AF89" s="22">
        <v>0</v>
      </c>
      <c r="AG89" s="22">
        <v>0</v>
      </c>
      <c r="AH89" s="22">
        <v>3</v>
      </c>
    </row>
    <row r="90" spans="1:34" ht="13.5">
      <c r="A90" s="40" t="s">
        <v>5</v>
      </c>
      <c r="B90" s="40" t="s">
        <v>163</v>
      </c>
      <c r="C90" s="41" t="s">
        <v>164</v>
      </c>
      <c r="D90" s="31">
        <f t="shared" si="9"/>
        <v>3397</v>
      </c>
      <c r="E90" s="22">
        <v>2547</v>
      </c>
      <c r="F90" s="22">
        <v>850</v>
      </c>
      <c r="G90" s="32">
        <f t="shared" si="10"/>
        <v>3397</v>
      </c>
      <c r="H90" s="31">
        <f t="shared" si="11"/>
        <v>3355</v>
      </c>
      <c r="I90" s="32">
        <f t="shared" si="12"/>
        <v>0</v>
      </c>
      <c r="J90" s="22">
        <v>0</v>
      </c>
      <c r="K90" s="22">
        <v>0</v>
      </c>
      <c r="L90" s="22">
        <v>0</v>
      </c>
      <c r="M90" s="32">
        <f t="shared" si="13"/>
        <v>2492</v>
      </c>
      <c r="N90" s="22">
        <v>0</v>
      </c>
      <c r="O90" s="22">
        <v>1820</v>
      </c>
      <c r="P90" s="22">
        <v>672</v>
      </c>
      <c r="Q90" s="32">
        <f t="shared" si="14"/>
        <v>220</v>
      </c>
      <c r="R90" s="22">
        <v>0</v>
      </c>
      <c r="S90" s="22">
        <v>175</v>
      </c>
      <c r="T90" s="22">
        <v>45</v>
      </c>
      <c r="U90" s="32">
        <f t="shared" si="15"/>
        <v>560</v>
      </c>
      <c r="V90" s="22">
        <v>0</v>
      </c>
      <c r="W90" s="22">
        <v>460</v>
      </c>
      <c r="X90" s="22">
        <v>100</v>
      </c>
      <c r="Y90" s="32">
        <f t="shared" si="16"/>
        <v>0</v>
      </c>
      <c r="Z90" s="22">
        <v>0</v>
      </c>
      <c r="AA90" s="22">
        <v>0</v>
      </c>
      <c r="AB90" s="22">
        <v>0</v>
      </c>
      <c r="AC90" s="32">
        <f t="shared" si="17"/>
        <v>83</v>
      </c>
      <c r="AD90" s="22">
        <v>0</v>
      </c>
      <c r="AE90" s="22">
        <v>59</v>
      </c>
      <c r="AF90" s="22">
        <v>24</v>
      </c>
      <c r="AG90" s="22">
        <v>42</v>
      </c>
      <c r="AH90" s="22">
        <v>0</v>
      </c>
    </row>
    <row r="91" spans="1:34" ht="13.5">
      <c r="A91" s="40" t="s">
        <v>5</v>
      </c>
      <c r="B91" s="40" t="s">
        <v>165</v>
      </c>
      <c r="C91" s="41" t="s">
        <v>166</v>
      </c>
      <c r="D91" s="31">
        <f t="shared" si="9"/>
        <v>3823</v>
      </c>
      <c r="E91" s="22">
        <v>2479</v>
      </c>
      <c r="F91" s="22">
        <v>1344</v>
      </c>
      <c r="G91" s="32">
        <f t="shared" si="10"/>
        <v>3823</v>
      </c>
      <c r="H91" s="31">
        <f t="shared" si="11"/>
        <v>3723</v>
      </c>
      <c r="I91" s="32">
        <f t="shared" si="12"/>
        <v>0</v>
      </c>
      <c r="J91" s="22">
        <v>0</v>
      </c>
      <c r="K91" s="22">
        <v>0</v>
      </c>
      <c r="L91" s="22">
        <v>0</v>
      </c>
      <c r="M91" s="32">
        <f t="shared" si="13"/>
        <v>2783</v>
      </c>
      <c r="N91" s="22">
        <v>0</v>
      </c>
      <c r="O91" s="22">
        <v>1539</v>
      </c>
      <c r="P91" s="22">
        <v>1244</v>
      </c>
      <c r="Q91" s="32">
        <f t="shared" si="14"/>
        <v>388</v>
      </c>
      <c r="R91" s="22">
        <v>0</v>
      </c>
      <c r="S91" s="22">
        <v>388</v>
      </c>
      <c r="T91" s="22">
        <v>0</v>
      </c>
      <c r="U91" s="32">
        <f t="shared" si="15"/>
        <v>538</v>
      </c>
      <c r="V91" s="22">
        <v>0</v>
      </c>
      <c r="W91" s="22">
        <v>538</v>
      </c>
      <c r="X91" s="22">
        <v>0</v>
      </c>
      <c r="Y91" s="32">
        <f t="shared" si="16"/>
        <v>0</v>
      </c>
      <c r="Z91" s="22">
        <v>0</v>
      </c>
      <c r="AA91" s="22">
        <v>0</v>
      </c>
      <c r="AB91" s="22">
        <v>0</v>
      </c>
      <c r="AC91" s="32">
        <f t="shared" si="17"/>
        <v>14</v>
      </c>
      <c r="AD91" s="22">
        <v>0</v>
      </c>
      <c r="AE91" s="22">
        <v>14</v>
      </c>
      <c r="AF91" s="22">
        <v>0</v>
      </c>
      <c r="AG91" s="22">
        <v>100</v>
      </c>
      <c r="AH91" s="22">
        <v>0</v>
      </c>
    </row>
    <row r="92" spans="1:34" ht="13.5">
      <c r="A92" s="40" t="s">
        <v>5</v>
      </c>
      <c r="B92" s="40" t="s">
        <v>167</v>
      </c>
      <c r="C92" s="41" t="s">
        <v>168</v>
      </c>
      <c r="D92" s="31">
        <f t="shared" si="9"/>
        <v>2584</v>
      </c>
      <c r="E92" s="22">
        <v>2155</v>
      </c>
      <c r="F92" s="22">
        <v>429</v>
      </c>
      <c r="G92" s="32">
        <f t="shared" si="10"/>
        <v>2584</v>
      </c>
      <c r="H92" s="31">
        <f t="shared" si="11"/>
        <v>2452</v>
      </c>
      <c r="I92" s="32">
        <f t="shared" si="12"/>
        <v>0</v>
      </c>
      <c r="J92" s="22">
        <v>0</v>
      </c>
      <c r="K92" s="22">
        <v>0</v>
      </c>
      <c r="L92" s="22">
        <v>0</v>
      </c>
      <c r="M92" s="32">
        <f t="shared" si="13"/>
        <v>1681</v>
      </c>
      <c r="N92" s="22">
        <v>0</v>
      </c>
      <c r="O92" s="22">
        <v>1384</v>
      </c>
      <c r="P92" s="22">
        <v>297</v>
      </c>
      <c r="Q92" s="32">
        <f t="shared" si="14"/>
        <v>425</v>
      </c>
      <c r="R92" s="22">
        <v>0</v>
      </c>
      <c r="S92" s="22">
        <v>425</v>
      </c>
      <c r="T92" s="22">
        <v>0</v>
      </c>
      <c r="U92" s="32">
        <f t="shared" si="15"/>
        <v>300</v>
      </c>
      <c r="V92" s="22">
        <v>0</v>
      </c>
      <c r="W92" s="22">
        <v>300</v>
      </c>
      <c r="X92" s="22">
        <v>0</v>
      </c>
      <c r="Y92" s="32">
        <f t="shared" si="16"/>
        <v>0</v>
      </c>
      <c r="Z92" s="22">
        <v>0</v>
      </c>
      <c r="AA92" s="22">
        <v>0</v>
      </c>
      <c r="AB92" s="22">
        <v>0</v>
      </c>
      <c r="AC92" s="32">
        <f t="shared" si="17"/>
        <v>46</v>
      </c>
      <c r="AD92" s="22">
        <v>0</v>
      </c>
      <c r="AE92" s="22">
        <v>46</v>
      </c>
      <c r="AF92" s="22">
        <v>0</v>
      </c>
      <c r="AG92" s="22">
        <v>132</v>
      </c>
      <c r="AH92" s="22">
        <v>0</v>
      </c>
    </row>
    <row r="93" spans="1:34" ht="13.5">
      <c r="A93" s="40" t="s">
        <v>5</v>
      </c>
      <c r="B93" s="40" t="s">
        <v>169</v>
      </c>
      <c r="C93" s="41" t="s">
        <v>170</v>
      </c>
      <c r="D93" s="31">
        <f t="shared" si="9"/>
        <v>1068</v>
      </c>
      <c r="E93" s="22">
        <v>1050</v>
      </c>
      <c r="F93" s="22">
        <v>18</v>
      </c>
      <c r="G93" s="32">
        <f t="shared" si="10"/>
        <v>1068</v>
      </c>
      <c r="H93" s="31">
        <f t="shared" si="11"/>
        <v>1050</v>
      </c>
      <c r="I93" s="32">
        <f t="shared" si="12"/>
        <v>0</v>
      </c>
      <c r="J93" s="22">
        <v>0</v>
      </c>
      <c r="K93" s="22">
        <v>0</v>
      </c>
      <c r="L93" s="22">
        <v>0</v>
      </c>
      <c r="M93" s="32">
        <f t="shared" si="13"/>
        <v>614</v>
      </c>
      <c r="N93" s="22">
        <v>0</v>
      </c>
      <c r="O93" s="22">
        <v>604</v>
      </c>
      <c r="P93" s="22">
        <v>10</v>
      </c>
      <c r="Q93" s="32">
        <f t="shared" si="14"/>
        <v>144</v>
      </c>
      <c r="R93" s="22">
        <v>0</v>
      </c>
      <c r="S93" s="22">
        <v>144</v>
      </c>
      <c r="T93" s="22">
        <v>0</v>
      </c>
      <c r="U93" s="32">
        <f t="shared" si="15"/>
        <v>252</v>
      </c>
      <c r="V93" s="22">
        <v>0</v>
      </c>
      <c r="W93" s="22">
        <v>252</v>
      </c>
      <c r="X93" s="22">
        <v>0</v>
      </c>
      <c r="Y93" s="32">
        <f t="shared" si="16"/>
        <v>0</v>
      </c>
      <c r="Z93" s="22">
        <v>0</v>
      </c>
      <c r="AA93" s="22">
        <v>0</v>
      </c>
      <c r="AB93" s="22">
        <v>0</v>
      </c>
      <c r="AC93" s="32">
        <f t="shared" si="17"/>
        <v>40</v>
      </c>
      <c r="AD93" s="22">
        <v>0</v>
      </c>
      <c r="AE93" s="22">
        <v>40</v>
      </c>
      <c r="AF93" s="22">
        <v>0</v>
      </c>
      <c r="AG93" s="22">
        <v>18</v>
      </c>
      <c r="AH93" s="22">
        <v>0</v>
      </c>
    </row>
    <row r="94" spans="1:34" ht="13.5">
      <c r="A94" s="40" t="s">
        <v>5</v>
      </c>
      <c r="B94" s="40" t="s">
        <v>171</v>
      </c>
      <c r="C94" s="41" t="s">
        <v>172</v>
      </c>
      <c r="D94" s="31">
        <f t="shared" si="9"/>
        <v>2544</v>
      </c>
      <c r="E94" s="22">
        <v>2196</v>
      </c>
      <c r="F94" s="22">
        <v>348</v>
      </c>
      <c r="G94" s="32">
        <f t="shared" si="10"/>
        <v>2544</v>
      </c>
      <c r="H94" s="31">
        <f t="shared" si="11"/>
        <v>2442</v>
      </c>
      <c r="I94" s="32">
        <f t="shared" si="12"/>
        <v>0</v>
      </c>
      <c r="J94" s="22">
        <v>0</v>
      </c>
      <c r="K94" s="22">
        <v>0</v>
      </c>
      <c r="L94" s="22">
        <v>0</v>
      </c>
      <c r="M94" s="32">
        <f t="shared" si="13"/>
        <v>2069</v>
      </c>
      <c r="N94" s="22">
        <v>0</v>
      </c>
      <c r="O94" s="22">
        <v>1823</v>
      </c>
      <c r="P94" s="22">
        <v>246</v>
      </c>
      <c r="Q94" s="32">
        <f t="shared" si="14"/>
        <v>37</v>
      </c>
      <c r="R94" s="22">
        <v>0</v>
      </c>
      <c r="S94" s="22">
        <v>37</v>
      </c>
      <c r="T94" s="22">
        <v>0</v>
      </c>
      <c r="U94" s="32">
        <f t="shared" si="15"/>
        <v>330</v>
      </c>
      <c r="V94" s="22">
        <v>0</v>
      </c>
      <c r="W94" s="22">
        <v>330</v>
      </c>
      <c r="X94" s="22">
        <v>0</v>
      </c>
      <c r="Y94" s="32">
        <f t="shared" si="16"/>
        <v>6</v>
      </c>
      <c r="Z94" s="22">
        <v>0</v>
      </c>
      <c r="AA94" s="22">
        <v>6</v>
      </c>
      <c r="AB94" s="22">
        <v>0</v>
      </c>
      <c r="AC94" s="32">
        <f t="shared" si="17"/>
        <v>0</v>
      </c>
      <c r="AD94" s="22">
        <v>0</v>
      </c>
      <c r="AE94" s="22">
        <v>0</v>
      </c>
      <c r="AF94" s="22">
        <v>0</v>
      </c>
      <c r="AG94" s="22">
        <v>102</v>
      </c>
      <c r="AH94" s="22">
        <v>0</v>
      </c>
    </row>
    <row r="95" spans="1:34" ht="13.5">
      <c r="A95" s="40" t="s">
        <v>5</v>
      </c>
      <c r="B95" s="40" t="s">
        <v>173</v>
      </c>
      <c r="C95" s="41" t="s">
        <v>174</v>
      </c>
      <c r="D95" s="31">
        <f aca="true" t="shared" si="18" ref="D95:D117">SUM(E95:F95)</f>
        <v>1508</v>
      </c>
      <c r="E95" s="22">
        <v>1210</v>
      </c>
      <c r="F95" s="22">
        <v>298</v>
      </c>
      <c r="G95" s="32">
        <f aca="true" t="shared" si="19" ref="G95:G117">H95+AG95</f>
        <v>1508</v>
      </c>
      <c r="H95" s="31">
        <f aca="true" t="shared" si="20" ref="H95:H117">I95+M95+Q95+U95+Y95+AC95</f>
        <v>1436</v>
      </c>
      <c r="I95" s="32">
        <f aca="true" t="shared" si="21" ref="I95:I117">SUM(J95:L95)</f>
        <v>0</v>
      </c>
      <c r="J95" s="22">
        <v>0</v>
      </c>
      <c r="K95" s="22">
        <v>0</v>
      </c>
      <c r="L95" s="22">
        <v>0</v>
      </c>
      <c r="M95" s="32">
        <f aca="true" t="shared" si="22" ref="M95:M117">SUM(N95:P95)</f>
        <v>944</v>
      </c>
      <c r="N95" s="22">
        <v>0</v>
      </c>
      <c r="O95" s="22">
        <v>718</v>
      </c>
      <c r="P95" s="22">
        <v>226</v>
      </c>
      <c r="Q95" s="32">
        <f aca="true" t="shared" si="23" ref="Q95:Q117">SUM(R95:T95)</f>
        <v>204</v>
      </c>
      <c r="R95" s="22">
        <v>0</v>
      </c>
      <c r="S95" s="22">
        <v>204</v>
      </c>
      <c r="T95" s="22">
        <v>0</v>
      </c>
      <c r="U95" s="32">
        <f aca="true" t="shared" si="24" ref="U95:U117">SUM(V95:X95)</f>
        <v>254</v>
      </c>
      <c r="V95" s="22">
        <v>0</v>
      </c>
      <c r="W95" s="22">
        <v>254</v>
      </c>
      <c r="X95" s="22">
        <v>0</v>
      </c>
      <c r="Y95" s="32">
        <f aca="true" t="shared" si="25" ref="Y95:Y117">SUM(Z95:AB95)</f>
        <v>0</v>
      </c>
      <c r="Z95" s="22">
        <v>0</v>
      </c>
      <c r="AA95" s="22">
        <v>0</v>
      </c>
      <c r="AB95" s="22">
        <v>0</v>
      </c>
      <c r="AC95" s="32">
        <f aca="true" t="shared" si="26" ref="AC95:AC117">SUM(AD95:AF95)</f>
        <v>34</v>
      </c>
      <c r="AD95" s="22">
        <v>0</v>
      </c>
      <c r="AE95" s="22">
        <v>34</v>
      </c>
      <c r="AF95" s="22">
        <v>0</v>
      </c>
      <c r="AG95" s="22">
        <v>72</v>
      </c>
      <c r="AH95" s="22">
        <v>0</v>
      </c>
    </row>
    <row r="96" spans="1:34" ht="13.5">
      <c r="A96" s="40" t="s">
        <v>5</v>
      </c>
      <c r="B96" s="40" t="s">
        <v>175</v>
      </c>
      <c r="C96" s="41" t="s">
        <v>176</v>
      </c>
      <c r="D96" s="31">
        <f t="shared" si="18"/>
        <v>1472</v>
      </c>
      <c r="E96" s="22">
        <v>744</v>
      </c>
      <c r="F96" s="22">
        <v>728</v>
      </c>
      <c r="G96" s="32">
        <f t="shared" si="19"/>
        <v>1472</v>
      </c>
      <c r="H96" s="31">
        <f t="shared" si="20"/>
        <v>1468</v>
      </c>
      <c r="I96" s="32">
        <f t="shared" si="21"/>
        <v>0</v>
      </c>
      <c r="J96" s="22">
        <v>0</v>
      </c>
      <c r="K96" s="22">
        <v>0</v>
      </c>
      <c r="L96" s="22">
        <v>0</v>
      </c>
      <c r="M96" s="32">
        <f t="shared" si="22"/>
        <v>1200</v>
      </c>
      <c r="N96" s="22">
        <v>0</v>
      </c>
      <c r="O96" s="22">
        <v>487</v>
      </c>
      <c r="P96" s="22">
        <v>713</v>
      </c>
      <c r="Q96" s="32">
        <f t="shared" si="23"/>
        <v>9</v>
      </c>
      <c r="R96" s="22">
        <v>0</v>
      </c>
      <c r="S96" s="22">
        <v>9</v>
      </c>
      <c r="T96" s="22">
        <v>0</v>
      </c>
      <c r="U96" s="32">
        <f t="shared" si="24"/>
        <v>241</v>
      </c>
      <c r="V96" s="22">
        <v>0</v>
      </c>
      <c r="W96" s="22">
        <v>226</v>
      </c>
      <c r="X96" s="22">
        <v>15</v>
      </c>
      <c r="Y96" s="32">
        <f t="shared" si="25"/>
        <v>0</v>
      </c>
      <c r="Z96" s="22">
        <v>0</v>
      </c>
      <c r="AA96" s="22">
        <v>0</v>
      </c>
      <c r="AB96" s="22">
        <v>0</v>
      </c>
      <c r="AC96" s="32">
        <f t="shared" si="26"/>
        <v>18</v>
      </c>
      <c r="AD96" s="22">
        <v>0</v>
      </c>
      <c r="AE96" s="22">
        <v>18</v>
      </c>
      <c r="AF96" s="22">
        <v>0</v>
      </c>
      <c r="AG96" s="22">
        <v>4</v>
      </c>
      <c r="AH96" s="22">
        <v>0</v>
      </c>
    </row>
    <row r="97" spans="1:34" ht="13.5">
      <c r="A97" s="40" t="s">
        <v>5</v>
      </c>
      <c r="B97" s="40" t="s">
        <v>177</v>
      </c>
      <c r="C97" s="41" t="s">
        <v>1</v>
      </c>
      <c r="D97" s="31">
        <f t="shared" si="18"/>
        <v>1594</v>
      </c>
      <c r="E97" s="22">
        <v>1467</v>
      </c>
      <c r="F97" s="22">
        <v>127</v>
      </c>
      <c r="G97" s="32">
        <f t="shared" si="19"/>
        <v>1594</v>
      </c>
      <c r="H97" s="31">
        <f t="shared" si="20"/>
        <v>1372</v>
      </c>
      <c r="I97" s="32">
        <f t="shared" si="21"/>
        <v>0</v>
      </c>
      <c r="J97" s="22">
        <v>0</v>
      </c>
      <c r="K97" s="22">
        <v>0</v>
      </c>
      <c r="L97" s="22">
        <v>0</v>
      </c>
      <c r="M97" s="32">
        <f t="shared" si="22"/>
        <v>825</v>
      </c>
      <c r="N97" s="22">
        <v>0</v>
      </c>
      <c r="O97" s="22">
        <v>825</v>
      </c>
      <c r="P97" s="22">
        <v>0</v>
      </c>
      <c r="Q97" s="32">
        <f t="shared" si="23"/>
        <v>194</v>
      </c>
      <c r="R97" s="22">
        <v>0</v>
      </c>
      <c r="S97" s="22">
        <v>194</v>
      </c>
      <c r="T97" s="22">
        <v>0</v>
      </c>
      <c r="U97" s="32">
        <f t="shared" si="24"/>
        <v>326</v>
      </c>
      <c r="V97" s="22">
        <v>0</v>
      </c>
      <c r="W97" s="22">
        <v>326</v>
      </c>
      <c r="X97" s="22">
        <v>0</v>
      </c>
      <c r="Y97" s="32">
        <f t="shared" si="25"/>
        <v>0</v>
      </c>
      <c r="Z97" s="22">
        <v>0</v>
      </c>
      <c r="AA97" s="22">
        <v>0</v>
      </c>
      <c r="AB97" s="22">
        <v>0</v>
      </c>
      <c r="AC97" s="32">
        <f t="shared" si="26"/>
        <v>27</v>
      </c>
      <c r="AD97" s="22">
        <v>0</v>
      </c>
      <c r="AE97" s="22">
        <v>27</v>
      </c>
      <c r="AF97" s="22">
        <v>0</v>
      </c>
      <c r="AG97" s="22">
        <v>222</v>
      </c>
      <c r="AH97" s="22">
        <v>0</v>
      </c>
    </row>
    <row r="98" spans="1:34" ht="13.5">
      <c r="A98" s="40" t="s">
        <v>5</v>
      </c>
      <c r="B98" s="40" t="s">
        <v>178</v>
      </c>
      <c r="C98" s="41" t="s">
        <v>179</v>
      </c>
      <c r="D98" s="31">
        <f t="shared" si="18"/>
        <v>503</v>
      </c>
      <c r="E98" s="22">
        <v>499</v>
      </c>
      <c r="F98" s="22">
        <v>4</v>
      </c>
      <c r="G98" s="32">
        <f t="shared" si="19"/>
        <v>503</v>
      </c>
      <c r="H98" s="31">
        <f t="shared" si="20"/>
        <v>499</v>
      </c>
      <c r="I98" s="32">
        <f t="shared" si="21"/>
        <v>0</v>
      </c>
      <c r="J98" s="22">
        <v>0</v>
      </c>
      <c r="K98" s="22">
        <v>0</v>
      </c>
      <c r="L98" s="22">
        <v>0</v>
      </c>
      <c r="M98" s="32">
        <f t="shared" si="22"/>
        <v>107</v>
      </c>
      <c r="N98" s="22">
        <v>107</v>
      </c>
      <c r="O98" s="22">
        <v>0</v>
      </c>
      <c r="P98" s="22">
        <v>0</v>
      </c>
      <c r="Q98" s="32">
        <f t="shared" si="23"/>
        <v>0</v>
      </c>
      <c r="R98" s="22">
        <v>0</v>
      </c>
      <c r="S98" s="22">
        <v>0</v>
      </c>
      <c r="T98" s="22">
        <v>0</v>
      </c>
      <c r="U98" s="32">
        <f t="shared" si="24"/>
        <v>108</v>
      </c>
      <c r="V98" s="22">
        <v>0</v>
      </c>
      <c r="W98" s="22">
        <v>108</v>
      </c>
      <c r="X98" s="22">
        <v>0</v>
      </c>
      <c r="Y98" s="32">
        <f t="shared" si="25"/>
        <v>213</v>
      </c>
      <c r="Z98" s="22">
        <v>213</v>
      </c>
      <c r="AA98" s="22">
        <v>0</v>
      </c>
      <c r="AB98" s="22">
        <v>0</v>
      </c>
      <c r="AC98" s="32">
        <f t="shared" si="26"/>
        <v>71</v>
      </c>
      <c r="AD98" s="22">
        <v>0</v>
      </c>
      <c r="AE98" s="22">
        <v>71</v>
      </c>
      <c r="AF98" s="22">
        <v>0</v>
      </c>
      <c r="AG98" s="22">
        <v>4</v>
      </c>
      <c r="AH98" s="22">
        <v>0</v>
      </c>
    </row>
    <row r="99" spans="1:34" ht="13.5">
      <c r="A99" s="40" t="s">
        <v>5</v>
      </c>
      <c r="B99" s="40" t="s">
        <v>180</v>
      </c>
      <c r="C99" s="41" t="s">
        <v>181</v>
      </c>
      <c r="D99" s="31">
        <f t="shared" si="18"/>
        <v>1089</v>
      </c>
      <c r="E99" s="22">
        <v>1062</v>
      </c>
      <c r="F99" s="22">
        <v>27</v>
      </c>
      <c r="G99" s="32">
        <f t="shared" si="19"/>
        <v>1089</v>
      </c>
      <c r="H99" s="31">
        <f t="shared" si="20"/>
        <v>1062</v>
      </c>
      <c r="I99" s="32">
        <f t="shared" si="21"/>
        <v>0</v>
      </c>
      <c r="J99" s="22">
        <v>0</v>
      </c>
      <c r="K99" s="22">
        <v>0</v>
      </c>
      <c r="L99" s="22">
        <v>0</v>
      </c>
      <c r="M99" s="32">
        <f t="shared" si="22"/>
        <v>389</v>
      </c>
      <c r="N99" s="22">
        <v>0</v>
      </c>
      <c r="O99" s="22">
        <v>389</v>
      </c>
      <c r="P99" s="22">
        <v>0</v>
      </c>
      <c r="Q99" s="32">
        <f t="shared" si="23"/>
        <v>294</v>
      </c>
      <c r="R99" s="22">
        <v>0</v>
      </c>
      <c r="S99" s="22">
        <v>294</v>
      </c>
      <c r="T99" s="22">
        <v>0</v>
      </c>
      <c r="U99" s="32">
        <f t="shared" si="24"/>
        <v>371</v>
      </c>
      <c r="V99" s="22">
        <v>0</v>
      </c>
      <c r="W99" s="22">
        <v>371</v>
      </c>
      <c r="X99" s="22">
        <v>0</v>
      </c>
      <c r="Y99" s="32">
        <f t="shared" si="25"/>
        <v>0</v>
      </c>
      <c r="Z99" s="22">
        <v>0</v>
      </c>
      <c r="AA99" s="22">
        <v>0</v>
      </c>
      <c r="AB99" s="22">
        <v>0</v>
      </c>
      <c r="AC99" s="32">
        <f t="shared" si="26"/>
        <v>8</v>
      </c>
      <c r="AD99" s="22">
        <v>0</v>
      </c>
      <c r="AE99" s="22">
        <v>8</v>
      </c>
      <c r="AF99" s="22">
        <v>0</v>
      </c>
      <c r="AG99" s="22">
        <v>27</v>
      </c>
      <c r="AH99" s="22">
        <v>0</v>
      </c>
    </row>
    <row r="100" spans="1:34" ht="13.5">
      <c r="A100" s="40" t="s">
        <v>5</v>
      </c>
      <c r="B100" s="40" t="s">
        <v>182</v>
      </c>
      <c r="C100" s="41" t="s">
        <v>183</v>
      </c>
      <c r="D100" s="31">
        <f t="shared" si="18"/>
        <v>821</v>
      </c>
      <c r="E100" s="22">
        <v>774</v>
      </c>
      <c r="F100" s="22">
        <v>47</v>
      </c>
      <c r="G100" s="32">
        <f t="shared" si="19"/>
        <v>821</v>
      </c>
      <c r="H100" s="31">
        <f t="shared" si="20"/>
        <v>819</v>
      </c>
      <c r="I100" s="32">
        <f t="shared" si="21"/>
        <v>0</v>
      </c>
      <c r="J100" s="22">
        <v>0</v>
      </c>
      <c r="K100" s="22">
        <v>0</v>
      </c>
      <c r="L100" s="22">
        <v>0</v>
      </c>
      <c r="M100" s="32">
        <f t="shared" si="22"/>
        <v>602</v>
      </c>
      <c r="N100" s="22">
        <v>0</v>
      </c>
      <c r="O100" s="22">
        <v>557</v>
      </c>
      <c r="P100" s="22">
        <v>45</v>
      </c>
      <c r="Q100" s="32">
        <f t="shared" si="23"/>
        <v>117</v>
      </c>
      <c r="R100" s="22">
        <v>0</v>
      </c>
      <c r="S100" s="22">
        <v>117</v>
      </c>
      <c r="T100" s="22">
        <v>0</v>
      </c>
      <c r="U100" s="32">
        <f t="shared" si="24"/>
        <v>79</v>
      </c>
      <c r="V100" s="22">
        <v>0</v>
      </c>
      <c r="W100" s="22">
        <v>79</v>
      </c>
      <c r="X100" s="22">
        <v>0</v>
      </c>
      <c r="Y100" s="32">
        <f t="shared" si="25"/>
        <v>0</v>
      </c>
      <c r="Z100" s="22">
        <v>0</v>
      </c>
      <c r="AA100" s="22">
        <v>0</v>
      </c>
      <c r="AB100" s="22">
        <v>0</v>
      </c>
      <c r="AC100" s="32">
        <f t="shared" si="26"/>
        <v>21</v>
      </c>
      <c r="AD100" s="22">
        <v>0</v>
      </c>
      <c r="AE100" s="22">
        <v>21</v>
      </c>
      <c r="AF100" s="22">
        <v>0</v>
      </c>
      <c r="AG100" s="22">
        <v>2</v>
      </c>
      <c r="AH100" s="22">
        <v>0</v>
      </c>
    </row>
    <row r="101" spans="1:34" ht="13.5">
      <c r="A101" s="40" t="s">
        <v>5</v>
      </c>
      <c r="B101" s="40" t="s">
        <v>184</v>
      </c>
      <c r="C101" s="41" t="s">
        <v>185</v>
      </c>
      <c r="D101" s="31">
        <f t="shared" si="18"/>
        <v>3558</v>
      </c>
      <c r="E101" s="22">
        <v>2875</v>
      </c>
      <c r="F101" s="22">
        <v>683</v>
      </c>
      <c r="G101" s="32">
        <f t="shared" si="19"/>
        <v>3558</v>
      </c>
      <c r="H101" s="31">
        <f t="shared" si="20"/>
        <v>2851</v>
      </c>
      <c r="I101" s="32">
        <f t="shared" si="21"/>
        <v>0</v>
      </c>
      <c r="J101" s="22">
        <v>0</v>
      </c>
      <c r="K101" s="22">
        <v>0</v>
      </c>
      <c r="L101" s="22">
        <v>0</v>
      </c>
      <c r="M101" s="32">
        <f t="shared" si="22"/>
        <v>2255</v>
      </c>
      <c r="N101" s="22">
        <v>0</v>
      </c>
      <c r="O101" s="22">
        <v>2255</v>
      </c>
      <c r="P101" s="22">
        <v>0</v>
      </c>
      <c r="Q101" s="32">
        <f t="shared" si="23"/>
        <v>151</v>
      </c>
      <c r="R101" s="22">
        <v>0</v>
      </c>
      <c r="S101" s="22">
        <v>151</v>
      </c>
      <c r="T101" s="22">
        <v>0</v>
      </c>
      <c r="U101" s="32">
        <f t="shared" si="24"/>
        <v>426</v>
      </c>
      <c r="V101" s="22">
        <v>0</v>
      </c>
      <c r="W101" s="22">
        <v>426</v>
      </c>
      <c r="X101" s="22">
        <v>0</v>
      </c>
      <c r="Y101" s="32">
        <f t="shared" si="25"/>
        <v>0</v>
      </c>
      <c r="Z101" s="22">
        <v>0</v>
      </c>
      <c r="AA101" s="22">
        <v>0</v>
      </c>
      <c r="AB101" s="22">
        <v>0</v>
      </c>
      <c r="AC101" s="32">
        <f t="shared" si="26"/>
        <v>19</v>
      </c>
      <c r="AD101" s="22">
        <v>0</v>
      </c>
      <c r="AE101" s="22">
        <v>19</v>
      </c>
      <c r="AF101" s="22">
        <v>0</v>
      </c>
      <c r="AG101" s="22">
        <v>707</v>
      </c>
      <c r="AH101" s="22">
        <v>0</v>
      </c>
    </row>
    <row r="102" spans="1:34" ht="13.5">
      <c r="A102" s="40" t="s">
        <v>5</v>
      </c>
      <c r="B102" s="40" t="s">
        <v>186</v>
      </c>
      <c r="C102" s="41" t="s">
        <v>187</v>
      </c>
      <c r="D102" s="31">
        <f t="shared" si="18"/>
        <v>4288</v>
      </c>
      <c r="E102" s="22">
        <v>3482</v>
      </c>
      <c r="F102" s="22">
        <v>806</v>
      </c>
      <c r="G102" s="32">
        <f t="shared" si="19"/>
        <v>4288</v>
      </c>
      <c r="H102" s="31">
        <f t="shared" si="20"/>
        <v>3825</v>
      </c>
      <c r="I102" s="32">
        <f t="shared" si="21"/>
        <v>0</v>
      </c>
      <c r="J102" s="22">
        <v>0</v>
      </c>
      <c r="K102" s="22">
        <v>0</v>
      </c>
      <c r="L102" s="22">
        <v>0</v>
      </c>
      <c r="M102" s="32">
        <f t="shared" si="22"/>
        <v>3087</v>
      </c>
      <c r="N102" s="22">
        <v>0</v>
      </c>
      <c r="O102" s="22">
        <v>2744</v>
      </c>
      <c r="P102" s="22">
        <v>343</v>
      </c>
      <c r="Q102" s="32">
        <f t="shared" si="23"/>
        <v>268</v>
      </c>
      <c r="R102" s="22">
        <v>0</v>
      </c>
      <c r="S102" s="22">
        <v>268</v>
      </c>
      <c r="T102" s="22">
        <v>0</v>
      </c>
      <c r="U102" s="32">
        <f t="shared" si="24"/>
        <v>452</v>
      </c>
      <c r="V102" s="22">
        <v>0</v>
      </c>
      <c r="W102" s="22">
        <v>452</v>
      </c>
      <c r="X102" s="22">
        <v>0</v>
      </c>
      <c r="Y102" s="32">
        <f t="shared" si="25"/>
        <v>0</v>
      </c>
      <c r="Z102" s="22">
        <v>0</v>
      </c>
      <c r="AA102" s="22">
        <v>0</v>
      </c>
      <c r="AB102" s="22">
        <v>0</v>
      </c>
      <c r="AC102" s="32">
        <f t="shared" si="26"/>
        <v>18</v>
      </c>
      <c r="AD102" s="22">
        <v>0</v>
      </c>
      <c r="AE102" s="22">
        <v>18</v>
      </c>
      <c r="AF102" s="22">
        <v>0</v>
      </c>
      <c r="AG102" s="22">
        <v>463</v>
      </c>
      <c r="AH102" s="22">
        <v>0</v>
      </c>
    </row>
    <row r="103" spans="1:34" ht="13.5">
      <c r="A103" s="40" t="s">
        <v>5</v>
      </c>
      <c r="B103" s="40" t="s">
        <v>188</v>
      </c>
      <c r="C103" s="41" t="s">
        <v>189</v>
      </c>
      <c r="D103" s="31">
        <f t="shared" si="18"/>
        <v>3160</v>
      </c>
      <c r="E103" s="22">
        <v>3037</v>
      </c>
      <c r="F103" s="22">
        <v>123</v>
      </c>
      <c r="G103" s="32">
        <f t="shared" si="19"/>
        <v>3160</v>
      </c>
      <c r="H103" s="31">
        <f t="shared" si="20"/>
        <v>3027</v>
      </c>
      <c r="I103" s="32">
        <f t="shared" si="21"/>
        <v>0</v>
      </c>
      <c r="J103" s="22">
        <v>0</v>
      </c>
      <c r="K103" s="22">
        <v>0</v>
      </c>
      <c r="L103" s="22">
        <v>0</v>
      </c>
      <c r="M103" s="32">
        <f t="shared" si="22"/>
        <v>2435</v>
      </c>
      <c r="N103" s="22">
        <v>0</v>
      </c>
      <c r="O103" s="22">
        <v>2339</v>
      </c>
      <c r="P103" s="22">
        <v>96</v>
      </c>
      <c r="Q103" s="32">
        <f t="shared" si="23"/>
        <v>106</v>
      </c>
      <c r="R103" s="22">
        <v>0</v>
      </c>
      <c r="S103" s="22">
        <v>106</v>
      </c>
      <c r="T103" s="22">
        <v>0</v>
      </c>
      <c r="U103" s="32">
        <f t="shared" si="24"/>
        <v>385</v>
      </c>
      <c r="V103" s="22">
        <v>0</v>
      </c>
      <c r="W103" s="22">
        <v>385</v>
      </c>
      <c r="X103" s="22">
        <v>0</v>
      </c>
      <c r="Y103" s="32">
        <f t="shared" si="25"/>
        <v>0</v>
      </c>
      <c r="Z103" s="22">
        <v>0</v>
      </c>
      <c r="AA103" s="22">
        <v>0</v>
      </c>
      <c r="AB103" s="22">
        <v>0</v>
      </c>
      <c r="AC103" s="32">
        <f t="shared" si="26"/>
        <v>101</v>
      </c>
      <c r="AD103" s="22">
        <v>0</v>
      </c>
      <c r="AE103" s="22">
        <v>101</v>
      </c>
      <c r="AF103" s="22">
        <v>0</v>
      </c>
      <c r="AG103" s="22">
        <v>133</v>
      </c>
      <c r="AH103" s="22">
        <v>0</v>
      </c>
    </row>
    <row r="104" spans="1:34" ht="13.5">
      <c r="A104" s="40" t="s">
        <v>5</v>
      </c>
      <c r="B104" s="40" t="s">
        <v>190</v>
      </c>
      <c r="C104" s="41" t="s">
        <v>191</v>
      </c>
      <c r="D104" s="31">
        <f t="shared" si="18"/>
        <v>5617</v>
      </c>
      <c r="E104" s="22">
        <v>5005</v>
      </c>
      <c r="F104" s="22">
        <v>612</v>
      </c>
      <c r="G104" s="32">
        <f t="shared" si="19"/>
        <v>5617</v>
      </c>
      <c r="H104" s="31">
        <f t="shared" si="20"/>
        <v>5107</v>
      </c>
      <c r="I104" s="32">
        <f t="shared" si="21"/>
        <v>0</v>
      </c>
      <c r="J104" s="22">
        <v>0</v>
      </c>
      <c r="K104" s="22">
        <v>0</v>
      </c>
      <c r="L104" s="22">
        <v>0</v>
      </c>
      <c r="M104" s="32">
        <f t="shared" si="22"/>
        <v>4323</v>
      </c>
      <c r="N104" s="22">
        <v>0</v>
      </c>
      <c r="O104" s="22">
        <v>3794</v>
      </c>
      <c r="P104" s="22">
        <v>529</v>
      </c>
      <c r="Q104" s="32">
        <f t="shared" si="23"/>
        <v>109</v>
      </c>
      <c r="R104" s="22">
        <v>0</v>
      </c>
      <c r="S104" s="22">
        <v>109</v>
      </c>
      <c r="T104" s="22">
        <v>0</v>
      </c>
      <c r="U104" s="32">
        <f t="shared" si="24"/>
        <v>541</v>
      </c>
      <c r="V104" s="22">
        <v>0</v>
      </c>
      <c r="W104" s="22">
        <v>541</v>
      </c>
      <c r="X104" s="22">
        <v>0</v>
      </c>
      <c r="Y104" s="32">
        <f t="shared" si="25"/>
        <v>0</v>
      </c>
      <c r="Z104" s="22">
        <v>0</v>
      </c>
      <c r="AA104" s="22">
        <v>0</v>
      </c>
      <c r="AB104" s="22">
        <v>0</v>
      </c>
      <c r="AC104" s="32">
        <f t="shared" si="26"/>
        <v>134</v>
      </c>
      <c r="AD104" s="22">
        <v>0</v>
      </c>
      <c r="AE104" s="22">
        <v>134</v>
      </c>
      <c r="AF104" s="22">
        <v>0</v>
      </c>
      <c r="AG104" s="22">
        <v>510</v>
      </c>
      <c r="AH104" s="22">
        <v>0</v>
      </c>
    </row>
    <row r="105" spans="1:34" ht="13.5">
      <c r="A105" s="40" t="s">
        <v>5</v>
      </c>
      <c r="B105" s="40" t="s">
        <v>192</v>
      </c>
      <c r="C105" s="41" t="s">
        <v>193</v>
      </c>
      <c r="D105" s="31">
        <f t="shared" si="18"/>
        <v>3503</v>
      </c>
      <c r="E105" s="22">
        <v>2587</v>
      </c>
      <c r="F105" s="22">
        <v>916</v>
      </c>
      <c r="G105" s="32">
        <f t="shared" si="19"/>
        <v>3503</v>
      </c>
      <c r="H105" s="31">
        <f t="shared" si="20"/>
        <v>2587</v>
      </c>
      <c r="I105" s="32">
        <f t="shared" si="21"/>
        <v>0</v>
      </c>
      <c r="J105" s="22">
        <v>0</v>
      </c>
      <c r="K105" s="22">
        <v>0</v>
      </c>
      <c r="L105" s="22">
        <v>0</v>
      </c>
      <c r="M105" s="32">
        <f t="shared" si="22"/>
        <v>1932</v>
      </c>
      <c r="N105" s="22">
        <v>0</v>
      </c>
      <c r="O105" s="22">
        <v>1932</v>
      </c>
      <c r="P105" s="22">
        <v>0</v>
      </c>
      <c r="Q105" s="32">
        <f t="shared" si="23"/>
        <v>110</v>
      </c>
      <c r="R105" s="22">
        <v>0</v>
      </c>
      <c r="S105" s="22">
        <v>110</v>
      </c>
      <c r="T105" s="22">
        <v>0</v>
      </c>
      <c r="U105" s="32">
        <f t="shared" si="24"/>
        <v>515</v>
      </c>
      <c r="V105" s="22">
        <v>0</v>
      </c>
      <c r="W105" s="22">
        <v>515</v>
      </c>
      <c r="X105" s="22">
        <v>0</v>
      </c>
      <c r="Y105" s="32">
        <f t="shared" si="25"/>
        <v>0</v>
      </c>
      <c r="Z105" s="22">
        <v>0</v>
      </c>
      <c r="AA105" s="22">
        <v>0</v>
      </c>
      <c r="AB105" s="22">
        <v>0</v>
      </c>
      <c r="AC105" s="32">
        <f t="shared" si="26"/>
        <v>30</v>
      </c>
      <c r="AD105" s="22">
        <v>0</v>
      </c>
      <c r="AE105" s="22">
        <v>30</v>
      </c>
      <c r="AF105" s="22">
        <v>0</v>
      </c>
      <c r="AG105" s="22">
        <v>916</v>
      </c>
      <c r="AH105" s="22">
        <v>0</v>
      </c>
    </row>
    <row r="106" spans="1:34" ht="13.5">
      <c r="A106" s="40" t="s">
        <v>5</v>
      </c>
      <c r="B106" s="40" t="s">
        <v>194</v>
      </c>
      <c r="C106" s="41" t="s">
        <v>330</v>
      </c>
      <c r="D106" s="31">
        <f t="shared" si="18"/>
        <v>3606</v>
      </c>
      <c r="E106" s="22">
        <v>3114</v>
      </c>
      <c r="F106" s="22">
        <v>492</v>
      </c>
      <c r="G106" s="32">
        <f t="shared" si="19"/>
        <v>3606</v>
      </c>
      <c r="H106" s="31">
        <f t="shared" si="20"/>
        <v>3114</v>
      </c>
      <c r="I106" s="32">
        <f t="shared" si="21"/>
        <v>0</v>
      </c>
      <c r="J106" s="22">
        <v>0</v>
      </c>
      <c r="K106" s="22">
        <v>0</v>
      </c>
      <c r="L106" s="22">
        <v>0</v>
      </c>
      <c r="M106" s="32">
        <f t="shared" si="22"/>
        <v>2524</v>
      </c>
      <c r="N106" s="22">
        <v>0</v>
      </c>
      <c r="O106" s="22">
        <v>2524</v>
      </c>
      <c r="P106" s="22">
        <v>0</v>
      </c>
      <c r="Q106" s="32">
        <f t="shared" si="23"/>
        <v>176</v>
      </c>
      <c r="R106" s="22">
        <v>0</v>
      </c>
      <c r="S106" s="22">
        <v>176</v>
      </c>
      <c r="T106" s="22">
        <v>0</v>
      </c>
      <c r="U106" s="32">
        <f t="shared" si="24"/>
        <v>404</v>
      </c>
      <c r="V106" s="22">
        <v>0</v>
      </c>
      <c r="W106" s="22">
        <v>404</v>
      </c>
      <c r="X106" s="22">
        <v>0</v>
      </c>
      <c r="Y106" s="32">
        <f t="shared" si="25"/>
        <v>0</v>
      </c>
      <c r="Z106" s="22">
        <v>0</v>
      </c>
      <c r="AA106" s="22">
        <v>0</v>
      </c>
      <c r="AB106" s="22">
        <v>0</v>
      </c>
      <c r="AC106" s="32">
        <f t="shared" si="26"/>
        <v>10</v>
      </c>
      <c r="AD106" s="22">
        <v>0</v>
      </c>
      <c r="AE106" s="22">
        <v>10</v>
      </c>
      <c r="AF106" s="22">
        <v>0</v>
      </c>
      <c r="AG106" s="22">
        <v>492</v>
      </c>
      <c r="AH106" s="22">
        <v>0</v>
      </c>
    </row>
    <row r="107" spans="1:34" ht="13.5">
      <c r="A107" s="40" t="s">
        <v>5</v>
      </c>
      <c r="B107" s="40" t="s">
        <v>195</v>
      </c>
      <c r="C107" s="41" t="s">
        <v>4</v>
      </c>
      <c r="D107" s="31">
        <f t="shared" si="18"/>
        <v>3040</v>
      </c>
      <c r="E107" s="22">
        <v>2588</v>
      </c>
      <c r="F107" s="22">
        <v>452</v>
      </c>
      <c r="G107" s="32">
        <f t="shared" si="19"/>
        <v>3040</v>
      </c>
      <c r="H107" s="31">
        <f t="shared" si="20"/>
        <v>2944</v>
      </c>
      <c r="I107" s="32">
        <f t="shared" si="21"/>
        <v>0</v>
      </c>
      <c r="J107" s="22">
        <v>0</v>
      </c>
      <c r="K107" s="22">
        <v>0</v>
      </c>
      <c r="L107" s="22">
        <v>0</v>
      </c>
      <c r="M107" s="32">
        <f t="shared" si="22"/>
        <v>2347</v>
      </c>
      <c r="N107" s="22">
        <v>0</v>
      </c>
      <c r="O107" s="22">
        <v>1991</v>
      </c>
      <c r="P107" s="22">
        <v>356</v>
      </c>
      <c r="Q107" s="32">
        <f t="shared" si="23"/>
        <v>158</v>
      </c>
      <c r="R107" s="22">
        <v>0</v>
      </c>
      <c r="S107" s="22">
        <v>158</v>
      </c>
      <c r="T107" s="22">
        <v>0</v>
      </c>
      <c r="U107" s="32">
        <f t="shared" si="24"/>
        <v>435</v>
      </c>
      <c r="V107" s="22">
        <v>0</v>
      </c>
      <c r="W107" s="22">
        <v>435</v>
      </c>
      <c r="X107" s="22">
        <v>0</v>
      </c>
      <c r="Y107" s="32">
        <f t="shared" si="25"/>
        <v>0</v>
      </c>
      <c r="Z107" s="22">
        <v>0</v>
      </c>
      <c r="AA107" s="22">
        <v>0</v>
      </c>
      <c r="AB107" s="22">
        <v>0</v>
      </c>
      <c r="AC107" s="32">
        <f t="shared" si="26"/>
        <v>4</v>
      </c>
      <c r="AD107" s="22">
        <v>0</v>
      </c>
      <c r="AE107" s="22">
        <v>0</v>
      </c>
      <c r="AF107" s="22">
        <v>4</v>
      </c>
      <c r="AG107" s="22">
        <v>96</v>
      </c>
      <c r="AH107" s="22">
        <v>0</v>
      </c>
    </row>
    <row r="108" spans="1:34" ht="13.5">
      <c r="A108" s="40" t="s">
        <v>5</v>
      </c>
      <c r="B108" s="40" t="s">
        <v>196</v>
      </c>
      <c r="C108" s="41" t="s">
        <v>197</v>
      </c>
      <c r="D108" s="31">
        <f t="shared" si="18"/>
        <v>272</v>
      </c>
      <c r="E108" s="22">
        <v>272</v>
      </c>
      <c r="F108" s="22">
        <v>0</v>
      </c>
      <c r="G108" s="32">
        <f t="shared" si="19"/>
        <v>272</v>
      </c>
      <c r="H108" s="31">
        <f t="shared" si="20"/>
        <v>272</v>
      </c>
      <c r="I108" s="32">
        <f t="shared" si="21"/>
        <v>0</v>
      </c>
      <c r="J108" s="22">
        <v>0</v>
      </c>
      <c r="K108" s="22">
        <v>0</v>
      </c>
      <c r="L108" s="22">
        <v>0</v>
      </c>
      <c r="M108" s="32">
        <f t="shared" si="22"/>
        <v>223</v>
      </c>
      <c r="N108" s="22">
        <v>223</v>
      </c>
      <c r="O108" s="22">
        <v>0</v>
      </c>
      <c r="P108" s="22">
        <v>0</v>
      </c>
      <c r="Q108" s="32">
        <f t="shared" si="23"/>
        <v>16</v>
      </c>
      <c r="R108" s="22">
        <v>16</v>
      </c>
      <c r="S108" s="22">
        <v>0</v>
      </c>
      <c r="T108" s="22">
        <v>0</v>
      </c>
      <c r="U108" s="32">
        <f t="shared" si="24"/>
        <v>9</v>
      </c>
      <c r="V108" s="22">
        <v>9</v>
      </c>
      <c r="W108" s="22">
        <v>0</v>
      </c>
      <c r="X108" s="22">
        <v>0</v>
      </c>
      <c r="Y108" s="32">
        <f t="shared" si="25"/>
        <v>0</v>
      </c>
      <c r="Z108" s="22">
        <v>0</v>
      </c>
      <c r="AA108" s="22">
        <v>0</v>
      </c>
      <c r="AB108" s="22">
        <v>0</v>
      </c>
      <c r="AC108" s="32">
        <f t="shared" si="26"/>
        <v>24</v>
      </c>
      <c r="AD108" s="22">
        <v>24</v>
      </c>
      <c r="AE108" s="22">
        <v>0</v>
      </c>
      <c r="AF108" s="22">
        <v>0</v>
      </c>
      <c r="AG108" s="22">
        <v>0</v>
      </c>
      <c r="AH108" s="22">
        <v>0</v>
      </c>
    </row>
    <row r="109" spans="1:34" ht="13.5">
      <c r="A109" s="40" t="s">
        <v>5</v>
      </c>
      <c r="B109" s="40" t="s">
        <v>198</v>
      </c>
      <c r="C109" s="41" t="s">
        <v>199</v>
      </c>
      <c r="D109" s="31">
        <f t="shared" si="18"/>
        <v>3754</v>
      </c>
      <c r="E109" s="22">
        <v>2613</v>
      </c>
      <c r="F109" s="22">
        <v>1141</v>
      </c>
      <c r="G109" s="32">
        <f t="shared" si="19"/>
        <v>3754</v>
      </c>
      <c r="H109" s="31">
        <f t="shared" si="20"/>
        <v>2946</v>
      </c>
      <c r="I109" s="32">
        <f t="shared" si="21"/>
        <v>0</v>
      </c>
      <c r="J109" s="22">
        <v>0</v>
      </c>
      <c r="K109" s="22">
        <v>0</v>
      </c>
      <c r="L109" s="22">
        <v>0</v>
      </c>
      <c r="M109" s="32">
        <f t="shared" si="22"/>
        <v>2459</v>
      </c>
      <c r="N109" s="22">
        <v>0</v>
      </c>
      <c r="O109" s="22">
        <v>2407</v>
      </c>
      <c r="P109" s="22">
        <v>52</v>
      </c>
      <c r="Q109" s="32">
        <f t="shared" si="23"/>
        <v>86</v>
      </c>
      <c r="R109" s="22">
        <v>0</v>
      </c>
      <c r="S109" s="22">
        <v>86</v>
      </c>
      <c r="T109" s="22">
        <v>0</v>
      </c>
      <c r="U109" s="32">
        <f t="shared" si="24"/>
        <v>313</v>
      </c>
      <c r="V109" s="22">
        <v>0</v>
      </c>
      <c r="W109" s="22">
        <v>312</v>
      </c>
      <c r="X109" s="22">
        <v>1</v>
      </c>
      <c r="Y109" s="32">
        <f t="shared" si="25"/>
        <v>0</v>
      </c>
      <c r="Z109" s="22">
        <v>0</v>
      </c>
      <c r="AA109" s="22">
        <v>0</v>
      </c>
      <c r="AB109" s="22">
        <v>0</v>
      </c>
      <c r="AC109" s="32">
        <f t="shared" si="26"/>
        <v>88</v>
      </c>
      <c r="AD109" s="22">
        <v>0</v>
      </c>
      <c r="AE109" s="22">
        <v>88</v>
      </c>
      <c r="AF109" s="22">
        <v>0</v>
      </c>
      <c r="AG109" s="22">
        <v>808</v>
      </c>
      <c r="AH109" s="22">
        <v>0</v>
      </c>
    </row>
    <row r="110" spans="1:34" ht="13.5">
      <c r="A110" s="40" t="s">
        <v>5</v>
      </c>
      <c r="B110" s="40" t="s">
        <v>200</v>
      </c>
      <c r="C110" s="41" t="s">
        <v>201</v>
      </c>
      <c r="D110" s="31">
        <f t="shared" si="18"/>
        <v>5491</v>
      </c>
      <c r="E110" s="22">
        <v>2964</v>
      </c>
      <c r="F110" s="22">
        <v>2527</v>
      </c>
      <c r="G110" s="32">
        <f t="shared" si="19"/>
        <v>5491</v>
      </c>
      <c r="H110" s="31">
        <f t="shared" si="20"/>
        <v>3832</v>
      </c>
      <c r="I110" s="32">
        <f t="shared" si="21"/>
        <v>0</v>
      </c>
      <c r="J110" s="22">
        <v>0</v>
      </c>
      <c r="K110" s="22">
        <v>0</v>
      </c>
      <c r="L110" s="22">
        <v>0</v>
      </c>
      <c r="M110" s="32">
        <f t="shared" si="22"/>
        <v>3162</v>
      </c>
      <c r="N110" s="22">
        <v>0</v>
      </c>
      <c r="O110" s="22">
        <v>2635</v>
      </c>
      <c r="P110" s="22">
        <v>527</v>
      </c>
      <c r="Q110" s="32">
        <f t="shared" si="23"/>
        <v>105</v>
      </c>
      <c r="R110" s="22">
        <v>0</v>
      </c>
      <c r="S110" s="22">
        <v>102</v>
      </c>
      <c r="T110" s="22">
        <v>3</v>
      </c>
      <c r="U110" s="32">
        <f t="shared" si="24"/>
        <v>490</v>
      </c>
      <c r="V110" s="22">
        <v>0</v>
      </c>
      <c r="W110" s="22">
        <v>457</v>
      </c>
      <c r="X110" s="22">
        <v>33</v>
      </c>
      <c r="Y110" s="32">
        <f t="shared" si="25"/>
        <v>0</v>
      </c>
      <c r="Z110" s="22">
        <v>0</v>
      </c>
      <c r="AA110" s="22">
        <v>0</v>
      </c>
      <c r="AB110" s="22">
        <v>0</v>
      </c>
      <c r="AC110" s="32">
        <f t="shared" si="26"/>
        <v>75</v>
      </c>
      <c r="AD110" s="22">
        <v>0</v>
      </c>
      <c r="AE110" s="22">
        <v>74</v>
      </c>
      <c r="AF110" s="22">
        <v>1</v>
      </c>
      <c r="AG110" s="22">
        <v>1659</v>
      </c>
      <c r="AH110" s="22">
        <v>0</v>
      </c>
    </row>
    <row r="111" spans="1:34" ht="13.5">
      <c r="A111" s="40" t="s">
        <v>5</v>
      </c>
      <c r="B111" s="40" t="s">
        <v>202</v>
      </c>
      <c r="C111" s="41" t="s">
        <v>203</v>
      </c>
      <c r="D111" s="31">
        <f t="shared" si="18"/>
        <v>2596</v>
      </c>
      <c r="E111" s="22">
        <v>1461</v>
      </c>
      <c r="F111" s="22">
        <v>1135</v>
      </c>
      <c r="G111" s="32">
        <f t="shared" si="19"/>
        <v>2596</v>
      </c>
      <c r="H111" s="31">
        <f t="shared" si="20"/>
        <v>1672</v>
      </c>
      <c r="I111" s="32">
        <f t="shared" si="21"/>
        <v>0</v>
      </c>
      <c r="J111" s="22">
        <v>0</v>
      </c>
      <c r="K111" s="22">
        <v>0</v>
      </c>
      <c r="L111" s="22">
        <v>0</v>
      </c>
      <c r="M111" s="32">
        <f t="shared" si="22"/>
        <v>1285</v>
      </c>
      <c r="N111" s="22">
        <v>0</v>
      </c>
      <c r="O111" s="22">
        <v>1231</v>
      </c>
      <c r="P111" s="22">
        <v>54</v>
      </c>
      <c r="Q111" s="32">
        <f t="shared" si="23"/>
        <v>69</v>
      </c>
      <c r="R111" s="22">
        <v>0</v>
      </c>
      <c r="S111" s="22">
        <v>69</v>
      </c>
      <c r="T111" s="22">
        <v>0</v>
      </c>
      <c r="U111" s="32">
        <f t="shared" si="24"/>
        <v>272</v>
      </c>
      <c r="V111" s="22">
        <v>0</v>
      </c>
      <c r="W111" s="22">
        <v>271</v>
      </c>
      <c r="X111" s="22">
        <v>1</v>
      </c>
      <c r="Y111" s="32">
        <f t="shared" si="25"/>
        <v>0</v>
      </c>
      <c r="Z111" s="22">
        <v>0</v>
      </c>
      <c r="AA111" s="22">
        <v>0</v>
      </c>
      <c r="AB111" s="22">
        <v>0</v>
      </c>
      <c r="AC111" s="32">
        <f t="shared" si="26"/>
        <v>46</v>
      </c>
      <c r="AD111" s="22">
        <v>0</v>
      </c>
      <c r="AE111" s="22">
        <v>36</v>
      </c>
      <c r="AF111" s="22">
        <v>10</v>
      </c>
      <c r="AG111" s="22">
        <v>924</v>
      </c>
      <c r="AH111" s="22">
        <v>0</v>
      </c>
    </row>
    <row r="112" spans="1:34" ht="13.5">
      <c r="A112" s="40" t="s">
        <v>5</v>
      </c>
      <c r="B112" s="40" t="s">
        <v>204</v>
      </c>
      <c r="C112" s="41" t="s">
        <v>205</v>
      </c>
      <c r="D112" s="31">
        <f t="shared" si="18"/>
        <v>1271</v>
      </c>
      <c r="E112" s="22">
        <v>979</v>
      </c>
      <c r="F112" s="22">
        <v>292</v>
      </c>
      <c r="G112" s="32">
        <f t="shared" si="19"/>
        <v>1271</v>
      </c>
      <c r="H112" s="31">
        <f t="shared" si="20"/>
        <v>1076</v>
      </c>
      <c r="I112" s="32">
        <f t="shared" si="21"/>
        <v>0</v>
      </c>
      <c r="J112" s="22">
        <v>0</v>
      </c>
      <c r="K112" s="22">
        <v>0</v>
      </c>
      <c r="L112" s="22">
        <v>0</v>
      </c>
      <c r="M112" s="32">
        <f t="shared" si="22"/>
        <v>793</v>
      </c>
      <c r="N112" s="22">
        <v>0</v>
      </c>
      <c r="O112" s="22">
        <v>793</v>
      </c>
      <c r="P112" s="22">
        <v>0</v>
      </c>
      <c r="Q112" s="32">
        <f t="shared" si="23"/>
        <v>55</v>
      </c>
      <c r="R112" s="22">
        <v>0</v>
      </c>
      <c r="S112" s="22">
        <v>55</v>
      </c>
      <c r="T112" s="22">
        <v>0</v>
      </c>
      <c r="U112" s="32">
        <f t="shared" si="24"/>
        <v>187</v>
      </c>
      <c r="V112" s="22">
        <v>0</v>
      </c>
      <c r="W112" s="22">
        <v>187</v>
      </c>
      <c r="X112" s="22">
        <v>0</v>
      </c>
      <c r="Y112" s="32">
        <f t="shared" si="25"/>
        <v>0</v>
      </c>
      <c r="Z112" s="22">
        <v>0</v>
      </c>
      <c r="AA112" s="22">
        <v>0</v>
      </c>
      <c r="AB112" s="22">
        <v>0</v>
      </c>
      <c r="AC112" s="32">
        <f t="shared" si="26"/>
        <v>41</v>
      </c>
      <c r="AD112" s="22">
        <v>0</v>
      </c>
      <c r="AE112" s="22">
        <v>41</v>
      </c>
      <c r="AF112" s="22">
        <v>0</v>
      </c>
      <c r="AG112" s="22">
        <v>195</v>
      </c>
      <c r="AH112" s="22">
        <v>0</v>
      </c>
    </row>
    <row r="113" spans="1:34" ht="13.5">
      <c r="A113" s="40" t="s">
        <v>5</v>
      </c>
      <c r="B113" s="40" t="s">
        <v>206</v>
      </c>
      <c r="C113" s="41" t="s">
        <v>207</v>
      </c>
      <c r="D113" s="31">
        <f t="shared" si="18"/>
        <v>1515</v>
      </c>
      <c r="E113" s="22">
        <v>1184</v>
      </c>
      <c r="F113" s="22">
        <v>331</v>
      </c>
      <c r="G113" s="32">
        <f t="shared" si="19"/>
        <v>1515</v>
      </c>
      <c r="H113" s="31">
        <f t="shared" si="20"/>
        <v>1351</v>
      </c>
      <c r="I113" s="32">
        <f t="shared" si="21"/>
        <v>0</v>
      </c>
      <c r="J113" s="22">
        <v>0</v>
      </c>
      <c r="K113" s="22">
        <v>0</v>
      </c>
      <c r="L113" s="22">
        <v>0</v>
      </c>
      <c r="M113" s="32">
        <f t="shared" si="22"/>
        <v>1061</v>
      </c>
      <c r="N113" s="22">
        <v>0</v>
      </c>
      <c r="O113" s="22">
        <v>1017</v>
      </c>
      <c r="P113" s="22">
        <v>44</v>
      </c>
      <c r="Q113" s="32">
        <f t="shared" si="23"/>
        <v>53</v>
      </c>
      <c r="R113" s="22">
        <v>0</v>
      </c>
      <c r="S113" s="22">
        <v>53</v>
      </c>
      <c r="T113" s="22">
        <v>0</v>
      </c>
      <c r="U113" s="32">
        <f t="shared" si="24"/>
        <v>192</v>
      </c>
      <c r="V113" s="22">
        <v>0</v>
      </c>
      <c r="W113" s="22">
        <v>191</v>
      </c>
      <c r="X113" s="22">
        <v>1</v>
      </c>
      <c r="Y113" s="32">
        <f t="shared" si="25"/>
        <v>0</v>
      </c>
      <c r="Z113" s="22">
        <v>0</v>
      </c>
      <c r="AA113" s="22">
        <v>0</v>
      </c>
      <c r="AB113" s="22">
        <v>0</v>
      </c>
      <c r="AC113" s="32">
        <f t="shared" si="26"/>
        <v>45</v>
      </c>
      <c r="AD113" s="22">
        <v>0</v>
      </c>
      <c r="AE113" s="22">
        <v>45</v>
      </c>
      <c r="AF113" s="22">
        <v>0</v>
      </c>
      <c r="AG113" s="22">
        <v>164</v>
      </c>
      <c r="AH113" s="22">
        <v>0</v>
      </c>
    </row>
    <row r="114" spans="1:34" ht="13.5">
      <c r="A114" s="40" t="s">
        <v>5</v>
      </c>
      <c r="B114" s="40" t="s">
        <v>208</v>
      </c>
      <c r="C114" s="41" t="s">
        <v>209</v>
      </c>
      <c r="D114" s="31">
        <f t="shared" si="18"/>
        <v>1890</v>
      </c>
      <c r="E114" s="22">
        <v>1265</v>
      </c>
      <c r="F114" s="22">
        <v>625</v>
      </c>
      <c r="G114" s="32">
        <f t="shared" si="19"/>
        <v>1890</v>
      </c>
      <c r="H114" s="31">
        <f t="shared" si="20"/>
        <v>1507</v>
      </c>
      <c r="I114" s="32">
        <f t="shared" si="21"/>
        <v>0</v>
      </c>
      <c r="J114" s="22">
        <v>0</v>
      </c>
      <c r="K114" s="22">
        <v>0</v>
      </c>
      <c r="L114" s="22">
        <v>0</v>
      </c>
      <c r="M114" s="32">
        <f t="shared" si="22"/>
        <v>1180</v>
      </c>
      <c r="N114" s="22">
        <v>0</v>
      </c>
      <c r="O114" s="22">
        <v>1068</v>
      </c>
      <c r="P114" s="22">
        <v>112</v>
      </c>
      <c r="Q114" s="32">
        <f t="shared" si="23"/>
        <v>58</v>
      </c>
      <c r="R114" s="22">
        <v>0</v>
      </c>
      <c r="S114" s="22">
        <v>58</v>
      </c>
      <c r="T114" s="22">
        <v>0</v>
      </c>
      <c r="U114" s="32">
        <f t="shared" si="24"/>
        <v>234</v>
      </c>
      <c r="V114" s="22">
        <v>0</v>
      </c>
      <c r="W114" s="22">
        <v>231</v>
      </c>
      <c r="X114" s="22">
        <v>3</v>
      </c>
      <c r="Y114" s="32">
        <f t="shared" si="25"/>
        <v>0</v>
      </c>
      <c r="Z114" s="22">
        <v>0</v>
      </c>
      <c r="AA114" s="22">
        <v>0</v>
      </c>
      <c r="AB114" s="22">
        <v>0</v>
      </c>
      <c r="AC114" s="32">
        <f t="shared" si="26"/>
        <v>35</v>
      </c>
      <c r="AD114" s="22">
        <v>0</v>
      </c>
      <c r="AE114" s="22">
        <v>35</v>
      </c>
      <c r="AF114" s="22">
        <v>0</v>
      </c>
      <c r="AG114" s="22">
        <v>383</v>
      </c>
      <c r="AH114" s="22">
        <v>0</v>
      </c>
    </row>
    <row r="115" spans="1:34" ht="13.5">
      <c r="A115" s="40" t="s">
        <v>5</v>
      </c>
      <c r="B115" s="40" t="s">
        <v>210</v>
      </c>
      <c r="C115" s="41" t="s">
        <v>211</v>
      </c>
      <c r="D115" s="31">
        <f t="shared" si="18"/>
        <v>1799</v>
      </c>
      <c r="E115" s="22">
        <v>1572</v>
      </c>
      <c r="F115" s="22">
        <v>227</v>
      </c>
      <c r="G115" s="32">
        <f t="shared" si="19"/>
        <v>1799</v>
      </c>
      <c r="H115" s="31">
        <f t="shared" si="20"/>
        <v>1515</v>
      </c>
      <c r="I115" s="32">
        <f t="shared" si="21"/>
        <v>0</v>
      </c>
      <c r="J115" s="22">
        <v>0</v>
      </c>
      <c r="K115" s="22">
        <v>0</v>
      </c>
      <c r="L115" s="22">
        <v>0</v>
      </c>
      <c r="M115" s="32">
        <f t="shared" si="22"/>
        <v>1360</v>
      </c>
      <c r="N115" s="22">
        <v>0</v>
      </c>
      <c r="O115" s="22">
        <v>1360</v>
      </c>
      <c r="P115" s="22">
        <v>0</v>
      </c>
      <c r="Q115" s="32">
        <f t="shared" si="23"/>
        <v>0</v>
      </c>
      <c r="R115" s="22">
        <v>0</v>
      </c>
      <c r="S115" s="22">
        <v>0</v>
      </c>
      <c r="T115" s="22">
        <v>0</v>
      </c>
      <c r="U115" s="32">
        <f t="shared" si="24"/>
        <v>80</v>
      </c>
      <c r="V115" s="22">
        <v>0</v>
      </c>
      <c r="W115" s="22">
        <v>80</v>
      </c>
      <c r="X115" s="22">
        <v>0</v>
      </c>
      <c r="Y115" s="32">
        <f t="shared" si="25"/>
        <v>0</v>
      </c>
      <c r="Z115" s="22">
        <v>0</v>
      </c>
      <c r="AA115" s="22">
        <v>0</v>
      </c>
      <c r="AB115" s="22">
        <v>0</v>
      </c>
      <c r="AC115" s="32">
        <f t="shared" si="26"/>
        <v>75</v>
      </c>
      <c r="AD115" s="22">
        <v>0</v>
      </c>
      <c r="AE115" s="22">
        <v>75</v>
      </c>
      <c r="AF115" s="22">
        <v>0</v>
      </c>
      <c r="AG115" s="22">
        <v>284</v>
      </c>
      <c r="AH115" s="22">
        <v>0</v>
      </c>
    </row>
    <row r="116" spans="1:34" ht="13.5">
      <c r="A116" s="40" t="s">
        <v>5</v>
      </c>
      <c r="B116" s="40" t="s">
        <v>212</v>
      </c>
      <c r="C116" s="41" t="s">
        <v>213</v>
      </c>
      <c r="D116" s="31">
        <f t="shared" si="18"/>
        <v>1294</v>
      </c>
      <c r="E116" s="22">
        <v>1058</v>
      </c>
      <c r="F116" s="22">
        <v>236</v>
      </c>
      <c r="G116" s="32">
        <f t="shared" si="19"/>
        <v>1294</v>
      </c>
      <c r="H116" s="31">
        <f t="shared" si="20"/>
        <v>1055</v>
      </c>
      <c r="I116" s="32">
        <f t="shared" si="21"/>
        <v>0</v>
      </c>
      <c r="J116" s="22">
        <v>0</v>
      </c>
      <c r="K116" s="22">
        <v>0</v>
      </c>
      <c r="L116" s="22">
        <v>0</v>
      </c>
      <c r="M116" s="32">
        <f t="shared" si="22"/>
        <v>917</v>
      </c>
      <c r="N116" s="22">
        <v>0</v>
      </c>
      <c r="O116" s="22">
        <v>842</v>
      </c>
      <c r="P116" s="22">
        <v>75</v>
      </c>
      <c r="Q116" s="32">
        <f t="shared" si="23"/>
        <v>0</v>
      </c>
      <c r="R116" s="22">
        <v>0</v>
      </c>
      <c r="S116" s="22">
        <v>0</v>
      </c>
      <c r="T116" s="22">
        <v>0</v>
      </c>
      <c r="U116" s="32">
        <f t="shared" si="24"/>
        <v>64</v>
      </c>
      <c r="V116" s="22">
        <v>0</v>
      </c>
      <c r="W116" s="22">
        <v>64</v>
      </c>
      <c r="X116" s="22">
        <v>0</v>
      </c>
      <c r="Y116" s="32">
        <f t="shared" si="25"/>
        <v>0</v>
      </c>
      <c r="Z116" s="22">
        <v>0</v>
      </c>
      <c r="AA116" s="22">
        <v>0</v>
      </c>
      <c r="AB116" s="22">
        <v>0</v>
      </c>
      <c r="AC116" s="32">
        <f t="shared" si="26"/>
        <v>74</v>
      </c>
      <c r="AD116" s="22">
        <v>0</v>
      </c>
      <c r="AE116" s="22">
        <v>74</v>
      </c>
      <c r="AF116" s="22">
        <v>0</v>
      </c>
      <c r="AG116" s="22">
        <v>239</v>
      </c>
      <c r="AH116" s="22">
        <v>0</v>
      </c>
    </row>
    <row r="117" spans="1:34" ht="13.5">
      <c r="A117" s="40" t="s">
        <v>5</v>
      </c>
      <c r="B117" s="40" t="s">
        <v>214</v>
      </c>
      <c r="C117" s="41" t="s">
        <v>215</v>
      </c>
      <c r="D117" s="31">
        <f t="shared" si="18"/>
        <v>833</v>
      </c>
      <c r="E117" s="22">
        <v>740</v>
      </c>
      <c r="F117" s="22">
        <v>93</v>
      </c>
      <c r="G117" s="32">
        <f t="shared" si="19"/>
        <v>833</v>
      </c>
      <c r="H117" s="31">
        <f t="shared" si="20"/>
        <v>714</v>
      </c>
      <c r="I117" s="32">
        <f t="shared" si="21"/>
        <v>0</v>
      </c>
      <c r="J117" s="22">
        <v>0</v>
      </c>
      <c r="K117" s="22">
        <v>0</v>
      </c>
      <c r="L117" s="22">
        <v>0</v>
      </c>
      <c r="M117" s="32">
        <f t="shared" si="22"/>
        <v>631</v>
      </c>
      <c r="N117" s="22">
        <v>0</v>
      </c>
      <c r="O117" s="22">
        <v>631</v>
      </c>
      <c r="P117" s="22">
        <v>0</v>
      </c>
      <c r="Q117" s="32">
        <f t="shared" si="23"/>
        <v>0</v>
      </c>
      <c r="R117" s="22">
        <v>0</v>
      </c>
      <c r="S117" s="22">
        <v>0</v>
      </c>
      <c r="T117" s="22">
        <v>0</v>
      </c>
      <c r="U117" s="32">
        <f t="shared" si="24"/>
        <v>47</v>
      </c>
      <c r="V117" s="22">
        <v>0</v>
      </c>
      <c r="W117" s="22">
        <v>47</v>
      </c>
      <c r="X117" s="22">
        <v>0</v>
      </c>
      <c r="Y117" s="32">
        <f t="shared" si="25"/>
        <v>0</v>
      </c>
      <c r="Z117" s="22">
        <v>0</v>
      </c>
      <c r="AA117" s="22">
        <v>0</v>
      </c>
      <c r="AB117" s="22">
        <v>0</v>
      </c>
      <c r="AC117" s="32">
        <f t="shared" si="26"/>
        <v>36</v>
      </c>
      <c r="AD117" s="22">
        <v>0</v>
      </c>
      <c r="AE117" s="22">
        <v>36</v>
      </c>
      <c r="AF117" s="22">
        <v>0</v>
      </c>
      <c r="AG117" s="22">
        <v>119</v>
      </c>
      <c r="AH117" s="22">
        <v>0</v>
      </c>
    </row>
    <row r="118" spans="1:34" ht="13.5">
      <c r="A118" s="74" t="s">
        <v>228</v>
      </c>
      <c r="B118" s="75"/>
      <c r="C118" s="76"/>
      <c r="D118" s="22">
        <f aca="true" t="shared" si="27" ref="D118:AH118">SUM(D7:D117)</f>
        <v>1042312</v>
      </c>
      <c r="E118" s="22">
        <f t="shared" si="27"/>
        <v>719283</v>
      </c>
      <c r="F118" s="22">
        <f t="shared" si="27"/>
        <v>323029</v>
      </c>
      <c r="G118" s="22">
        <f t="shared" si="27"/>
        <v>1042312</v>
      </c>
      <c r="H118" s="22">
        <f t="shared" si="27"/>
        <v>955776</v>
      </c>
      <c r="I118" s="22">
        <f t="shared" si="27"/>
        <v>26</v>
      </c>
      <c r="J118" s="22">
        <f t="shared" si="27"/>
        <v>0</v>
      </c>
      <c r="K118" s="22">
        <f t="shared" si="27"/>
        <v>26</v>
      </c>
      <c r="L118" s="22">
        <f t="shared" si="27"/>
        <v>0</v>
      </c>
      <c r="M118" s="22">
        <f t="shared" si="27"/>
        <v>777174</v>
      </c>
      <c r="N118" s="22">
        <f t="shared" si="27"/>
        <v>82372</v>
      </c>
      <c r="O118" s="22">
        <f t="shared" si="27"/>
        <v>471077</v>
      </c>
      <c r="P118" s="22">
        <f t="shared" si="27"/>
        <v>223725</v>
      </c>
      <c r="Q118" s="22">
        <f t="shared" si="27"/>
        <v>67887</v>
      </c>
      <c r="R118" s="22">
        <f t="shared" si="27"/>
        <v>3445</v>
      </c>
      <c r="S118" s="22">
        <f t="shared" si="27"/>
        <v>51015</v>
      </c>
      <c r="T118" s="22">
        <f t="shared" si="27"/>
        <v>13427</v>
      </c>
      <c r="U118" s="22">
        <f t="shared" si="27"/>
        <v>92719</v>
      </c>
      <c r="V118" s="22">
        <f t="shared" si="27"/>
        <v>1209</v>
      </c>
      <c r="W118" s="22">
        <f t="shared" si="27"/>
        <v>89187</v>
      </c>
      <c r="X118" s="22">
        <f t="shared" si="27"/>
        <v>2323</v>
      </c>
      <c r="Y118" s="22">
        <f t="shared" si="27"/>
        <v>1336</v>
      </c>
      <c r="Z118" s="22">
        <f t="shared" si="27"/>
        <v>1254</v>
      </c>
      <c r="AA118" s="22">
        <f t="shared" si="27"/>
        <v>72</v>
      </c>
      <c r="AB118" s="22">
        <f t="shared" si="27"/>
        <v>10</v>
      </c>
      <c r="AC118" s="22">
        <f t="shared" si="27"/>
        <v>16634</v>
      </c>
      <c r="AD118" s="22">
        <f t="shared" si="27"/>
        <v>859</v>
      </c>
      <c r="AE118" s="22">
        <f t="shared" si="27"/>
        <v>14766</v>
      </c>
      <c r="AF118" s="22">
        <f t="shared" si="27"/>
        <v>1009</v>
      </c>
      <c r="AG118" s="22">
        <f t="shared" si="27"/>
        <v>86536</v>
      </c>
      <c r="AH118" s="22">
        <f t="shared" si="27"/>
        <v>154</v>
      </c>
    </row>
  </sheetData>
  <mergeCells count="14">
    <mergeCell ref="A118:C118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117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313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229</v>
      </c>
      <c r="B2" s="49" t="s">
        <v>251</v>
      </c>
      <c r="C2" s="54" t="s">
        <v>252</v>
      </c>
      <c r="D2" s="26" t="s">
        <v>253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254</v>
      </c>
      <c r="U2" s="28"/>
      <c r="V2" s="28"/>
      <c r="W2" s="28"/>
      <c r="X2" s="28"/>
      <c r="Y2" s="28"/>
      <c r="Z2" s="33"/>
      <c r="AA2" s="26" t="s">
        <v>255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283</v>
      </c>
      <c r="E3" s="34" t="s">
        <v>256</v>
      </c>
      <c r="F3" s="65" t="s">
        <v>257</v>
      </c>
      <c r="G3" s="66"/>
      <c r="H3" s="66"/>
      <c r="I3" s="66"/>
      <c r="J3" s="66"/>
      <c r="K3" s="67"/>
      <c r="L3" s="54" t="s">
        <v>306</v>
      </c>
      <c r="M3" s="14" t="s">
        <v>286</v>
      </c>
      <c r="N3" s="28"/>
      <c r="O3" s="28"/>
      <c r="P3" s="28"/>
      <c r="Q3" s="28"/>
      <c r="R3" s="28"/>
      <c r="S3" s="33"/>
      <c r="T3" s="39" t="s">
        <v>283</v>
      </c>
      <c r="U3" s="54" t="s">
        <v>256</v>
      </c>
      <c r="V3" s="85" t="s">
        <v>258</v>
      </c>
      <c r="W3" s="86"/>
      <c r="X3" s="86"/>
      <c r="Y3" s="86"/>
      <c r="Z3" s="87"/>
      <c r="AA3" s="39" t="s">
        <v>283</v>
      </c>
      <c r="AB3" s="54" t="s">
        <v>306</v>
      </c>
      <c r="AC3" s="54" t="s">
        <v>259</v>
      </c>
      <c r="AD3" s="14" t="s">
        <v>260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283</v>
      </c>
      <c r="G4" s="7" t="s">
        <v>314</v>
      </c>
      <c r="H4" s="7" t="s">
        <v>315</v>
      </c>
      <c r="I4" s="7" t="s">
        <v>316</v>
      </c>
      <c r="J4" s="7" t="s">
        <v>317</v>
      </c>
      <c r="K4" s="7" t="s">
        <v>318</v>
      </c>
      <c r="L4" s="84"/>
      <c r="M4" s="39" t="s">
        <v>283</v>
      </c>
      <c r="N4" s="7" t="s">
        <v>291</v>
      </c>
      <c r="O4" s="7" t="s">
        <v>261</v>
      </c>
      <c r="P4" s="7" t="s">
        <v>293</v>
      </c>
      <c r="Q4" s="17" t="s">
        <v>262</v>
      </c>
      <c r="R4" s="7" t="s">
        <v>295</v>
      </c>
      <c r="S4" s="7" t="s">
        <v>263</v>
      </c>
      <c r="T4" s="16"/>
      <c r="U4" s="84"/>
      <c r="V4" s="35" t="s">
        <v>314</v>
      </c>
      <c r="W4" s="7" t="s">
        <v>315</v>
      </c>
      <c r="X4" s="7" t="s">
        <v>316</v>
      </c>
      <c r="Y4" s="7" t="s">
        <v>317</v>
      </c>
      <c r="Z4" s="7" t="s">
        <v>318</v>
      </c>
      <c r="AA4" s="16"/>
      <c r="AB4" s="84"/>
      <c r="AC4" s="84"/>
      <c r="AD4" s="39" t="s">
        <v>283</v>
      </c>
      <c r="AE4" s="7" t="s">
        <v>307</v>
      </c>
      <c r="AF4" s="7" t="s">
        <v>319</v>
      </c>
      <c r="AG4" s="7" t="s">
        <v>320</v>
      </c>
      <c r="AH4" s="7" t="s">
        <v>321</v>
      </c>
      <c r="AI4" s="7" t="s">
        <v>311</v>
      </c>
    </row>
    <row r="5" spans="1:35" s="42" customFormat="1" ht="13.5">
      <c r="A5" s="89"/>
      <c r="B5" s="91"/>
      <c r="C5" s="56"/>
      <c r="D5" s="19" t="s">
        <v>264</v>
      </c>
      <c r="E5" s="19" t="s">
        <v>250</v>
      </c>
      <c r="F5" s="19" t="s">
        <v>250</v>
      </c>
      <c r="G5" s="21" t="s">
        <v>250</v>
      </c>
      <c r="H5" s="21" t="s">
        <v>250</v>
      </c>
      <c r="I5" s="21" t="s">
        <v>250</v>
      </c>
      <c r="J5" s="21" t="s">
        <v>250</v>
      </c>
      <c r="K5" s="21" t="s">
        <v>250</v>
      </c>
      <c r="L5" s="36" t="s">
        <v>250</v>
      </c>
      <c r="M5" s="19" t="s">
        <v>250</v>
      </c>
      <c r="N5" s="21" t="s">
        <v>250</v>
      </c>
      <c r="O5" s="21" t="s">
        <v>250</v>
      </c>
      <c r="P5" s="21" t="s">
        <v>250</v>
      </c>
      <c r="Q5" s="21" t="s">
        <v>250</v>
      </c>
      <c r="R5" s="21" t="s">
        <v>250</v>
      </c>
      <c r="S5" s="21" t="s">
        <v>250</v>
      </c>
      <c r="T5" s="19" t="s">
        <v>250</v>
      </c>
      <c r="U5" s="36" t="s">
        <v>250</v>
      </c>
      <c r="V5" s="37" t="s">
        <v>250</v>
      </c>
      <c r="W5" s="21" t="s">
        <v>250</v>
      </c>
      <c r="X5" s="21" t="s">
        <v>250</v>
      </c>
      <c r="Y5" s="21" t="s">
        <v>250</v>
      </c>
      <c r="Z5" s="21" t="s">
        <v>250</v>
      </c>
      <c r="AA5" s="19" t="s">
        <v>250</v>
      </c>
      <c r="AB5" s="36" t="s">
        <v>250</v>
      </c>
      <c r="AC5" s="36" t="s">
        <v>250</v>
      </c>
      <c r="AD5" s="19" t="s">
        <v>250</v>
      </c>
      <c r="AE5" s="20" t="s">
        <v>250</v>
      </c>
      <c r="AF5" s="20" t="s">
        <v>250</v>
      </c>
      <c r="AG5" s="20" t="s">
        <v>250</v>
      </c>
      <c r="AH5" s="20" t="s">
        <v>250</v>
      </c>
      <c r="AI5" s="20" t="s">
        <v>250</v>
      </c>
    </row>
    <row r="6" spans="1:35" ht="13.5">
      <c r="A6" s="40" t="s">
        <v>5</v>
      </c>
      <c r="B6" s="40" t="s">
        <v>6</v>
      </c>
      <c r="C6" s="41" t="s">
        <v>7</v>
      </c>
      <c r="D6" s="31">
        <f aca="true" t="shared" si="0" ref="D6:D29">E6+F6+L6+M6</f>
        <v>253400</v>
      </c>
      <c r="E6" s="22">
        <v>206436</v>
      </c>
      <c r="F6" s="31">
        <f aca="true" t="shared" si="1" ref="F6:F29">SUM(G6:K6)</f>
        <v>39299</v>
      </c>
      <c r="G6" s="22">
        <v>5925</v>
      </c>
      <c r="H6" s="22">
        <v>32847</v>
      </c>
      <c r="I6" s="22">
        <v>0</v>
      </c>
      <c r="J6" s="22">
        <v>0</v>
      </c>
      <c r="K6" s="22">
        <v>527</v>
      </c>
      <c r="L6" s="22">
        <v>5536</v>
      </c>
      <c r="M6" s="22">
        <f aca="true" t="shared" si="2" ref="M6:M29">SUM(N6:S6)</f>
        <v>2129</v>
      </c>
      <c r="N6" s="22">
        <v>1</v>
      </c>
      <c r="O6" s="22">
        <v>0</v>
      </c>
      <c r="P6" s="22">
        <v>0</v>
      </c>
      <c r="Q6" s="22">
        <v>131</v>
      </c>
      <c r="R6" s="22">
        <v>0</v>
      </c>
      <c r="S6" s="22">
        <v>1997</v>
      </c>
      <c r="T6" s="22">
        <f aca="true" t="shared" si="3" ref="T6:T29">SUM(U6:Z6)</f>
        <v>217971</v>
      </c>
      <c r="U6" s="22">
        <v>206436</v>
      </c>
      <c r="V6" s="22">
        <v>3869</v>
      </c>
      <c r="W6" s="22">
        <v>7666</v>
      </c>
      <c r="X6" s="22">
        <v>0</v>
      </c>
      <c r="Y6" s="22">
        <v>0</v>
      </c>
      <c r="Z6" s="22">
        <v>0</v>
      </c>
      <c r="AA6" s="22">
        <f aca="true" t="shared" si="4" ref="AA6:AA29">SUM(AB6:AD6)</f>
        <v>40195</v>
      </c>
      <c r="AB6" s="22">
        <v>5536</v>
      </c>
      <c r="AC6" s="22">
        <v>24465</v>
      </c>
      <c r="AD6" s="22">
        <f aca="true" t="shared" si="5" ref="AD6:AD29">SUM(AE6:AI6)</f>
        <v>10194</v>
      </c>
      <c r="AE6" s="22">
        <v>27</v>
      </c>
      <c r="AF6" s="22">
        <v>9640</v>
      </c>
      <c r="AG6" s="22">
        <v>0</v>
      </c>
      <c r="AH6" s="22">
        <v>0</v>
      </c>
      <c r="AI6" s="22">
        <v>527</v>
      </c>
    </row>
    <row r="7" spans="1:35" ht="13.5">
      <c r="A7" s="40" t="s">
        <v>5</v>
      </c>
      <c r="B7" s="40" t="s">
        <v>8</v>
      </c>
      <c r="C7" s="41" t="s">
        <v>9</v>
      </c>
      <c r="D7" s="31">
        <f t="shared" si="0"/>
        <v>85726</v>
      </c>
      <c r="E7" s="22">
        <v>73375</v>
      </c>
      <c r="F7" s="31">
        <f t="shared" si="1"/>
        <v>12062</v>
      </c>
      <c r="G7" s="22">
        <v>9651</v>
      </c>
      <c r="H7" s="22">
        <v>2411</v>
      </c>
      <c r="I7" s="22">
        <v>0</v>
      </c>
      <c r="J7" s="22">
        <v>0</v>
      </c>
      <c r="K7" s="22">
        <v>0</v>
      </c>
      <c r="L7" s="22">
        <v>0</v>
      </c>
      <c r="M7" s="22">
        <f t="shared" si="2"/>
        <v>289</v>
      </c>
      <c r="N7" s="22">
        <v>0</v>
      </c>
      <c r="O7" s="22">
        <v>96</v>
      </c>
      <c r="P7" s="22">
        <v>193</v>
      </c>
      <c r="Q7" s="22">
        <v>0</v>
      </c>
      <c r="R7" s="22">
        <v>0</v>
      </c>
      <c r="S7" s="22">
        <v>0</v>
      </c>
      <c r="T7" s="22">
        <f t="shared" si="3"/>
        <v>77509</v>
      </c>
      <c r="U7" s="22">
        <v>73375</v>
      </c>
      <c r="V7" s="22">
        <v>4005</v>
      </c>
      <c r="W7" s="22">
        <v>129</v>
      </c>
      <c r="X7" s="22">
        <v>0</v>
      </c>
      <c r="Y7" s="22">
        <v>0</v>
      </c>
      <c r="Z7" s="22">
        <v>0</v>
      </c>
      <c r="AA7" s="22">
        <f t="shared" si="4"/>
        <v>13834</v>
      </c>
      <c r="AB7" s="22">
        <v>0</v>
      </c>
      <c r="AC7" s="22">
        <v>10284</v>
      </c>
      <c r="AD7" s="22">
        <f t="shared" si="5"/>
        <v>3550</v>
      </c>
      <c r="AE7" s="22">
        <v>3436</v>
      </c>
      <c r="AF7" s="22">
        <v>114</v>
      </c>
      <c r="AG7" s="22">
        <v>0</v>
      </c>
      <c r="AH7" s="22">
        <v>0</v>
      </c>
      <c r="AI7" s="22">
        <v>0</v>
      </c>
    </row>
    <row r="8" spans="1:35" ht="13.5">
      <c r="A8" s="40" t="s">
        <v>5</v>
      </c>
      <c r="B8" s="40" t="s">
        <v>10</v>
      </c>
      <c r="C8" s="41" t="s">
        <v>11</v>
      </c>
      <c r="D8" s="31">
        <f t="shared" si="0"/>
        <v>48082</v>
      </c>
      <c r="E8" s="22">
        <v>41042</v>
      </c>
      <c r="F8" s="31">
        <f t="shared" si="1"/>
        <v>2622</v>
      </c>
      <c r="G8" s="22">
        <v>2622</v>
      </c>
      <c r="H8" s="22">
        <v>0</v>
      </c>
      <c r="I8" s="22">
        <v>0</v>
      </c>
      <c r="J8" s="22">
        <v>0</v>
      </c>
      <c r="K8" s="22">
        <v>0</v>
      </c>
      <c r="L8" s="22">
        <v>500</v>
      </c>
      <c r="M8" s="22">
        <f t="shared" si="2"/>
        <v>3918</v>
      </c>
      <c r="N8" s="22">
        <v>2599</v>
      </c>
      <c r="O8" s="22">
        <v>396</v>
      </c>
      <c r="P8" s="22">
        <v>788</v>
      </c>
      <c r="Q8" s="22">
        <v>135</v>
      </c>
      <c r="R8" s="22">
        <v>0</v>
      </c>
      <c r="S8" s="22">
        <v>0</v>
      </c>
      <c r="T8" s="22">
        <f t="shared" si="3"/>
        <v>41446</v>
      </c>
      <c r="U8" s="22">
        <v>41042</v>
      </c>
      <c r="V8" s="22">
        <v>404</v>
      </c>
      <c r="W8" s="22">
        <v>0</v>
      </c>
      <c r="X8" s="22">
        <v>0</v>
      </c>
      <c r="Y8" s="22">
        <v>0</v>
      </c>
      <c r="Z8" s="22">
        <v>0</v>
      </c>
      <c r="AA8" s="22">
        <f t="shared" si="4"/>
        <v>7302</v>
      </c>
      <c r="AB8" s="22">
        <v>500</v>
      </c>
      <c r="AC8" s="22">
        <v>5462</v>
      </c>
      <c r="AD8" s="22">
        <f t="shared" si="5"/>
        <v>1340</v>
      </c>
      <c r="AE8" s="22">
        <v>1340</v>
      </c>
      <c r="AF8" s="22">
        <v>0</v>
      </c>
      <c r="AG8" s="22">
        <v>0</v>
      </c>
      <c r="AH8" s="22">
        <v>0</v>
      </c>
      <c r="AI8" s="22">
        <v>0</v>
      </c>
    </row>
    <row r="9" spans="1:35" ht="13.5">
      <c r="A9" s="40" t="s">
        <v>5</v>
      </c>
      <c r="B9" s="40" t="s">
        <v>12</v>
      </c>
      <c r="C9" s="41" t="s">
        <v>13</v>
      </c>
      <c r="D9" s="31">
        <f t="shared" si="0"/>
        <v>36665</v>
      </c>
      <c r="E9" s="22">
        <v>29293</v>
      </c>
      <c r="F9" s="31">
        <f t="shared" si="1"/>
        <v>4792</v>
      </c>
      <c r="G9" s="22">
        <v>3372</v>
      </c>
      <c r="H9" s="22">
        <v>1420</v>
      </c>
      <c r="I9" s="22">
        <v>0</v>
      </c>
      <c r="J9" s="22">
        <v>0</v>
      </c>
      <c r="K9" s="22">
        <v>0</v>
      </c>
      <c r="L9" s="22">
        <v>0</v>
      </c>
      <c r="M9" s="22">
        <f t="shared" si="2"/>
        <v>2580</v>
      </c>
      <c r="N9" s="22">
        <v>2163</v>
      </c>
      <c r="O9" s="22">
        <v>368</v>
      </c>
      <c r="P9" s="22">
        <v>0</v>
      </c>
      <c r="Q9" s="22">
        <v>0</v>
      </c>
      <c r="R9" s="22">
        <v>0</v>
      </c>
      <c r="S9" s="22">
        <v>49</v>
      </c>
      <c r="T9" s="22">
        <f t="shared" si="3"/>
        <v>30185</v>
      </c>
      <c r="U9" s="22">
        <v>29293</v>
      </c>
      <c r="V9" s="22">
        <v>892</v>
      </c>
      <c r="W9" s="22">
        <v>0</v>
      </c>
      <c r="X9" s="22">
        <v>0</v>
      </c>
      <c r="Y9" s="22">
        <v>0</v>
      </c>
      <c r="Z9" s="22">
        <v>0</v>
      </c>
      <c r="AA9" s="22">
        <f t="shared" si="4"/>
        <v>3966</v>
      </c>
      <c r="AB9" s="22">
        <v>0</v>
      </c>
      <c r="AC9" s="22">
        <v>2747</v>
      </c>
      <c r="AD9" s="22">
        <f t="shared" si="5"/>
        <v>1219</v>
      </c>
      <c r="AE9" s="22">
        <v>1219</v>
      </c>
      <c r="AF9" s="22">
        <v>0</v>
      </c>
      <c r="AG9" s="22">
        <v>0</v>
      </c>
      <c r="AH9" s="22">
        <v>0</v>
      </c>
      <c r="AI9" s="22">
        <v>0</v>
      </c>
    </row>
    <row r="10" spans="1:35" ht="13.5">
      <c r="A10" s="40" t="s">
        <v>5</v>
      </c>
      <c r="B10" s="40" t="s">
        <v>14</v>
      </c>
      <c r="C10" s="41" t="s">
        <v>15</v>
      </c>
      <c r="D10" s="31">
        <f t="shared" si="0"/>
        <v>35627</v>
      </c>
      <c r="E10" s="22">
        <v>28841</v>
      </c>
      <c r="F10" s="31">
        <f t="shared" si="1"/>
        <v>1887</v>
      </c>
      <c r="G10" s="22">
        <v>1887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f t="shared" si="2"/>
        <v>4899</v>
      </c>
      <c r="N10" s="22">
        <v>3638</v>
      </c>
      <c r="O10" s="22">
        <v>352</v>
      </c>
      <c r="P10" s="22">
        <v>771</v>
      </c>
      <c r="Q10" s="22">
        <v>118</v>
      </c>
      <c r="R10" s="22">
        <v>4</v>
      </c>
      <c r="S10" s="22">
        <v>16</v>
      </c>
      <c r="T10" s="22">
        <f t="shared" si="3"/>
        <v>29020</v>
      </c>
      <c r="U10" s="22">
        <v>28841</v>
      </c>
      <c r="V10" s="22">
        <v>179</v>
      </c>
      <c r="W10" s="22">
        <v>0</v>
      </c>
      <c r="X10" s="22">
        <v>0</v>
      </c>
      <c r="Y10" s="22">
        <v>0</v>
      </c>
      <c r="Z10" s="22">
        <v>0</v>
      </c>
      <c r="AA10" s="22">
        <f t="shared" si="4"/>
        <v>4642</v>
      </c>
      <c r="AB10" s="22">
        <v>0</v>
      </c>
      <c r="AC10" s="22">
        <v>3776</v>
      </c>
      <c r="AD10" s="22">
        <f t="shared" si="5"/>
        <v>866</v>
      </c>
      <c r="AE10" s="22">
        <v>866</v>
      </c>
      <c r="AF10" s="22">
        <v>0</v>
      </c>
      <c r="AG10" s="22">
        <v>0</v>
      </c>
      <c r="AH10" s="22">
        <v>0</v>
      </c>
      <c r="AI10" s="22">
        <v>0</v>
      </c>
    </row>
    <row r="11" spans="1:35" ht="13.5">
      <c r="A11" s="40" t="s">
        <v>5</v>
      </c>
      <c r="B11" s="40" t="s">
        <v>16</v>
      </c>
      <c r="C11" s="41" t="s">
        <v>17</v>
      </c>
      <c r="D11" s="31">
        <f t="shared" si="0"/>
        <v>24105</v>
      </c>
      <c r="E11" s="22">
        <v>18341</v>
      </c>
      <c r="F11" s="31">
        <f t="shared" si="1"/>
        <v>1699</v>
      </c>
      <c r="G11" s="22">
        <v>1699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f t="shared" si="2"/>
        <v>4065</v>
      </c>
      <c r="N11" s="22">
        <v>3289</v>
      </c>
      <c r="O11" s="22">
        <v>0</v>
      </c>
      <c r="P11" s="22">
        <v>635</v>
      </c>
      <c r="Q11" s="22">
        <v>141</v>
      </c>
      <c r="R11" s="22">
        <v>0</v>
      </c>
      <c r="S11" s="22">
        <v>0</v>
      </c>
      <c r="T11" s="22">
        <f t="shared" si="3"/>
        <v>18639</v>
      </c>
      <c r="U11" s="22">
        <v>18341</v>
      </c>
      <c r="V11" s="22">
        <v>298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2222</v>
      </c>
      <c r="AB11" s="22">
        <v>0</v>
      </c>
      <c r="AC11" s="22">
        <v>1795</v>
      </c>
      <c r="AD11" s="22">
        <f t="shared" si="5"/>
        <v>427</v>
      </c>
      <c r="AE11" s="22">
        <v>427</v>
      </c>
      <c r="AF11" s="22">
        <v>0</v>
      </c>
      <c r="AG11" s="22">
        <v>0</v>
      </c>
      <c r="AH11" s="22">
        <v>0</v>
      </c>
      <c r="AI11" s="22">
        <v>0</v>
      </c>
    </row>
    <row r="12" spans="1:35" ht="13.5">
      <c r="A12" s="40" t="s">
        <v>5</v>
      </c>
      <c r="B12" s="40" t="s">
        <v>18</v>
      </c>
      <c r="C12" s="41" t="s">
        <v>19</v>
      </c>
      <c r="D12" s="31">
        <f t="shared" si="0"/>
        <v>16054</v>
      </c>
      <c r="E12" s="22">
        <v>12945</v>
      </c>
      <c r="F12" s="31">
        <f t="shared" si="1"/>
        <v>2700</v>
      </c>
      <c r="G12" s="22">
        <v>0</v>
      </c>
      <c r="H12" s="22">
        <v>2700</v>
      </c>
      <c r="I12" s="22">
        <v>0</v>
      </c>
      <c r="J12" s="22">
        <v>0</v>
      </c>
      <c r="K12" s="22">
        <v>0</v>
      </c>
      <c r="L12" s="22">
        <v>409</v>
      </c>
      <c r="M12" s="22">
        <f t="shared" si="2"/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f t="shared" si="3"/>
        <v>12976</v>
      </c>
      <c r="U12" s="22">
        <v>12945</v>
      </c>
      <c r="V12" s="22">
        <v>0</v>
      </c>
      <c r="W12" s="22">
        <v>31</v>
      </c>
      <c r="X12" s="22">
        <v>0</v>
      </c>
      <c r="Y12" s="22">
        <v>0</v>
      </c>
      <c r="Z12" s="22">
        <v>0</v>
      </c>
      <c r="AA12" s="22">
        <f t="shared" si="4"/>
        <v>2767</v>
      </c>
      <c r="AB12" s="22">
        <v>409</v>
      </c>
      <c r="AC12" s="22">
        <v>1394</v>
      </c>
      <c r="AD12" s="22">
        <f t="shared" si="5"/>
        <v>964</v>
      </c>
      <c r="AE12" s="22">
        <v>0</v>
      </c>
      <c r="AF12" s="22">
        <v>964</v>
      </c>
      <c r="AG12" s="22">
        <v>0</v>
      </c>
      <c r="AH12" s="22">
        <v>0</v>
      </c>
      <c r="AI12" s="22">
        <v>0</v>
      </c>
    </row>
    <row r="13" spans="1:35" ht="13.5">
      <c r="A13" s="40" t="s">
        <v>5</v>
      </c>
      <c r="B13" s="40" t="s">
        <v>20</v>
      </c>
      <c r="C13" s="41" t="s">
        <v>21</v>
      </c>
      <c r="D13" s="31">
        <f t="shared" si="0"/>
        <v>13731</v>
      </c>
      <c r="E13" s="22">
        <v>12319</v>
      </c>
      <c r="F13" s="31">
        <f t="shared" si="1"/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499</v>
      </c>
      <c r="M13" s="22">
        <f t="shared" si="2"/>
        <v>913</v>
      </c>
      <c r="N13" s="22">
        <v>5</v>
      </c>
      <c r="O13" s="22">
        <v>908</v>
      </c>
      <c r="P13" s="22">
        <v>0</v>
      </c>
      <c r="Q13" s="22">
        <v>0</v>
      </c>
      <c r="R13" s="22">
        <v>0</v>
      </c>
      <c r="S13" s="22">
        <v>0</v>
      </c>
      <c r="T13" s="22">
        <f t="shared" si="3"/>
        <v>12319</v>
      </c>
      <c r="U13" s="22">
        <v>12319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f t="shared" si="4"/>
        <v>1361</v>
      </c>
      <c r="AB13" s="22">
        <v>499</v>
      </c>
      <c r="AC13" s="22">
        <v>862</v>
      </c>
      <c r="AD13" s="22">
        <f t="shared" si="5"/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</row>
    <row r="14" spans="1:35" ht="13.5">
      <c r="A14" s="40" t="s">
        <v>5</v>
      </c>
      <c r="B14" s="40" t="s">
        <v>22</v>
      </c>
      <c r="C14" s="41" t="s">
        <v>23</v>
      </c>
      <c r="D14" s="31">
        <f t="shared" si="0"/>
        <v>16313</v>
      </c>
      <c r="E14" s="22">
        <v>12839</v>
      </c>
      <c r="F14" s="31">
        <f t="shared" si="1"/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1797</v>
      </c>
      <c r="M14" s="22">
        <f t="shared" si="2"/>
        <v>1677</v>
      </c>
      <c r="N14" s="22">
        <v>1226</v>
      </c>
      <c r="O14" s="22">
        <v>351</v>
      </c>
      <c r="P14" s="22">
        <v>0</v>
      </c>
      <c r="Q14" s="22">
        <v>100</v>
      </c>
      <c r="R14" s="22">
        <v>0</v>
      </c>
      <c r="S14" s="22">
        <v>0</v>
      </c>
      <c r="T14" s="22">
        <f t="shared" si="3"/>
        <v>12839</v>
      </c>
      <c r="U14" s="22">
        <v>12839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f t="shared" si="4"/>
        <v>3002</v>
      </c>
      <c r="AB14" s="22">
        <v>1797</v>
      </c>
      <c r="AC14" s="22">
        <v>1205</v>
      </c>
      <c r="AD14" s="22">
        <f t="shared" si="5"/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</row>
    <row r="15" spans="1:35" ht="13.5">
      <c r="A15" s="40" t="s">
        <v>5</v>
      </c>
      <c r="B15" s="40" t="s">
        <v>24</v>
      </c>
      <c r="C15" s="41" t="s">
        <v>25</v>
      </c>
      <c r="D15" s="31">
        <f t="shared" si="0"/>
        <v>16604</v>
      </c>
      <c r="E15" s="22">
        <v>13734</v>
      </c>
      <c r="F15" s="31">
        <f t="shared" si="1"/>
        <v>799</v>
      </c>
      <c r="G15" s="22">
        <v>0</v>
      </c>
      <c r="H15" s="22">
        <v>799</v>
      </c>
      <c r="I15" s="22">
        <v>0</v>
      </c>
      <c r="J15" s="22">
        <v>0</v>
      </c>
      <c r="K15" s="22">
        <v>0</v>
      </c>
      <c r="L15" s="22">
        <v>457</v>
      </c>
      <c r="M15" s="22">
        <f t="shared" si="2"/>
        <v>1614</v>
      </c>
      <c r="N15" s="22">
        <v>761</v>
      </c>
      <c r="O15" s="22">
        <v>385</v>
      </c>
      <c r="P15" s="22">
        <v>367</v>
      </c>
      <c r="Q15" s="22">
        <v>82</v>
      </c>
      <c r="R15" s="22">
        <v>0</v>
      </c>
      <c r="S15" s="22">
        <v>19</v>
      </c>
      <c r="T15" s="22">
        <f t="shared" si="3"/>
        <v>13958</v>
      </c>
      <c r="U15" s="22">
        <v>13734</v>
      </c>
      <c r="V15" s="22">
        <v>0</v>
      </c>
      <c r="W15" s="22">
        <v>224</v>
      </c>
      <c r="X15" s="22">
        <v>0</v>
      </c>
      <c r="Y15" s="22">
        <v>0</v>
      </c>
      <c r="Z15" s="22">
        <v>0</v>
      </c>
      <c r="AA15" s="22">
        <f t="shared" si="4"/>
        <v>2395</v>
      </c>
      <c r="AB15" s="22">
        <v>457</v>
      </c>
      <c r="AC15" s="22">
        <v>1552</v>
      </c>
      <c r="AD15" s="22">
        <f t="shared" si="5"/>
        <v>386</v>
      </c>
      <c r="AE15" s="22">
        <v>0</v>
      </c>
      <c r="AF15" s="22">
        <v>386</v>
      </c>
      <c r="AG15" s="22">
        <v>0</v>
      </c>
      <c r="AH15" s="22">
        <v>0</v>
      </c>
      <c r="AI15" s="22">
        <v>0</v>
      </c>
    </row>
    <row r="16" spans="1:35" ht="13.5">
      <c r="A16" s="40" t="s">
        <v>5</v>
      </c>
      <c r="B16" s="40" t="s">
        <v>26</v>
      </c>
      <c r="C16" s="41" t="s">
        <v>27</v>
      </c>
      <c r="D16" s="31">
        <f t="shared" si="0"/>
        <v>17106</v>
      </c>
      <c r="E16" s="22">
        <v>14030</v>
      </c>
      <c r="F16" s="31">
        <f t="shared" si="1"/>
        <v>1098</v>
      </c>
      <c r="G16" s="22">
        <v>1098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f t="shared" si="2"/>
        <v>1978</v>
      </c>
      <c r="N16" s="22">
        <v>1501</v>
      </c>
      <c r="O16" s="22">
        <v>128</v>
      </c>
      <c r="P16" s="22">
        <v>284</v>
      </c>
      <c r="Q16" s="22">
        <v>37</v>
      </c>
      <c r="R16" s="22">
        <v>14</v>
      </c>
      <c r="S16" s="22">
        <v>14</v>
      </c>
      <c r="T16" s="22">
        <f t="shared" si="3"/>
        <v>14216</v>
      </c>
      <c r="U16" s="22">
        <v>14030</v>
      </c>
      <c r="V16" s="22">
        <v>186</v>
      </c>
      <c r="W16" s="22">
        <v>0</v>
      </c>
      <c r="X16" s="22">
        <v>0</v>
      </c>
      <c r="Y16" s="22">
        <v>0</v>
      </c>
      <c r="Z16" s="22">
        <v>0</v>
      </c>
      <c r="AA16" s="22">
        <f t="shared" si="4"/>
        <v>1477</v>
      </c>
      <c r="AB16" s="22">
        <v>0</v>
      </c>
      <c r="AC16" s="22">
        <v>1068</v>
      </c>
      <c r="AD16" s="22">
        <f t="shared" si="5"/>
        <v>409</v>
      </c>
      <c r="AE16" s="22">
        <v>409</v>
      </c>
      <c r="AF16" s="22">
        <v>0</v>
      </c>
      <c r="AG16" s="22">
        <v>0</v>
      </c>
      <c r="AH16" s="22">
        <v>0</v>
      </c>
      <c r="AI16" s="22">
        <v>0</v>
      </c>
    </row>
    <row r="17" spans="1:35" ht="13.5">
      <c r="A17" s="40" t="s">
        <v>5</v>
      </c>
      <c r="B17" s="40" t="s">
        <v>28</v>
      </c>
      <c r="C17" s="41" t="s">
        <v>29</v>
      </c>
      <c r="D17" s="31">
        <f t="shared" si="0"/>
        <v>21817</v>
      </c>
      <c r="E17" s="22">
        <v>15468</v>
      </c>
      <c r="F17" s="31">
        <f t="shared" si="1"/>
        <v>1699</v>
      </c>
      <c r="G17" s="22">
        <v>1699</v>
      </c>
      <c r="H17" s="22">
        <v>0</v>
      </c>
      <c r="I17" s="22">
        <v>0</v>
      </c>
      <c r="J17" s="22">
        <v>0</v>
      </c>
      <c r="K17" s="22">
        <v>0</v>
      </c>
      <c r="L17" s="22">
        <v>3197</v>
      </c>
      <c r="M17" s="22">
        <f t="shared" si="2"/>
        <v>1453</v>
      </c>
      <c r="N17" s="22">
        <v>1453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 t="shared" si="3"/>
        <v>15661</v>
      </c>
      <c r="U17" s="22">
        <v>15468</v>
      </c>
      <c r="V17" s="22">
        <v>193</v>
      </c>
      <c r="W17" s="22">
        <v>0</v>
      </c>
      <c r="X17" s="22">
        <v>0</v>
      </c>
      <c r="Y17" s="22">
        <v>0</v>
      </c>
      <c r="Z17" s="22">
        <v>0</v>
      </c>
      <c r="AA17" s="22">
        <f t="shared" si="4"/>
        <v>4927</v>
      </c>
      <c r="AB17" s="22">
        <v>3197</v>
      </c>
      <c r="AC17" s="22">
        <v>1359</v>
      </c>
      <c r="AD17" s="22">
        <f t="shared" si="5"/>
        <v>371</v>
      </c>
      <c r="AE17" s="22">
        <v>371</v>
      </c>
      <c r="AF17" s="22">
        <v>0</v>
      </c>
      <c r="AG17" s="22">
        <v>0</v>
      </c>
      <c r="AH17" s="22">
        <v>0</v>
      </c>
      <c r="AI17" s="22">
        <v>0</v>
      </c>
    </row>
    <row r="18" spans="1:35" ht="13.5">
      <c r="A18" s="40" t="s">
        <v>5</v>
      </c>
      <c r="B18" s="40" t="s">
        <v>30</v>
      </c>
      <c r="C18" s="41" t="s">
        <v>31</v>
      </c>
      <c r="D18" s="31">
        <f t="shared" si="0"/>
        <v>10430</v>
      </c>
      <c r="E18" s="22">
        <v>7806</v>
      </c>
      <c r="F18" s="31">
        <f t="shared" si="1"/>
        <v>314</v>
      </c>
      <c r="G18" s="22">
        <v>0</v>
      </c>
      <c r="H18" s="22">
        <v>314</v>
      </c>
      <c r="I18" s="22">
        <v>0</v>
      </c>
      <c r="J18" s="22">
        <v>0</v>
      </c>
      <c r="K18" s="22">
        <v>0</v>
      </c>
      <c r="L18" s="22">
        <v>2310</v>
      </c>
      <c r="M18" s="22">
        <f t="shared" si="2"/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 t="shared" si="3"/>
        <v>7806</v>
      </c>
      <c r="U18" s="22">
        <v>7806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f t="shared" si="4"/>
        <v>3495</v>
      </c>
      <c r="AB18" s="22">
        <v>2310</v>
      </c>
      <c r="AC18" s="22">
        <v>1185</v>
      </c>
      <c r="AD18" s="22">
        <f t="shared" si="5"/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</row>
    <row r="19" spans="1:35" ht="13.5">
      <c r="A19" s="40" t="s">
        <v>5</v>
      </c>
      <c r="B19" s="40" t="s">
        <v>32</v>
      </c>
      <c r="C19" s="41" t="s">
        <v>33</v>
      </c>
      <c r="D19" s="31">
        <f t="shared" si="0"/>
        <v>12601</v>
      </c>
      <c r="E19" s="22">
        <v>9421</v>
      </c>
      <c r="F19" s="31">
        <f t="shared" si="1"/>
        <v>51</v>
      </c>
      <c r="G19" s="22">
        <v>0</v>
      </c>
      <c r="H19" s="22">
        <v>0</v>
      </c>
      <c r="I19" s="22">
        <v>0</v>
      </c>
      <c r="J19" s="22">
        <v>0</v>
      </c>
      <c r="K19" s="22">
        <v>51</v>
      </c>
      <c r="L19" s="22">
        <v>856</v>
      </c>
      <c r="M19" s="22">
        <f t="shared" si="2"/>
        <v>2273</v>
      </c>
      <c r="N19" s="22">
        <v>911</v>
      </c>
      <c r="O19" s="22">
        <v>594</v>
      </c>
      <c r="P19" s="22">
        <v>351</v>
      </c>
      <c r="Q19" s="22">
        <v>60</v>
      </c>
      <c r="R19" s="22">
        <v>0</v>
      </c>
      <c r="S19" s="22">
        <v>357</v>
      </c>
      <c r="T19" s="22">
        <f t="shared" si="3"/>
        <v>9421</v>
      </c>
      <c r="U19" s="22">
        <v>9421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f t="shared" si="4"/>
        <v>1875</v>
      </c>
      <c r="AB19" s="22">
        <v>856</v>
      </c>
      <c r="AC19" s="22">
        <v>968</v>
      </c>
      <c r="AD19" s="22">
        <f t="shared" si="5"/>
        <v>51</v>
      </c>
      <c r="AE19" s="22">
        <v>0</v>
      </c>
      <c r="AF19" s="22">
        <v>0</v>
      </c>
      <c r="AG19" s="22">
        <v>0</v>
      </c>
      <c r="AH19" s="22">
        <v>0</v>
      </c>
      <c r="AI19" s="22">
        <v>51</v>
      </c>
    </row>
    <row r="20" spans="1:35" ht="13.5">
      <c r="A20" s="40" t="s">
        <v>5</v>
      </c>
      <c r="B20" s="40" t="s">
        <v>34</v>
      </c>
      <c r="C20" s="41" t="s">
        <v>35</v>
      </c>
      <c r="D20" s="31">
        <f t="shared" si="0"/>
        <v>9540</v>
      </c>
      <c r="E20" s="22">
        <v>8040</v>
      </c>
      <c r="F20" s="31">
        <f t="shared" si="1"/>
        <v>795</v>
      </c>
      <c r="G20" s="22">
        <v>700</v>
      </c>
      <c r="H20" s="22">
        <v>95</v>
      </c>
      <c r="I20" s="22">
        <v>0</v>
      </c>
      <c r="J20" s="22">
        <v>0</v>
      </c>
      <c r="K20" s="22">
        <v>0</v>
      </c>
      <c r="L20" s="22">
        <v>360</v>
      </c>
      <c r="M20" s="22">
        <f t="shared" si="2"/>
        <v>345</v>
      </c>
      <c r="N20" s="22">
        <v>53</v>
      </c>
      <c r="O20" s="22">
        <v>0</v>
      </c>
      <c r="P20" s="22">
        <v>279</v>
      </c>
      <c r="Q20" s="22">
        <v>0</v>
      </c>
      <c r="R20" s="22">
        <v>0</v>
      </c>
      <c r="S20" s="22">
        <v>13</v>
      </c>
      <c r="T20" s="22">
        <f t="shared" si="3"/>
        <v>8051</v>
      </c>
      <c r="U20" s="22">
        <v>8040</v>
      </c>
      <c r="V20" s="22">
        <v>11</v>
      </c>
      <c r="W20" s="22">
        <v>0</v>
      </c>
      <c r="X20" s="22">
        <v>0</v>
      </c>
      <c r="Y20" s="22">
        <v>0</v>
      </c>
      <c r="Z20" s="22">
        <v>0</v>
      </c>
      <c r="AA20" s="22">
        <f t="shared" si="4"/>
        <v>1213</v>
      </c>
      <c r="AB20" s="22">
        <v>360</v>
      </c>
      <c r="AC20" s="22">
        <v>697</v>
      </c>
      <c r="AD20" s="22">
        <f t="shared" si="5"/>
        <v>156</v>
      </c>
      <c r="AE20" s="22">
        <v>156</v>
      </c>
      <c r="AF20" s="22">
        <v>0</v>
      </c>
      <c r="AG20" s="22">
        <v>0</v>
      </c>
      <c r="AH20" s="22">
        <v>0</v>
      </c>
      <c r="AI20" s="22">
        <v>0</v>
      </c>
    </row>
    <row r="21" spans="1:35" ht="13.5">
      <c r="A21" s="40" t="s">
        <v>5</v>
      </c>
      <c r="B21" s="40" t="s">
        <v>36</v>
      </c>
      <c r="C21" s="41" t="s">
        <v>37</v>
      </c>
      <c r="D21" s="31">
        <f t="shared" si="0"/>
        <v>15481</v>
      </c>
      <c r="E21" s="22">
        <v>12475</v>
      </c>
      <c r="F21" s="31">
        <f t="shared" si="1"/>
        <v>1674</v>
      </c>
      <c r="G21" s="22">
        <v>0</v>
      </c>
      <c r="H21" s="22">
        <v>1674</v>
      </c>
      <c r="I21" s="22">
        <v>0</v>
      </c>
      <c r="J21" s="22">
        <v>0</v>
      </c>
      <c r="K21" s="22">
        <v>0</v>
      </c>
      <c r="L21" s="22">
        <v>0</v>
      </c>
      <c r="M21" s="22">
        <f t="shared" si="2"/>
        <v>1332</v>
      </c>
      <c r="N21" s="22">
        <v>1248</v>
      </c>
      <c r="O21" s="22">
        <v>0</v>
      </c>
      <c r="P21" s="22">
        <v>0</v>
      </c>
      <c r="Q21" s="22">
        <v>84</v>
      </c>
      <c r="R21" s="22">
        <v>0</v>
      </c>
      <c r="S21" s="22">
        <v>0</v>
      </c>
      <c r="T21" s="22">
        <f t="shared" si="3"/>
        <v>12475</v>
      </c>
      <c r="U21" s="22">
        <v>12475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f t="shared" si="4"/>
        <v>2073</v>
      </c>
      <c r="AB21" s="22">
        <v>0</v>
      </c>
      <c r="AC21" s="22">
        <v>1282</v>
      </c>
      <c r="AD21" s="22">
        <f t="shared" si="5"/>
        <v>791</v>
      </c>
      <c r="AE21" s="22">
        <v>0</v>
      </c>
      <c r="AF21" s="22">
        <v>791</v>
      </c>
      <c r="AG21" s="22">
        <v>0</v>
      </c>
      <c r="AH21" s="22">
        <v>0</v>
      </c>
      <c r="AI21" s="22">
        <v>0</v>
      </c>
    </row>
    <row r="22" spans="1:35" ht="13.5">
      <c r="A22" s="40" t="s">
        <v>5</v>
      </c>
      <c r="B22" s="40" t="s">
        <v>38</v>
      </c>
      <c r="C22" s="41" t="s">
        <v>39</v>
      </c>
      <c r="D22" s="31">
        <f t="shared" si="0"/>
        <v>7869</v>
      </c>
      <c r="E22" s="22">
        <v>7073</v>
      </c>
      <c r="F22" s="31">
        <f t="shared" si="1"/>
        <v>796</v>
      </c>
      <c r="G22" s="22">
        <v>266</v>
      </c>
      <c r="H22" s="22">
        <v>530</v>
      </c>
      <c r="I22" s="22">
        <v>0</v>
      </c>
      <c r="J22" s="22">
        <v>0</v>
      </c>
      <c r="K22" s="22">
        <v>0</v>
      </c>
      <c r="L22" s="22">
        <v>0</v>
      </c>
      <c r="M22" s="22">
        <f t="shared" si="2"/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f t="shared" si="3"/>
        <v>7084</v>
      </c>
      <c r="U22" s="22">
        <v>7073</v>
      </c>
      <c r="V22" s="22">
        <v>11</v>
      </c>
      <c r="W22" s="22">
        <v>0</v>
      </c>
      <c r="X22" s="22">
        <v>0</v>
      </c>
      <c r="Y22" s="22">
        <v>0</v>
      </c>
      <c r="Z22" s="22">
        <v>0</v>
      </c>
      <c r="AA22" s="22">
        <f t="shared" si="4"/>
        <v>1085</v>
      </c>
      <c r="AB22" s="22">
        <v>0</v>
      </c>
      <c r="AC22" s="22">
        <v>895</v>
      </c>
      <c r="AD22" s="22">
        <f t="shared" si="5"/>
        <v>190</v>
      </c>
      <c r="AE22" s="22">
        <v>190</v>
      </c>
      <c r="AF22" s="22">
        <v>0</v>
      </c>
      <c r="AG22" s="22">
        <v>0</v>
      </c>
      <c r="AH22" s="22">
        <v>0</v>
      </c>
      <c r="AI22" s="22">
        <v>0</v>
      </c>
    </row>
    <row r="23" spans="1:35" ht="13.5">
      <c r="A23" s="40" t="s">
        <v>5</v>
      </c>
      <c r="B23" s="40" t="s">
        <v>40</v>
      </c>
      <c r="C23" s="41" t="s">
        <v>41</v>
      </c>
      <c r="D23" s="31">
        <f t="shared" si="0"/>
        <v>13032</v>
      </c>
      <c r="E23" s="22">
        <v>10219</v>
      </c>
      <c r="F23" s="31">
        <f t="shared" si="1"/>
        <v>1303</v>
      </c>
      <c r="G23" s="22">
        <v>776</v>
      </c>
      <c r="H23" s="22">
        <v>527</v>
      </c>
      <c r="I23" s="22">
        <v>0</v>
      </c>
      <c r="J23" s="22">
        <v>0</v>
      </c>
      <c r="K23" s="22">
        <v>0</v>
      </c>
      <c r="L23" s="22">
        <v>0</v>
      </c>
      <c r="M23" s="22">
        <f t="shared" si="2"/>
        <v>1510</v>
      </c>
      <c r="N23" s="22">
        <v>1288</v>
      </c>
      <c r="O23" s="22">
        <v>0</v>
      </c>
      <c r="P23" s="22">
        <v>0</v>
      </c>
      <c r="Q23" s="22">
        <v>68</v>
      </c>
      <c r="R23" s="22">
        <v>154</v>
      </c>
      <c r="S23" s="22">
        <v>0</v>
      </c>
      <c r="T23" s="22">
        <f t="shared" si="3"/>
        <v>10562</v>
      </c>
      <c r="U23" s="22">
        <v>10219</v>
      </c>
      <c r="V23" s="22">
        <v>343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4"/>
        <v>738</v>
      </c>
      <c r="AB23" s="22">
        <v>0</v>
      </c>
      <c r="AC23" s="22">
        <v>599</v>
      </c>
      <c r="AD23" s="22">
        <f t="shared" si="5"/>
        <v>139</v>
      </c>
      <c r="AE23" s="22">
        <v>0</v>
      </c>
      <c r="AF23" s="22">
        <v>139</v>
      </c>
      <c r="AG23" s="22">
        <v>0</v>
      </c>
      <c r="AH23" s="22">
        <v>0</v>
      </c>
      <c r="AI23" s="22">
        <v>0</v>
      </c>
    </row>
    <row r="24" spans="1:35" ht="13.5">
      <c r="A24" s="40" t="s">
        <v>5</v>
      </c>
      <c r="B24" s="40" t="s">
        <v>42</v>
      </c>
      <c r="C24" s="41" t="s">
        <v>43</v>
      </c>
      <c r="D24" s="31">
        <f t="shared" si="0"/>
        <v>17440</v>
      </c>
      <c r="E24" s="22">
        <v>14203</v>
      </c>
      <c r="F24" s="31">
        <f t="shared" si="1"/>
        <v>1493</v>
      </c>
      <c r="G24" s="22">
        <v>1493</v>
      </c>
      <c r="H24" s="22">
        <v>0</v>
      </c>
      <c r="I24" s="22">
        <v>0</v>
      </c>
      <c r="J24" s="22">
        <v>0</v>
      </c>
      <c r="K24" s="22">
        <v>0</v>
      </c>
      <c r="L24" s="22">
        <v>1193</v>
      </c>
      <c r="M24" s="22">
        <f t="shared" si="2"/>
        <v>551</v>
      </c>
      <c r="N24" s="22">
        <v>30</v>
      </c>
      <c r="O24" s="22">
        <v>0</v>
      </c>
      <c r="P24" s="22">
        <v>459</v>
      </c>
      <c r="Q24" s="22">
        <v>45</v>
      </c>
      <c r="R24" s="22">
        <v>5</v>
      </c>
      <c r="S24" s="22">
        <v>12</v>
      </c>
      <c r="T24" s="22">
        <f t="shared" si="3"/>
        <v>14566</v>
      </c>
      <c r="U24" s="22">
        <v>14203</v>
      </c>
      <c r="V24" s="22">
        <v>363</v>
      </c>
      <c r="W24" s="22">
        <v>0</v>
      </c>
      <c r="X24" s="22">
        <v>0</v>
      </c>
      <c r="Y24" s="22">
        <v>0</v>
      </c>
      <c r="Z24" s="22">
        <v>0</v>
      </c>
      <c r="AA24" s="22">
        <f t="shared" si="4"/>
        <v>3596</v>
      </c>
      <c r="AB24" s="22">
        <v>1193</v>
      </c>
      <c r="AC24" s="22">
        <v>2051</v>
      </c>
      <c r="AD24" s="22">
        <f t="shared" si="5"/>
        <v>352</v>
      </c>
      <c r="AE24" s="22">
        <v>352</v>
      </c>
      <c r="AF24" s="22">
        <v>0</v>
      </c>
      <c r="AG24" s="22">
        <v>0</v>
      </c>
      <c r="AH24" s="22">
        <v>0</v>
      </c>
      <c r="AI24" s="22">
        <v>0</v>
      </c>
    </row>
    <row r="25" spans="1:35" ht="13.5">
      <c r="A25" s="40" t="s">
        <v>5</v>
      </c>
      <c r="B25" s="40" t="s">
        <v>44</v>
      </c>
      <c r="C25" s="41" t="s">
        <v>45</v>
      </c>
      <c r="D25" s="31">
        <f t="shared" si="0"/>
        <v>59411</v>
      </c>
      <c r="E25" s="22">
        <v>46622</v>
      </c>
      <c r="F25" s="31">
        <f t="shared" si="1"/>
        <v>7428</v>
      </c>
      <c r="G25" s="22">
        <v>0</v>
      </c>
      <c r="H25" s="22">
        <v>7428</v>
      </c>
      <c r="I25" s="22">
        <v>0</v>
      </c>
      <c r="J25" s="22">
        <v>0</v>
      </c>
      <c r="K25" s="22">
        <v>0</v>
      </c>
      <c r="L25" s="22">
        <v>570</v>
      </c>
      <c r="M25" s="22">
        <f t="shared" si="2"/>
        <v>4791</v>
      </c>
      <c r="N25" s="22">
        <v>3667</v>
      </c>
      <c r="O25" s="22">
        <v>244</v>
      </c>
      <c r="P25" s="22">
        <v>366</v>
      </c>
      <c r="Q25" s="22">
        <v>128</v>
      </c>
      <c r="R25" s="22">
        <v>0</v>
      </c>
      <c r="S25" s="22">
        <v>386</v>
      </c>
      <c r="T25" s="22">
        <f t="shared" si="3"/>
        <v>46622</v>
      </c>
      <c r="U25" s="22">
        <v>46622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4"/>
        <v>10566</v>
      </c>
      <c r="AB25" s="22">
        <v>570</v>
      </c>
      <c r="AC25" s="22">
        <v>5168</v>
      </c>
      <c r="AD25" s="22">
        <f t="shared" si="5"/>
        <v>4828</v>
      </c>
      <c r="AE25" s="22">
        <v>0</v>
      </c>
      <c r="AF25" s="22">
        <v>4828</v>
      </c>
      <c r="AG25" s="22">
        <v>0</v>
      </c>
      <c r="AH25" s="22">
        <v>0</v>
      </c>
      <c r="AI25" s="22">
        <v>0</v>
      </c>
    </row>
    <row r="26" spans="1:35" ht="13.5">
      <c r="A26" s="40" t="s">
        <v>5</v>
      </c>
      <c r="B26" s="40" t="s">
        <v>46</v>
      </c>
      <c r="C26" s="41" t="s">
        <v>47</v>
      </c>
      <c r="D26" s="31">
        <f t="shared" si="0"/>
        <v>3756</v>
      </c>
      <c r="E26" s="22">
        <v>3068</v>
      </c>
      <c r="F26" s="31">
        <f t="shared" si="1"/>
        <v>476</v>
      </c>
      <c r="G26" s="22">
        <v>0</v>
      </c>
      <c r="H26" s="22">
        <v>476</v>
      </c>
      <c r="I26" s="22">
        <v>0</v>
      </c>
      <c r="J26" s="22">
        <v>0</v>
      </c>
      <c r="K26" s="22">
        <v>0</v>
      </c>
      <c r="L26" s="22">
        <v>0</v>
      </c>
      <c r="M26" s="22">
        <f t="shared" si="2"/>
        <v>212</v>
      </c>
      <c r="N26" s="22">
        <v>170</v>
      </c>
      <c r="O26" s="22">
        <v>18</v>
      </c>
      <c r="P26" s="22">
        <v>10</v>
      </c>
      <c r="Q26" s="22">
        <v>14</v>
      </c>
      <c r="R26" s="22">
        <v>0</v>
      </c>
      <c r="S26" s="22">
        <v>0</v>
      </c>
      <c r="T26" s="22">
        <f t="shared" si="3"/>
        <v>3085</v>
      </c>
      <c r="U26" s="22">
        <v>3068</v>
      </c>
      <c r="V26" s="22">
        <v>0</v>
      </c>
      <c r="W26" s="22">
        <v>17</v>
      </c>
      <c r="X26" s="22">
        <v>0</v>
      </c>
      <c r="Y26" s="22">
        <v>0</v>
      </c>
      <c r="Z26" s="22">
        <v>0</v>
      </c>
      <c r="AA26" s="22">
        <f t="shared" si="4"/>
        <v>508</v>
      </c>
      <c r="AB26" s="22">
        <v>0</v>
      </c>
      <c r="AC26" s="22">
        <v>293</v>
      </c>
      <c r="AD26" s="22">
        <f t="shared" si="5"/>
        <v>215</v>
      </c>
      <c r="AE26" s="22">
        <v>0</v>
      </c>
      <c r="AF26" s="22">
        <v>215</v>
      </c>
      <c r="AG26" s="22">
        <v>0</v>
      </c>
      <c r="AH26" s="22">
        <v>0</v>
      </c>
      <c r="AI26" s="22">
        <v>0</v>
      </c>
    </row>
    <row r="27" spans="1:35" ht="13.5">
      <c r="A27" s="40" t="s">
        <v>5</v>
      </c>
      <c r="B27" s="40" t="s">
        <v>48</v>
      </c>
      <c r="C27" s="41" t="s">
        <v>49</v>
      </c>
      <c r="D27" s="31">
        <f t="shared" si="0"/>
        <v>2207</v>
      </c>
      <c r="E27" s="22">
        <v>1666</v>
      </c>
      <c r="F27" s="31">
        <f t="shared" si="1"/>
        <v>259</v>
      </c>
      <c r="G27" s="22">
        <v>92</v>
      </c>
      <c r="H27" s="22">
        <v>139</v>
      </c>
      <c r="I27" s="22">
        <v>0</v>
      </c>
      <c r="J27" s="22">
        <v>0</v>
      </c>
      <c r="K27" s="22">
        <v>28</v>
      </c>
      <c r="L27" s="22">
        <v>0</v>
      </c>
      <c r="M27" s="22">
        <f t="shared" si="2"/>
        <v>282</v>
      </c>
      <c r="N27" s="22">
        <v>205</v>
      </c>
      <c r="O27" s="22">
        <v>0</v>
      </c>
      <c r="P27" s="22">
        <v>77</v>
      </c>
      <c r="Q27" s="22">
        <v>0</v>
      </c>
      <c r="R27" s="22">
        <v>0</v>
      </c>
      <c r="S27" s="22">
        <v>0</v>
      </c>
      <c r="T27" s="22">
        <f t="shared" si="3"/>
        <v>1703</v>
      </c>
      <c r="U27" s="22">
        <v>1666</v>
      </c>
      <c r="V27" s="22">
        <v>37</v>
      </c>
      <c r="W27" s="22">
        <v>0</v>
      </c>
      <c r="X27" s="22">
        <v>0</v>
      </c>
      <c r="Y27" s="22">
        <v>0</v>
      </c>
      <c r="Z27" s="22">
        <v>0</v>
      </c>
      <c r="AA27" s="22">
        <f t="shared" si="4"/>
        <v>241</v>
      </c>
      <c r="AB27" s="22">
        <v>0</v>
      </c>
      <c r="AC27" s="22">
        <v>158</v>
      </c>
      <c r="AD27" s="22">
        <f t="shared" si="5"/>
        <v>83</v>
      </c>
      <c r="AE27" s="22">
        <v>55</v>
      </c>
      <c r="AF27" s="22">
        <v>0</v>
      </c>
      <c r="AG27" s="22">
        <v>0</v>
      </c>
      <c r="AH27" s="22">
        <v>0</v>
      </c>
      <c r="AI27" s="22">
        <v>28</v>
      </c>
    </row>
    <row r="28" spans="1:35" ht="13.5">
      <c r="A28" s="40" t="s">
        <v>5</v>
      </c>
      <c r="B28" s="40" t="s">
        <v>50</v>
      </c>
      <c r="C28" s="41" t="s">
        <v>51</v>
      </c>
      <c r="D28" s="31">
        <f t="shared" si="0"/>
        <v>8770</v>
      </c>
      <c r="E28" s="22">
        <v>7029</v>
      </c>
      <c r="F28" s="31">
        <f t="shared" si="1"/>
        <v>684</v>
      </c>
      <c r="G28" s="22">
        <v>260</v>
      </c>
      <c r="H28" s="22">
        <v>347</v>
      </c>
      <c r="I28" s="22">
        <v>0</v>
      </c>
      <c r="J28" s="22">
        <v>0</v>
      </c>
      <c r="K28" s="22">
        <v>77</v>
      </c>
      <c r="L28" s="22">
        <v>0</v>
      </c>
      <c r="M28" s="22">
        <f t="shared" si="2"/>
        <v>1057</v>
      </c>
      <c r="N28" s="22">
        <v>840</v>
      </c>
      <c r="O28" s="22">
        <v>0</v>
      </c>
      <c r="P28" s="22">
        <v>217</v>
      </c>
      <c r="Q28" s="22">
        <v>0</v>
      </c>
      <c r="R28" s="22">
        <v>0</v>
      </c>
      <c r="S28" s="22">
        <v>0</v>
      </c>
      <c r="T28" s="22">
        <f t="shared" si="3"/>
        <v>7135</v>
      </c>
      <c r="U28" s="22">
        <v>7029</v>
      </c>
      <c r="V28" s="22">
        <v>106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4"/>
        <v>805</v>
      </c>
      <c r="AB28" s="22">
        <v>0</v>
      </c>
      <c r="AC28" s="22">
        <v>667</v>
      </c>
      <c r="AD28" s="22">
        <f t="shared" si="5"/>
        <v>138</v>
      </c>
      <c r="AE28" s="22">
        <v>61</v>
      </c>
      <c r="AF28" s="22">
        <v>0</v>
      </c>
      <c r="AG28" s="22">
        <v>0</v>
      </c>
      <c r="AH28" s="22">
        <v>0</v>
      </c>
      <c r="AI28" s="22">
        <v>77</v>
      </c>
    </row>
    <row r="29" spans="1:35" ht="13.5">
      <c r="A29" s="40" t="s">
        <v>5</v>
      </c>
      <c r="B29" s="40" t="s">
        <v>52</v>
      </c>
      <c r="C29" s="41" t="s">
        <v>53</v>
      </c>
      <c r="D29" s="31">
        <f t="shared" si="0"/>
        <v>2540</v>
      </c>
      <c r="E29" s="22">
        <v>1918</v>
      </c>
      <c r="F29" s="31">
        <f t="shared" si="1"/>
        <v>338</v>
      </c>
      <c r="G29" s="22">
        <v>122</v>
      </c>
      <c r="H29" s="22">
        <v>184</v>
      </c>
      <c r="I29" s="22">
        <v>0</v>
      </c>
      <c r="J29" s="22">
        <v>0</v>
      </c>
      <c r="K29" s="22">
        <v>32</v>
      </c>
      <c r="L29" s="22">
        <v>0</v>
      </c>
      <c r="M29" s="22">
        <f t="shared" si="2"/>
        <v>284</v>
      </c>
      <c r="N29" s="22">
        <v>191</v>
      </c>
      <c r="O29" s="22">
        <v>0</v>
      </c>
      <c r="P29" s="22">
        <v>93</v>
      </c>
      <c r="Q29" s="22">
        <v>0</v>
      </c>
      <c r="R29" s="22">
        <v>0</v>
      </c>
      <c r="S29" s="22">
        <v>0</v>
      </c>
      <c r="T29" s="22">
        <f t="shared" si="3"/>
        <v>1968</v>
      </c>
      <c r="U29" s="22">
        <v>1918</v>
      </c>
      <c r="V29" s="22">
        <v>50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4"/>
        <v>243</v>
      </c>
      <c r="AB29" s="22">
        <v>0</v>
      </c>
      <c r="AC29" s="22">
        <v>182</v>
      </c>
      <c r="AD29" s="22">
        <f t="shared" si="5"/>
        <v>61</v>
      </c>
      <c r="AE29" s="22">
        <v>29</v>
      </c>
      <c r="AF29" s="22">
        <v>0</v>
      </c>
      <c r="AG29" s="22">
        <v>0</v>
      </c>
      <c r="AH29" s="22">
        <v>0</v>
      </c>
      <c r="AI29" s="22">
        <v>32</v>
      </c>
    </row>
    <row r="30" spans="1:35" ht="13.5">
      <c r="A30" s="40" t="s">
        <v>5</v>
      </c>
      <c r="B30" s="40" t="s">
        <v>54</v>
      </c>
      <c r="C30" s="41" t="s">
        <v>303</v>
      </c>
      <c r="D30" s="31">
        <f aca="true" t="shared" si="6" ref="D30:D93">E30+F30+L30+M30</f>
        <v>4248</v>
      </c>
      <c r="E30" s="22">
        <v>3587</v>
      </c>
      <c r="F30" s="31">
        <f aca="true" t="shared" si="7" ref="F30:F93">SUM(G30:K30)</f>
        <v>305</v>
      </c>
      <c r="G30" s="22">
        <v>305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f aca="true" t="shared" si="8" ref="M30:M93">SUM(N30:S30)</f>
        <v>356</v>
      </c>
      <c r="N30" s="22">
        <v>210</v>
      </c>
      <c r="O30" s="22">
        <v>42</v>
      </c>
      <c r="P30" s="22">
        <v>91</v>
      </c>
      <c r="Q30" s="22">
        <v>6</v>
      </c>
      <c r="R30" s="22">
        <v>3</v>
      </c>
      <c r="S30" s="22">
        <v>4</v>
      </c>
      <c r="T30" s="22">
        <f aca="true" t="shared" si="9" ref="T30:T93">SUM(U30:Z30)</f>
        <v>3616</v>
      </c>
      <c r="U30" s="22">
        <v>3587</v>
      </c>
      <c r="V30" s="22">
        <v>29</v>
      </c>
      <c r="W30" s="22">
        <v>0</v>
      </c>
      <c r="X30" s="22">
        <v>0</v>
      </c>
      <c r="Y30" s="22">
        <v>0</v>
      </c>
      <c r="Z30" s="22">
        <v>0</v>
      </c>
      <c r="AA30" s="22">
        <f aca="true" t="shared" si="10" ref="AA30:AA93">SUM(AB30:AD30)</f>
        <v>614</v>
      </c>
      <c r="AB30" s="22">
        <v>0</v>
      </c>
      <c r="AC30" s="22">
        <v>474</v>
      </c>
      <c r="AD30" s="22">
        <f aca="true" t="shared" si="11" ref="AD30:AD93">SUM(AE30:AI30)</f>
        <v>140</v>
      </c>
      <c r="AE30" s="22">
        <v>140</v>
      </c>
      <c r="AF30" s="22">
        <v>0</v>
      </c>
      <c r="AG30" s="22">
        <v>0</v>
      </c>
      <c r="AH30" s="22">
        <v>0</v>
      </c>
      <c r="AI30" s="22">
        <v>0</v>
      </c>
    </row>
    <row r="31" spans="1:35" ht="13.5">
      <c r="A31" s="40" t="s">
        <v>5</v>
      </c>
      <c r="B31" s="40" t="s">
        <v>55</v>
      </c>
      <c r="C31" s="41" t="s">
        <v>56</v>
      </c>
      <c r="D31" s="31">
        <f t="shared" si="6"/>
        <v>5432</v>
      </c>
      <c r="E31" s="22">
        <v>4440</v>
      </c>
      <c r="F31" s="31">
        <f t="shared" si="7"/>
        <v>952</v>
      </c>
      <c r="G31" s="22">
        <v>642</v>
      </c>
      <c r="H31" s="22">
        <v>310</v>
      </c>
      <c r="I31" s="22">
        <v>0</v>
      </c>
      <c r="J31" s="22">
        <v>0</v>
      </c>
      <c r="K31" s="22">
        <v>0</v>
      </c>
      <c r="L31" s="22">
        <v>40</v>
      </c>
      <c r="M31" s="22">
        <f t="shared" si="8"/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f t="shared" si="9"/>
        <v>4596</v>
      </c>
      <c r="U31" s="22">
        <v>4440</v>
      </c>
      <c r="V31" s="22">
        <v>156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10"/>
        <v>839</v>
      </c>
      <c r="AB31" s="22">
        <v>40</v>
      </c>
      <c r="AC31" s="22">
        <v>647</v>
      </c>
      <c r="AD31" s="22">
        <f t="shared" si="11"/>
        <v>152</v>
      </c>
      <c r="AE31" s="22">
        <v>152</v>
      </c>
      <c r="AF31" s="22">
        <v>0</v>
      </c>
      <c r="AG31" s="22">
        <v>0</v>
      </c>
      <c r="AH31" s="22">
        <v>0</v>
      </c>
      <c r="AI31" s="22">
        <v>0</v>
      </c>
    </row>
    <row r="32" spans="1:35" ht="13.5">
      <c r="A32" s="40" t="s">
        <v>5</v>
      </c>
      <c r="B32" s="40" t="s">
        <v>57</v>
      </c>
      <c r="C32" s="41" t="s">
        <v>58</v>
      </c>
      <c r="D32" s="31">
        <f t="shared" si="6"/>
        <v>1692</v>
      </c>
      <c r="E32" s="22">
        <v>1353</v>
      </c>
      <c r="F32" s="31">
        <f t="shared" si="7"/>
        <v>124</v>
      </c>
      <c r="G32" s="22">
        <v>124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f t="shared" si="8"/>
        <v>215</v>
      </c>
      <c r="N32" s="22">
        <v>139</v>
      </c>
      <c r="O32" s="22">
        <v>15</v>
      </c>
      <c r="P32" s="22">
        <v>42</v>
      </c>
      <c r="Q32" s="22">
        <v>5</v>
      </c>
      <c r="R32" s="22">
        <v>2</v>
      </c>
      <c r="S32" s="22">
        <v>12</v>
      </c>
      <c r="T32" s="22">
        <f t="shared" si="9"/>
        <v>1365</v>
      </c>
      <c r="U32" s="22">
        <v>1353</v>
      </c>
      <c r="V32" s="22">
        <v>12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10"/>
        <v>265</v>
      </c>
      <c r="AB32" s="22">
        <v>0</v>
      </c>
      <c r="AC32" s="22">
        <v>208</v>
      </c>
      <c r="AD32" s="22">
        <f t="shared" si="11"/>
        <v>57</v>
      </c>
      <c r="AE32" s="22">
        <v>57</v>
      </c>
      <c r="AF32" s="22">
        <v>0</v>
      </c>
      <c r="AG32" s="22">
        <v>0</v>
      </c>
      <c r="AH32" s="22">
        <v>0</v>
      </c>
      <c r="AI32" s="22">
        <v>0</v>
      </c>
    </row>
    <row r="33" spans="1:35" ht="13.5">
      <c r="A33" s="40" t="s">
        <v>5</v>
      </c>
      <c r="B33" s="40" t="s">
        <v>59</v>
      </c>
      <c r="C33" s="41" t="s">
        <v>60</v>
      </c>
      <c r="D33" s="31">
        <f t="shared" si="6"/>
        <v>2508</v>
      </c>
      <c r="E33" s="22">
        <v>2017</v>
      </c>
      <c r="F33" s="31">
        <f t="shared" si="7"/>
        <v>185</v>
      </c>
      <c r="G33" s="22">
        <v>185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f t="shared" si="8"/>
        <v>306</v>
      </c>
      <c r="N33" s="22">
        <v>198</v>
      </c>
      <c r="O33" s="22">
        <v>38</v>
      </c>
      <c r="P33" s="22">
        <v>60</v>
      </c>
      <c r="Q33" s="22">
        <v>9</v>
      </c>
      <c r="R33" s="22">
        <v>0</v>
      </c>
      <c r="S33" s="22">
        <v>1</v>
      </c>
      <c r="T33" s="22">
        <f t="shared" si="9"/>
        <v>2034</v>
      </c>
      <c r="U33" s="22">
        <v>2017</v>
      </c>
      <c r="V33" s="22">
        <v>17</v>
      </c>
      <c r="W33" s="22">
        <v>0</v>
      </c>
      <c r="X33" s="22">
        <v>0</v>
      </c>
      <c r="Y33" s="22">
        <v>0</v>
      </c>
      <c r="Z33" s="22">
        <v>0</v>
      </c>
      <c r="AA33" s="22">
        <f t="shared" si="10"/>
        <v>370</v>
      </c>
      <c r="AB33" s="22">
        <v>0</v>
      </c>
      <c r="AC33" s="22">
        <v>285</v>
      </c>
      <c r="AD33" s="22">
        <f t="shared" si="11"/>
        <v>85</v>
      </c>
      <c r="AE33" s="22">
        <v>85</v>
      </c>
      <c r="AF33" s="22">
        <v>0</v>
      </c>
      <c r="AG33" s="22">
        <v>0</v>
      </c>
      <c r="AH33" s="22">
        <v>0</v>
      </c>
      <c r="AI33" s="22">
        <v>0</v>
      </c>
    </row>
    <row r="34" spans="1:35" ht="13.5">
      <c r="A34" s="40" t="s">
        <v>5</v>
      </c>
      <c r="B34" s="40" t="s">
        <v>61</v>
      </c>
      <c r="C34" s="41" t="s">
        <v>62</v>
      </c>
      <c r="D34" s="31">
        <f t="shared" si="6"/>
        <v>9963</v>
      </c>
      <c r="E34" s="22">
        <v>8134</v>
      </c>
      <c r="F34" s="31">
        <f t="shared" si="7"/>
        <v>404</v>
      </c>
      <c r="G34" s="22">
        <v>404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f t="shared" si="8"/>
        <v>1425</v>
      </c>
      <c r="N34" s="22">
        <v>905</v>
      </c>
      <c r="O34" s="22">
        <v>140</v>
      </c>
      <c r="P34" s="22">
        <v>291</v>
      </c>
      <c r="Q34" s="22">
        <v>38</v>
      </c>
      <c r="R34" s="22">
        <v>17</v>
      </c>
      <c r="S34" s="22">
        <v>34</v>
      </c>
      <c r="T34" s="22">
        <f t="shared" si="9"/>
        <v>8190</v>
      </c>
      <c r="U34" s="22">
        <v>8134</v>
      </c>
      <c r="V34" s="22">
        <v>56</v>
      </c>
      <c r="W34" s="22">
        <v>0</v>
      </c>
      <c r="X34" s="22">
        <v>0</v>
      </c>
      <c r="Y34" s="22">
        <v>0</v>
      </c>
      <c r="Z34" s="22">
        <v>0</v>
      </c>
      <c r="AA34" s="22">
        <f t="shared" si="10"/>
        <v>1390</v>
      </c>
      <c r="AB34" s="22">
        <v>0</v>
      </c>
      <c r="AC34" s="22">
        <v>1306</v>
      </c>
      <c r="AD34" s="22">
        <f t="shared" si="11"/>
        <v>84</v>
      </c>
      <c r="AE34" s="22">
        <v>84</v>
      </c>
      <c r="AF34" s="22">
        <v>0</v>
      </c>
      <c r="AG34" s="22">
        <v>0</v>
      </c>
      <c r="AH34" s="22">
        <v>0</v>
      </c>
      <c r="AI34" s="22">
        <v>0</v>
      </c>
    </row>
    <row r="35" spans="1:35" ht="13.5">
      <c r="A35" s="40" t="s">
        <v>5</v>
      </c>
      <c r="B35" s="40" t="s">
        <v>63</v>
      </c>
      <c r="C35" s="41" t="s">
        <v>64</v>
      </c>
      <c r="D35" s="31">
        <f t="shared" si="6"/>
        <v>1913</v>
      </c>
      <c r="E35" s="22">
        <v>1544</v>
      </c>
      <c r="F35" s="31">
        <f t="shared" si="7"/>
        <v>150</v>
      </c>
      <c r="G35" s="22">
        <v>150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f t="shared" si="8"/>
        <v>219</v>
      </c>
      <c r="N35" s="22">
        <v>110</v>
      </c>
      <c r="O35" s="22">
        <v>39</v>
      </c>
      <c r="P35" s="22">
        <v>64</v>
      </c>
      <c r="Q35" s="22">
        <v>4</v>
      </c>
      <c r="R35" s="22">
        <v>0</v>
      </c>
      <c r="S35" s="22">
        <v>2</v>
      </c>
      <c r="T35" s="22">
        <f t="shared" si="9"/>
        <v>1558</v>
      </c>
      <c r="U35" s="22">
        <v>1544</v>
      </c>
      <c r="V35" s="22">
        <v>14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10"/>
        <v>335</v>
      </c>
      <c r="AB35" s="22">
        <v>0</v>
      </c>
      <c r="AC35" s="22">
        <v>266</v>
      </c>
      <c r="AD35" s="22">
        <f t="shared" si="11"/>
        <v>69</v>
      </c>
      <c r="AE35" s="22">
        <v>69</v>
      </c>
      <c r="AF35" s="22">
        <v>0</v>
      </c>
      <c r="AG35" s="22">
        <v>0</v>
      </c>
      <c r="AH35" s="22">
        <v>0</v>
      </c>
      <c r="AI35" s="22">
        <v>0</v>
      </c>
    </row>
    <row r="36" spans="1:35" ht="13.5">
      <c r="A36" s="40" t="s">
        <v>5</v>
      </c>
      <c r="B36" s="40" t="s">
        <v>65</v>
      </c>
      <c r="C36" s="41" t="s">
        <v>66</v>
      </c>
      <c r="D36" s="31">
        <f t="shared" si="6"/>
        <v>3208</v>
      </c>
      <c r="E36" s="22">
        <v>2563</v>
      </c>
      <c r="F36" s="31">
        <f t="shared" si="7"/>
        <v>287</v>
      </c>
      <c r="G36" s="22">
        <v>156</v>
      </c>
      <c r="H36" s="22">
        <v>131</v>
      </c>
      <c r="I36" s="22">
        <v>0</v>
      </c>
      <c r="J36" s="22">
        <v>0</v>
      </c>
      <c r="K36" s="22">
        <v>0</v>
      </c>
      <c r="L36" s="22">
        <v>0</v>
      </c>
      <c r="M36" s="22">
        <f t="shared" si="8"/>
        <v>358</v>
      </c>
      <c r="N36" s="22">
        <v>303</v>
      </c>
      <c r="O36" s="22">
        <v>0</v>
      </c>
      <c r="P36" s="22">
        <v>0</v>
      </c>
      <c r="Q36" s="22">
        <v>16</v>
      </c>
      <c r="R36" s="22">
        <v>39</v>
      </c>
      <c r="S36" s="22">
        <v>0</v>
      </c>
      <c r="T36" s="22">
        <f t="shared" si="9"/>
        <v>2630</v>
      </c>
      <c r="U36" s="22">
        <v>2563</v>
      </c>
      <c r="V36" s="22">
        <v>67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10"/>
        <v>183</v>
      </c>
      <c r="AB36" s="22">
        <v>0</v>
      </c>
      <c r="AC36" s="22">
        <v>149</v>
      </c>
      <c r="AD36" s="22">
        <f t="shared" si="11"/>
        <v>34</v>
      </c>
      <c r="AE36" s="22">
        <v>0</v>
      </c>
      <c r="AF36" s="22">
        <v>34</v>
      </c>
      <c r="AG36" s="22">
        <v>0</v>
      </c>
      <c r="AH36" s="22">
        <v>0</v>
      </c>
      <c r="AI36" s="22">
        <v>0</v>
      </c>
    </row>
    <row r="37" spans="1:35" ht="13.5">
      <c r="A37" s="40" t="s">
        <v>5</v>
      </c>
      <c r="B37" s="40" t="s">
        <v>67</v>
      </c>
      <c r="C37" s="41" t="s">
        <v>68</v>
      </c>
      <c r="D37" s="31">
        <f t="shared" si="6"/>
        <v>6771</v>
      </c>
      <c r="E37" s="22">
        <v>6001</v>
      </c>
      <c r="F37" s="31">
        <f t="shared" si="7"/>
        <v>751</v>
      </c>
      <c r="G37" s="22">
        <v>0</v>
      </c>
      <c r="H37" s="22">
        <v>751</v>
      </c>
      <c r="I37" s="22">
        <v>0</v>
      </c>
      <c r="J37" s="22">
        <v>0</v>
      </c>
      <c r="K37" s="22">
        <v>0</v>
      </c>
      <c r="L37" s="22">
        <v>0</v>
      </c>
      <c r="M37" s="22">
        <f t="shared" si="8"/>
        <v>19</v>
      </c>
      <c r="N37" s="22">
        <v>10</v>
      </c>
      <c r="O37" s="22">
        <v>0</v>
      </c>
      <c r="P37" s="22">
        <v>0</v>
      </c>
      <c r="Q37" s="22">
        <v>9</v>
      </c>
      <c r="R37" s="22">
        <v>0</v>
      </c>
      <c r="S37" s="22">
        <v>0</v>
      </c>
      <c r="T37" s="22">
        <f t="shared" si="9"/>
        <v>6031</v>
      </c>
      <c r="U37" s="22">
        <v>6001</v>
      </c>
      <c r="V37" s="22">
        <v>0</v>
      </c>
      <c r="W37" s="22">
        <v>30</v>
      </c>
      <c r="X37" s="22">
        <v>0</v>
      </c>
      <c r="Y37" s="22">
        <v>0</v>
      </c>
      <c r="Z37" s="22">
        <v>0</v>
      </c>
      <c r="AA37" s="22">
        <f t="shared" si="10"/>
        <v>964</v>
      </c>
      <c r="AB37" s="22">
        <v>0</v>
      </c>
      <c r="AC37" s="22">
        <v>629</v>
      </c>
      <c r="AD37" s="22">
        <f t="shared" si="11"/>
        <v>335</v>
      </c>
      <c r="AE37" s="22">
        <v>0</v>
      </c>
      <c r="AF37" s="22">
        <v>335</v>
      </c>
      <c r="AG37" s="22">
        <v>0</v>
      </c>
      <c r="AH37" s="22">
        <v>0</v>
      </c>
      <c r="AI37" s="22">
        <v>0</v>
      </c>
    </row>
    <row r="38" spans="1:35" ht="13.5">
      <c r="A38" s="40" t="s">
        <v>5</v>
      </c>
      <c r="B38" s="40" t="s">
        <v>69</v>
      </c>
      <c r="C38" s="41" t="s">
        <v>70</v>
      </c>
      <c r="D38" s="31">
        <f t="shared" si="6"/>
        <v>4649</v>
      </c>
      <c r="E38" s="22">
        <v>3767</v>
      </c>
      <c r="F38" s="31">
        <f t="shared" si="7"/>
        <v>90</v>
      </c>
      <c r="G38" s="22">
        <v>90</v>
      </c>
      <c r="H38" s="22">
        <v>0</v>
      </c>
      <c r="I38" s="22">
        <v>0</v>
      </c>
      <c r="J38" s="22">
        <v>0</v>
      </c>
      <c r="K38" s="22">
        <v>0</v>
      </c>
      <c r="L38" s="22">
        <v>340</v>
      </c>
      <c r="M38" s="22">
        <f t="shared" si="8"/>
        <v>452</v>
      </c>
      <c r="N38" s="22">
        <v>309</v>
      </c>
      <c r="O38" s="22">
        <v>63</v>
      </c>
      <c r="P38" s="22">
        <v>80</v>
      </c>
      <c r="Q38" s="22">
        <v>0</v>
      </c>
      <c r="R38" s="22">
        <v>0</v>
      </c>
      <c r="S38" s="22">
        <v>0</v>
      </c>
      <c r="T38" s="22">
        <f t="shared" si="9"/>
        <v>3826</v>
      </c>
      <c r="U38" s="22">
        <v>3767</v>
      </c>
      <c r="V38" s="22">
        <v>59</v>
      </c>
      <c r="W38" s="22">
        <v>0</v>
      </c>
      <c r="X38" s="22">
        <v>0</v>
      </c>
      <c r="Y38" s="22">
        <v>0</v>
      </c>
      <c r="Z38" s="22">
        <v>0</v>
      </c>
      <c r="AA38" s="22">
        <f t="shared" si="10"/>
        <v>722</v>
      </c>
      <c r="AB38" s="22">
        <v>340</v>
      </c>
      <c r="AC38" s="22">
        <v>382</v>
      </c>
      <c r="AD38" s="22">
        <f t="shared" si="11"/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</row>
    <row r="39" spans="1:35" ht="13.5">
      <c r="A39" s="40" t="s">
        <v>5</v>
      </c>
      <c r="B39" s="40" t="s">
        <v>71</v>
      </c>
      <c r="C39" s="41" t="s">
        <v>72</v>
      </c>
      <c r="D39" s="31">
        <f t="shared" si="6"/>
        <v>18899</v>
      </c>
      <c r="E39" s="22">
        <v>15906</v>
      </c>
      <c r="F39" s="31">
        <f t="shared" si="7"/>
        <v>2217</v>
      </c>
      <c r="G39" s="22">
        <v>1058</v>
      </c>
      <c r="H39" s="22">
        <v>0</v>
      </c>
      <c r="I39" s="22">
        <v>0</v>
      </c>
      <c r="J39" s="22">
        <v>0</v>
      </c>
      <c r="K39" s="22">
        <v>1159</v>
      </c>
      <c r="L39" s="22">
        <v>0</v>
      </c>
      <c r="M39" s="22">
        <f t="shared" si="8"/>
        <v>776</v>
      </c>
      <c r="N39" s="22">
        <v>0</v>
      </c>
      <c r="O39" s="22">
        <v>264</v>
      </c>
      <c r="P39" s="22">
        <v>490</v>
      </c>
      <c r="Q39" s="22">
        <v>22</v>
      </c>
      <c r="R39" s="22">
        <v>0</v>
      </c>
      <c r="S39" s="22">
        <v>0</v>
      </c>
      <c r="T39" s="22">
        <f t="shared" si="9"/>
        <v>17104</v>
      </c>
      <c r="U39" s="22">
        <v>15906</v>
      </c>
      <c r="V39" s="22">
        <v>694</v>
      </c>
      <c r="W39" s="22">
        <v>0</v>
      </c>
      <c r="X39" s="22">
        <v>0</v>
      </c>
      <c r="Y39" s="22">
        <v>0</v>
      </c>
      <c r="Z39" s="22">
        <v>504</v>
      </c>
      <c r="AA39" s="22">
        <f t="shared" si="10"/>
        <v>2374</v>
      </c>
      <c r="AB39" s="22">
        <v>0</v>
      </c>
      <c r="AC39" s="22">
        <v>1719</v>
      </c>
      <c r="AD39" s="22">
        <f t="shared" si="11"/>
        <v>655</v>
      </c>
      <c r="AE39" s="22">
        <v>0</v>
      </c>
      <c r="AF39" s="22">
        <v>0</v>
      </c>
      <c r="AG39" s="22">
        <v>0</v>
      </c>
      <c r="AH39" s="22">
        <v>0</v>
      </c>
      <c r="AI39" s="22">
        <v>655</v>
      </c>
    </row>
    <row r="40" spans="1:35" ht="13.5">
      <c r="A40" s="40" t="s">
        <v>5</v>
      </c>
      <c r="B40" s="40" t="s">
        <v>73</v>
      </c>
      <c r="C40" s="41" t="s">
        <v>74</v>
      </c>
      <c r="D40" s="31">
        <f t="shared" si="6"/>
        <v>5102</v>
      </c>
      <c r="E40" s="22">
        <v>4406</v>
      </c>
      <c r="F40" s="31">
        <f t="shared" si="7"/>
        <v>696</v>
      </c>
      <c r="G40" s="22">
        <v>502</v>
      </c>
      <c r="H40" s="22">
        <v>0</v>
      </c>
      <c r="I40" s="22">
        <v>0</v>
      </c>
      <c r="J40" s="22">
        <v>0</v>
      </c>
      <c r="K40" s="22">
        <v>194</v>
      </c>
      <c r="L40" s="22">
        <v>0</v>
      </c>
      <c r="M40" s="22">
        <f t="shared" si="8"/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f t="shared" si="9"/>
        <v>4427</v>
      </c>
      <c r="U40" s="22">
        <v>4406</v>
      </c>
      <c r="V40" s="22">
        <v>21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10"/>
        <v>1149</v>
      </c>
      <c r="AB40" s="22">
        <v>0</v>
      </c>
      <c r="AC40" s="22">
        <v>633</v>
      </c>
      <c r="AD40" s="22">
        <f t="shared" si="11"/>
        <v>516</v>
      </c>
      <c r="AE40" s="22">
        <v>322</v>
      </c>
      <c r="AF40" s="22">
        <v>0</v>
      </c>
      <c r="AG40" s="22">
        <v>0</v>
      </c>
      <c r="AH40" s="22">
        <v>0</v>
      </c>
      <c r="AI40" s="22">
        <v>194</v>
      </c>
    </row>
    <row r="41" spans="1:35" ht="13.5">
      <c r="A41" s="40" t="s">
        <v>5</v>
      </c>
      <c r="B41" s="40" t="s">
        <v>75</v>
      </c>
      <c r="C41" s="41" t="s">
        <v>76</v>
      </c>
      <c r="D41" s="31">
        <f t="shared" si="6"/>
        <v>2979</v>
      </c>
      <c r="E41" s="22">
        <v>2147</v>
      </c>
      <c r="F41" s="31">
        <f t="shared" si="7"/>
        <v>364</v>
      </c>
      <c r="G41" s="22">
        <v>145</v>
      </c>
      <c r="H41" s="22">
        <v>219</v>
      </c>
      <c r="I41" s="22">
        <v>0</v>
      </c>
      <c r="J41" s="22">
        <v>0</v>
      </c>
      <c r="K41" s="22">
        <v>0</v>
      </c>
      <c r="L41" s="22">
        <v>267</v>
      </c>
      <c r="M41" s="22">
        <f t="shared" si="8"/>
        <v>201</v>
      </c>
      <c r="N41" s="22">
        <v>201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f t="shared" si="9"/>
        <v>2205</v>
      </c>
      <c r="U41" s="22">
        <v>2147</v>
      </c>
      <c r="V41" s="22">
        <v>58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10"/>
        <v>553</v>
      </c>
      <c r="AB41" s="22">
        <v>267</v>
      </c>
      <c r="AC41" s="22">
        <v>192</v>
      </c>
      <c r="AD41" s="22">
        <f t="shared" si="11"/>
        <v>94</v>
      </c>
      <c r="AE41" s="22">
        <v>29</v>
      </c>
      <c r="AF41" s="22">
        <v>65</v>
      </c>
      <c r="AG41" s="22">
        <v>0</v>
      </c>
      <c r="AH41" s="22">
        <v>0</v>
      </c>
      <c r="AI41" s="22">
        <v>0</v>
      </c>
    </row>
    <row r="42" spans="1:35" ht="13.5">
      <c r="A42" s="40" t="s">
        <v>5</v>
      </c>
      <c r="B42" s="40" t="s">
        <v>77</v>
      </c>
      <c r="C42" s="41" t="s">
        <v>78</v>
      </c>
      <c r="D42" s="31">
        <f t="shared" si="6"/>
        <v>5973</v>
      </c>
      <c r="E42" s="22">
        <v>4397</v>
      </c>
      <c r="F42" s="31">
        <f t="shared" si="7"/>
        <v>516</v>
      </c>
      <c r="G42" s="22">
        <v>235</v>
      </c>
      <c r="H42" s="22">
        <v>281</v>
      </c>
      <c r="I42" s="22">
        <v>0</v>
      </c>
      <c r="J42" s="22">
        <v>0</v>
      </c>
      <c r="K42" s="22">
        <v>0</v>
      </c>
      <c r="L42" s="22">
        <v>642</v>
      </c>
      <c r="M42" s="22">
        <f t="shared" si="8"/>
        <v>418</v>
      </c>
      <c r="N42" s="22">
        <v>418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f t="shared" si="9"/>
        <v>4491</v>
      </c>
      <c r="U42" s="22">
        <v>4397</v>
      </c>
      <c r="V42" s="22">
        <v>94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10"/>
        <v>1152</v>
      </c>
      <c r="AB42" s="22">
        <v>642</v>
      </c>
      <c r="AC42" s="22">
        <v>390</v>
      </c>
      <c r="AD42" s="22">
        <f t="shared" si="11"/>
        <v>120</v>
      </c>
      <c r="AE42" s="22">
        <v>47</v>
      </c>
      <c r="AF42" s="22">
        <v>73</v>
      </c>
      <c r="AG42" s="22">
        <v>0</v>
      </c>
      <c r="AH42" s="22">
        <v>0</v>
      </c>
      <c r="AI42" s="22">
        <v>0</v>
      </c>
    </row>
    <row r="43" spans="1:35" ht="13.5">
      <c r="A43" s="40" t="s">
        <v>5</v>
      </c>
      <c r="B43" s="40" t="s">
        <v>79</v>
      </c>
      <c r="C43" s="41" t="s">
        <v>2</v>
      </c>
      <c r="D43" s="31">
        <f t="shared" si="6"/>
        <v>12666</v>
      </c>
      <c r="E43" s="22">
        <v>8787</v>
      </c>
      <c r="F43" s="31">
        <f t="shared" si="7"/>
        <v>1028</v>
      </c>
      <c r="G43" s="22">
        <v>376</v>
      </c>
      <c r="H43" s="22">
        <v>652</v>
      </c>
      <c r="I43" s="22">
        <v>0</v>
      </c>
      <c r="J43" s="22">
        <v>0</v>
      </c>
      <c r="K43" s="22">
        <v>0</v>
      </c>
      <c r="L43" s="22">
        <v>1926</v>
      </c>
      <c r="M43" s="22">
        <f t="shared" si="8"/>
        <v>925</v>
      </c>
      <c r="N43" s="22">
        <v>925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f t="shared" si="9"/>
        <v>8938</v>
      </c>
      <c r="U43" s="22">
        <v>8787</v>
      </c>
      <c r="V43" s="22">
        <v>151</v>
      </c>
      <c r="W43" s="22">
        <v>0</v>
      </c>
      <c r="X43" s="22">
        <v>0</v>
      </c>
      <c r="Y43" s="22">
        <v>0</v>
      </c>
      <c r="Z43" s="22">
        <v>0</v>
      </c>
      <c r="AA43" s="22">
        <f t="shared" si="10"/>
        <v>2936</v>
      </c>
      <c r="AB43" s="22">
        <v>1926</v>
      </c>
      <c r="AC43" s="22">
        <v>776</v>
      </c>
      <c r="AD43" s="22">
        <f t="shared" si="11"/>
        <v>234</v>
      </c>
      <c r="AE43" s="22">
        <v>75</v>
      </c>
      <c r="AF43" s="22">
        <v>159</v>
      </c>
      <c r="AG43" s="22">
        <v>0</v>
      </c>
      <c r="AH43" s="22">
        <v>0</v>
      </c>
      <c r="AI43" s="22">
        <v>0</v>
      </c>
    </row>
    <row r="44" spans="1:35" ht="13.5">
      <c r="A44" s="40" t="s">
        <v>5</v>
      </c>
      <c r="B44" s="40" t="s">
        <v>80</v>
      </c>
      <c r="C44" s="41" t="s">
        <v>81</v>
      </c>
      <c r="D44" s="31">
        <f t="shared" si="6"/>
        <v>14914</v>
      </c>
      <c r="E44" s="22">
        <v>12541</v>
      </c>
      <c r="F44" s="31">
        <f t="shared" si="7"/>
        <v>2337</v>
      </c>
      <c r="G44" s="22">
        <v>1666</v>
      </c>
      <c r="H44" s="22">
        <v>0</v>
      </c>
      <c r="I44" s="22">
        <v>0</v>
      </c>
      <c r="J44" s="22">
        <v>0</v>
      </c>
      <c r="K44" s="22">
        <v>671</v>
      </c>
      <c r="L44" s="22">
        <v>0</v>
      </c>
      <c r="M44" s="22">
        <f t="shared" si="8"/>
        <v>36</v>
      </c>
      <c r="N44" s="22">
        <v>0</v>
      </c>
      <c r="O44" s="22">
        <v>0</v>
      </c>
      <c r="P44" s="22">
        <v>36</v>
      </c>
      <c r="Q44" s="22">
        <v>0</v>
      </c>
      <c r="R44" s="22">
        <v>0</v>
      </c>
      <c r="S44" s="22">
        <v>0</v>
      </c>
      <c r="T44" s="22">
        <f t="shared" si="9"/>
        <v>12652</v>
      </c>
      <c r="U44" s="22">
        <v>12541</v>
      </c>
      <c r="V44" s="22">
        <v>111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10"/>
        <v>3520</v>
      </c>
      <c r="AB44" s="22">
        <v>0</v>
      </c>
      <c r="AC44" s="22">
        <v>1809</v>
      </c>
      <c r="AD44" s="22">
        <f t="shared" si="11"/>
        <v>1711</v>
      </c>
      <c r="AE44" s="22">
        <v>1040</v>
      </c>
      <c r="AF44" s="22">
        <v>0</v>
      </c>
      <c r="AG44" s="22">
        <v>0</v>
      </c>
      <c r="AH44" s="22">
        <v>0</v>
      </c>
      <c r="AI44" s="22">
        <v>671</v>
      </c>
    </row>
    <row r="45" spans="1:35" ht="13.5">
      <c r="A45" s="40" t="s">
        <v>5</v>
      </c>
      <c r="B45" s="40" t="s">
        <v>82</v>
      </c>
      <c r="C45" s="41" t="s">
        <v>327</v>
      </c>
      <c r="D45" s="31">
        <f t="shared" si="6"/>
        <v>6312</v>
      </c>
      <c r="E45" s="22">
        <v>5457</v>
      </c>
      <c r="F45" s="31">
        <f t="shared" si="7"/>
        <v>850</v>
      </c>
      <c r="G45" s="22">
        <v>646</v>
      </c>
      <c r="H45" s="22">
        <v>0</v>
      </c>
      <c r="I45" s="22">
        <v>0</v>
      </c>
      <c r="J45" s="22">
        <v>0</v>
      </c>
      <c r="K45" s="22">
        <v>204</v>
      </c>
      <c r="L45" s="22">
        <v>0</v>
      </c>
      <c r="M45" s="22">
        <f t="shared" si="8"/>
        <v>5</v>
      </c>
      <c r="N45" s="22">
        <v>0</v>
      </c>
      <c r="O45" s="22">
        <v>0</v>
      </c>
      <c r="P45" s="22">
        <v>0</v>
      </c>
      <c r="Q45" s="22">
        <v>5</v>
      </c>
      <c r="R45" s="22">
        <v>0</v>
      </c>
      <c r="S45" s="22">
        <v>0</v>
      </c>
      <c r="T45" s="22">
        <f t="shared" si="9"/>
        <v>5460</v>
      </c>
      <c r="U45" s="22">
        <v>5457</v>
      </c>
      <c r="V45" s="22">
        <v>3</v>
      </c>
      <c r="W45" s="22">
        <v>0</v>
      </c>
      <c r="X45" s="22">
        <v>0</v>
      </c>
      <c r="Y45" s="22">
        <v>0</v>
      </c>
      <c r="Z45" s="22">
        <v>0</v>
      </c>
      <c r="AA45" s="22">
        <f t="shared" si="10"/>
        <v>1415</v>
      </c>
      <c r="AB45" s="22">
        <v>0</v>
      </c>
      <c r="AC45" s="22">
        <v>781</v>
      </c>
      <c r="AD45" s="22">
        <f t="shared" si="11"/>
        <v>634</v>
      </c>
      <c r="AE45" s="22">
        <v>430</v>
      </c>
      <c r="AF45" s="22">
        <v>0</v>
      </c>
      <c r="AG45" s="22">
        <v>0</v>
      </c>
      <c r="AH45" s="22">
        <v>0</v>
      </c>
      <c r="AI45" s="22">
        <v>204</v>
      </c>
    </row>
    <row r="46" spans="1:35" ht="13.5">
      <c r="A46" s="40" t="s">
        <v>5</v>
      </c>
      <c r="B46" s="40" t="s">
        <v>83</v>
      </c>
      <c r="C46" s="41" t="s">
        <v>84</v>
      </c>
      <c r="D46" s="31">
        <f t="shared" si="6"/>
        <v>1387</v>
      </c>
      <c r="E46" s="22">
        <v>1067</v>
      </c>
      <c r="F46" s="31">
        <f t="shared" si="7"/>
        <v>152</v>
      </c>
      <c r="G46" s="22">
        <v>99</v>
      </c>
      <c r="H46" s="22">
        <v>53</v>
      </c>
      <c r="I46" s="22">
        <v>0</v>
      </c>
      <c r="J46" s="22">
        <v>0</v>
      </c>
      <c r="K46" s="22">
        <v>0</v>
      </c>
      <c r="L46" s="22">
        <v>0</v>
      </c>
      <c r="M46" s="22">
        <f t="shared" si="8"/>
        <v>168</v>
      </c>
      <c r="N46" s="22">
        <v>143</v>
      </c>
      <c r="O46" s="22">
        <v>0</v>
      </c>
      <c r="P46" s="22">
        <v>0</v>
      </c>
      <c r="Q46" s="22">
        <v>8</v>
      </c>
      <c r="R46" s="22">
        <v>17</v>
      </c>
      <c r="S46" s="22">
        <v>0</v>
      </c>
      <c r="T46" s="22">
        <f t="shared" si="9"/>
        <v>1112</v>
      </c>
      <c r="U46" s="22">
        <v>1067</v>
      </c>
      <c r="V46" s="22">
        <v>45</v>
      </c>
      <c r="W46" s="22">
        <v>0</v>
      </c>
      <c r="X46" s="22">
        <v>0</v>
      </c>
      <c r="Y46" s="22">
        <v>0</v>
      </c>
      <c r="Z46" s="22">
        <v>0</v>
      </c>
      <c r="AA46" s="22">
        <f t="shared" si="10"/>
        <v>77</v>
      </c>
      <c r="AB46" s="22">
        <v>0</v>
      </c>
      <c r="AC46" s="22">
        <v>63</v>
      </c>
      <c r="AD46" s="22">
        <f t="shared" si="11"/>
        <v>14</v>
      </c>
      <c r="AE46" s="22">
        <v>0</v>
      </c>
      <c r="AF46" s="22">
        <v>14</v>
      </c>
      <c r="AG46" s="22">
        <v>0</v>
      </c>
      <c r="AH46" s="22">
        <v>0</v>
      </c>
      <c r="AI46" s="22">
        <v>0</v>
      </c>
    </row>
    <row r="47" spans="1:35" ht="13.5">
      <c r="A47" s="40" t="s">
        <v>5</v>
      </c>
      <c r="B47" s="40" t="s">
        <v>85</v>
      </c>
      <c r="C47" s="41" t="s">
        <v>86</v>
      </c>
      <c r="D47" s="31">
        <f t="shared" si="6"/>
        <v>2773</v>
      </c>
      <c r="E47" s="22">
        <v>2367</v>
      </c>
      <c r="F47" s="31">
        <f t="shared" si="7"/>
        <v>406</v>
      </c>
      <c r="G47" s="22">
        <v>316</v>
      </c>
      <c r="H47" s="22">
        <v>0</v>
      </c>
      <c r="I47" s="22">
        <v>0</v>
      </c>
      <c r="J47" s="22">
        <v>0</v>
      </c>
      <c r="K47" s="22">
        <v>90</v>
      </c>
      <c r="L47" s="22">
        <v>0</v>
      </c>
      <c r="M47" s="22">
        <f t="shared" si="8"/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f t="shared" si="9"/>
        <v>2371</v>
      </c>
      <c r="U47" s="22">
        <v>2367</v>
      </c>
      <c r="V47" s="22">
        <v>4</v>
      </c>
      <c r="W47" s="22">
        <v>0</v>
      </c>
      <c r="X47" s="22">
        <v>0</v>
      </c>
      <c r="Y47" s="22">
        <v>0</v>
      </c>
      <c r="Z47" s="22">
        <v>0</v>
      </c>
      <c r="AA47" s="22">
        <f t="shared" si="10"/>
        <v>638</v>
      </c>
      <c r="AB47" s="22">
        <v>0</v>
      </c>
      <c r="AC47" s="22">
        <v>339</v>
      </c>
      <c r="AD47" s="22">
        <f t="shared" si="11"/>
        <v>299</v>
      </c>
      <c r="AE47" s="22">
        <v>209</v>
      </c>
      <c r="AF47" s="22">
        <v>0</v>
      </c>
      <c r="AG47" s="22">
        <v>0</v>
      </c>
      <c r="AH47" s="22">
        <v>0</v>
      </c>
      <c r="AI47" s="22">
        <v>90</v>
      </c>
    </row>
    <row r="48" spans="1:35" ht="13.5">
      <c r="A48" s="40" t="s">
        <v>5</v>
      </c>
      <c r="B48" s="40" t="s">
        <v>87</v>
      </c>
      <c r="C48" s="41" t="s">
        <v>88</v>
      </c>
      <c r="D48" s="31">
        <f t="shared" si="6"/>
        <v>979</v>
      </c>
      <c r="E48" s="22">
        <v>738</v>
      </c>
      <c r="F48" s="31">
        <f t="shared" si="7"/>
        <v>125</v>
      </c>
      <c r="G48" s="22">
        <v>77</v>
      </c>
      <c r="H48" s="22">
        <v>48</v>
      </c>
      <c r="I48" s="22">
        <v>0</v>
      </c>
      <c r="J48" s="22">
        <v>0</v>
      </c>
      <c r="K48" s="22">
        <v>0</v>
      </c>
      <c r="L48" s="22">
        <v>0</v>
      </c>
      <c r="M48" s="22">
        <f t="shared" si="8"/>
        <v>116</v>
      </c>
      <c r="N48" s="22">
        <v>99</v>
      </c>
      <c r="O48" s="22">
        <v>0</v>
      </c>
      <c r="P48" s="22">
        <v>0</v>
      </c>
      <c r="Q48" s="22">
        <v>5</v>
      </c>
      <c r="R48" s="22">
        <v>12</v>
      </c>
      <c r="S48" s="22">
        <v>0</v>
      </c>
      <c r="T48" s="22">
        <f t="shared" si="9"/>
        <v>773</v>
      </c>
      <c r="U48" s="22">
        <v>738</v>
      </c>
      <c r="V48" s="22">
        <v>35</v>
      </c>
      <c r="W48" s="22">
        <v>0</v>
      </c>
      <c r="X48" s="22">
        <v>0</v>
      </c>
      <c r="Y48" s="22">
        <v>0</v>
      </c>
      <c r="Z48" s="22">
        <v>0</v>
      </c>
      <c r="AA48" s="22">
        <f t="shared" si="10"/>
        <v>56</v>
      </c>
      <c r="AB48" s="22">
        <v>0</v>
      </c>
      <c r="AC48" s="22">
        <v>44</v>
      </c>
      <c r="AD48" s="22">
        <f t="shared" si="11"/>
        <v>12</v>
      </c>
      <c r="AE48" s="22">
        <v>0</v>
      </c>
      <c r="AF48" s="22">
        <v>12</v>
      </c>
      <c r="AG48" s="22">
        <v>0</v>
      </c>
      <c r="AH48" s="22">
        <v>0</v>
      </c>
      <c r="AI48" s="22">
        <v>0</v>
      </c>
    </row>
    <row r="49" spans="1:35" ht="13.5">
      <c r="A49" s="40" t="s">
        <v>5</v>
      </c>
      <c r="B49" s="40" t="s">
        <v>89</v>
      </c>
      <c r="C49" s="41" t="s">
        <v>90</v>
      </c>
      <c r="D49" s="31">
        <f t="shared" si="6"/>
        <v>1425</v>
      </c>
      <c r="E49" s="22">
        <v>1103</v>
      </c>
      <c r="F49" s="31">
        <f t="shared" si="7"/>
        <v>156</v>
      </c>
      <c r="G49" s="22">
        <v>81</v>
      </c>
      <c r="H49" s="22">
        <v>75</v>
      </c>
      <c r="I49" s="22">
        <v>0</v>
      </c>
      <c r="J49" s="22">
        <v>0</v>
      </c>
      <c r="K49" s="22">
        <v>0</v>
      </c>
      <c r="L49" s="22">
        <v>0</v>
      </c>
      <c r="M49" s="22">
        <f t="shared" si="8"/>
        <v>166</v>
      </c>
      <c r="N49" s="22">
        <v>144</v>
      </c>
      <c r="O49" s="22">
        <v>0</v>
      </c>
      <c r="P49" s="22">
        <v>0</v>
      </c>
      <c r="Q49" s="22">
        <v>7</v>
      </c>
      <c r="R49" s="22">
        <v>15</v>
      </c>
      <c r="S49" s="22">
        <v>0</v>
      </c>
      <c r="T49" s="22">
        <f t="shared" si="9"/>
        <v>1138</v>
      </c>
      <c r="U49" s="22">
        <v>1103</v>
      </c>
      <c r="V49" s="22">
        <v>35</v>
      </c>
      <c r="W49" s="22">
        <v>0</v>
      </c>
      <c r="X49" s="22">
        <v>0</v>
      </c>
      <c r="Y49" s="22">
        <v>0</v>
      </c>
      <c r="Z49" s="22">
        <v>0</v>
      </c>
      <c r="AA49" s="22">
        <f t="shared" si="10"/>
        <v>85</v>
      </c>
      <c r="AB49" s="22">
        <v>0</v>
      </c>
      <c r="AC49" s="22">
        <v>65</v>
      </c>
      <c r="AD49" s="22">
        <f t="shared" si="11"/>
        <v>20</v>
      </c>
      <c r="AE49" s="22">
        <v>0</v>
      </c>
      <c r="AF49" s="22">
        <v>20</v>
      </c>
      <c r="AG49" s="22">
        <v>0</v>
      </c>
      <c r="AH49" s="22">
        <v>0</v>
      </c>
      <c r="AI49" s="22">
        <v>0</v>
      </c>
    </row>
    <row r="50" spans="1:35" ht="13.5">
      <c r="A50" s="40" t="s">
        <v>5</v>
      </c>
      <c r="B50" s="40" t="s">
        <v>91</v>
      </c>
      <c r="C50" s="41" t="s">
        <v>92</v>
      </c>
      <c r="D50" s="31">
        <f t="shared" si="6"/>
        <v>5225</v>
      </c>
      <c r="E50" s="22">
        <v>4472</v>
      </c>
      <c r="F50" s="31">
        <f t="shared" si="7"/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198</v>
      </c>
      <c r="M50" s="22">
        <f t="shared" si="8"/>
        <v>555</v>
      </c>
      <c r="N50" s="22">
        <v>128</v>
      </c>
      <c r="O50" s="22">
        <v>419</v>
      </c>
      <c r="P50" s="22">
        <v>7</v>
      </c>
      <c r="Q50" s="22">
        <v>1</v>
      </c>
      <c r="R50" s="22">
        <v>0</v>
      </c>
      <c r="S50" s="22">
        <v>0</v>
      </c>
      <c r="T50" s="22">
        <f t="shared" si="9"/>
        <v>4472</v>
      </c>
      <c r="U50" s="22">
        <v>4472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f t="shared" si="10"/>
        <v>511</v>
      </c>
      <c r="AB50" s="22">
        <v>198</v>
      </c>
      <c r="AC50" s="22">
        <v>313</v>
      </c>
      <c r="AD50" s="22">
        <f t="shared" si="11"/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</row>
    <row r="51" spans="1:35" ht="13.5">
      <c r="A51" s="40" t="s">
        <v>5</v>
      </c>
      <c r="B51" s="40" t="s">
        <v>93</v>
      </c>
      <c r="C51" s="41" t="s">
        <v>94</v>
      </c>
      <c r="D51" s="31">
        <f t="shared" si="6"/>
        <v>2566</v>
      </c>
      <c r="E51" s="22">
        <v>2050</v>
      </c>
      <c r="F51" s="31">
        <f t="shared" si="7"/>
        <v>267</v>
      </c>
      <c r="G51" s="22">
        <v>267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f t="shared" si="8"/>
        <v>249</v>
      </c>
      <c r="N51" s="22">
        <v>169</v>
      </c>
      <c r="O51" s="22">
        <v>31</v>
      </c>
      <c r="P51" s="22">
        <v>40</v>
      </c>
      <c r="Q51" s="22">
        <v>9</v>
      </c>
      <c r="R51" s="22">
        <v>0</v>
      </c>
      <c r="S51" s="22">
        <v>0</v>
      </c>
      <c r="T51" s="22">
        <f t="shared" si="9"/>
        <v>2092</v>
      </c>
      <c r="U51" s="22">
        <v>2050</v>
      </c>
      <c r="V51" s="22">
        <v>42</v>
      </c>
      <c r="W51" s="22">
        <v>0</v>
      </c>
      <c r="X51" s="22">
        <v>0</v>
      </c>
      <c r="Y51" s="22">
        <v>0</v>
      </c>
      <c r="Z51" s="22">
        <v>0</v>
      </c>
      <c r="AA51" s="22">
        <f t="shared" si="10"/>
        <v>409</v>
      </c>
      <c r="AB51" s="22">
        <v>0</v>
      </c>
      <c r="AC51" s="22">
        <v>273</v>
      </c>
      <c r="AD51" s="22">
        <f t="shared" si="11"/>
        <v>136</v>
      </c>
      <c r="AE51" s="22">
        <v>136</v>
      </c>
      <c r="AF51" s="22">
        <v>0</v>
      </c>
      <c r="AG51" s="22">
        <v>0</v>
      </c>
      <c r="AH51" s="22">
        <v>0</v>
      </c>
      <c r="AI51" s="22">
        <v>0</v>
      </c>
    </row>
    <row r="52" spans="1:35" ht="13.5">
      <c r="A52" s="40" t="s">
        <v>5</v>
      </c>
      <c r="B52" s="40" t="s">
        <v>95</v>
      </c>
      <c r="C52" s="41" t="s">
        <v>3</v>
      </c>
      <c r="D52" s="31">
        <f t="shared" si="6"/>
        <v>5811</v>
      </c>
      <c r="E52" s="22">
        <v>5136</v>
      </c>
      <c r="F52" s="31">
        <f t="shared" si="7"/>
        <v>598</v>
      </c>
      <c r="G52" s="22">
        <v>598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f t="shared" si="8"/>
        <v>77</v>
      </c>
      <c r="N52" s="22">
        <v>48</v>
      </c>
      <c r="O52" s="22">
        <v>9</v>
      </c>
      <c r="P52" s="22">
        <v>14</v>
      </c>
      <c r="Q52" s="22">
        <v>6</v>
      </c>
      <c r="R52" s="22">
        <v>0</v>
      </c>
      <c r="S52" s="22">
        <v>0</v>
      </c>
      <c r="T52" s="22">
        <f t="shared" si="9"/>
        <v>5228</v>
      </c>
      <c r="U52" s="22">
        <v>5136</v>
      </c>
      <c r="V52" s="22">
        <v>92</v>
      </c>
      <c r="W52" s="22">
        <v>0</v>
      </c>
      <c r="X52" s="22">
        <v>0</v>
      </c>
      <c r="Y52" s="22">
        <v>0</v>
      </c>
      <c r="Z52" s="22">
        <v>0</v>
      </c>
      <c r="AA52" s="22">
        <f t="shared" si="10"/>
        <v>990</v>
      </c>
      <c r="AB52" s="22">
        <v>0</v>
      </c>
      <c r="AC52" s="22">
        <v>684</v>
      </c>
      <c r="AD52" s="22">
        <f t="shared" si="11"/>
        <v>306</v>
      </c>
      <c r="AE52" s="22">
        <v>306</v>
      </c>
      <c r="AF52" s="22">
        <v>0</v>
      </c>
      <c r="AG52" s="22">
        <v>0</v>
      </c>
      <c r="AH52" s="22">
        <v>0</v>
      </c>
      <c r="AI52" s="22">
        <v>0</v>
      </c>
    </row>
    <row r="53" spans="1:35" ht="13.5">
      <c r="A53" s="40" t="s">
        <v>5</v>
      </c>
      <c r="B53" s="40" t="s">
        <v>96</v>
      </c>
      <c r="C53" s="41" t="s">
        <v>97</v>
      </c>
      <c r="D53" s="31">
        <f t="shared" si="6"/>
        <v>4035</v>
      </c>
      <c r="E53" s="22">
        <v>3585</v>
      </c>
      <c r="F53" s="31">
        <f t="shared" si="7"/>
        <v>446</v>
      </c>
      <c r="G53" s="22">
        <v>446</v>
      </c>
      <c r="H53" s="22">
        <v>0</v>
      </c>
      <c r="I53" s="22">
        <v>0</v>
      </c>
      <c r="J53" s="22">
        <v>0</v>
      </c>
      <c r="K53" s="22">
        <v>0</v>
      </c>
      <c r="L53" s="22">
        <v>4</v>
      </c>
      <c r="M53" s="22">
        <f t="shared" si="8"/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f t="shared" si="9"/>
        <v>3666</v>
      </c>
      <c r="U53" s="22">
        <v>3585</v>
      </c>
      <c r="V53" s="22">
        <v>81</v>
      </c>
      <c r="W53" s="22">
        <v>0</v>
      </c>
      <c r="X53" s="22">
        <v>0</v>
      </c>
      <c r="Y53" s="22">
        <v>0</v>
      </c>
      <c r="Z53" s="22">
        <v>0</v>
      </c>
      <c r="AA53" s="22">
        <f t="shared" si="10"/>
        <v>486</v>
      </c>
      <c r="AB53" s="22">
        <v>4</v>
      </c>
      <c r="AC53" s="22">
        <v>309</v>
      </c>
      <c r="AD53" s="22">
        <f t="shared" si="11"/>
        <v>173</v>
      </c>
      <c r="AE53" s="22">
        <v>173</v>
      </c>
      <c r="AF53" s="22">
        <v>0</v>
      </c>
      <c r="AG53" s="22">
        <v>0</v>
      </c>
      <c r="AH53" s="22">
        <v>0</v>
      </c>
      <c r="AI53" s="22">
        <v>0</v>
      </c>
    </row>
    <row r="54" spans="1:35" ht="13.5">
      <c r="A54" s="40" t="s">
        <v>5</v>
      </c>
      <c r="B54" s="40" t="s">
        <v>98</v>
      </c>
      <c r="C54" s="41" t="s">
        <v>99</v>
      </c>
      <c r="D54" s="31">
        <f t="shared" si="6"/>
        <v>2291</v>
      </c>
      <c r="E54" s="22">
        <v>1828</v>
      </c>
      <c r="F54" s="31">
        <f t="shared" si="7"/>
        <v>334</v>
      </c>
      <c r="G54" s="22">
        <v>0</v>
      </c>
      <c r="H54" s="22">
        <v>334</v>
      </c>
      <c r="I54" s="22">
        <v>0</v>
      </c>
      <c r="J54" s="22">
        <v>0</v>
      </c>
      <c r="K54" s="22">
        <v>0</v>
      </c>
      <c r="L54" s="22">
        <v>129</v>
      </c>
      <c r="M54" s="22">
        <f t="shared" si="8"/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f t="shared" si="9"/>
        <v>1828</v>
      </c>
      <c r="U54" s="22">
        <v>1828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f t="shared" si="10"/>
        <v>353</v>
      </c>
      <c r="AB54" s="22">
        <v>129</v>
      </c>
      <c r="AC54" s="22">
        <v>224</v>
      </c>
      <c r="AD54" s="22">
        <f t="shared" si="11"/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</row>
    <row r="55" spans="1:35" ht="13.5">
      <c r="A55" s="40" t="s">
        <v>5</v>
      </c>
      <c r="B55" s="40" t="s">
        <v>100</v>
      </c>
      <c r="C55" s="41" t="s">
        <v>101</v>
      </c>
      <c r="D55" s="31">
        <f t="shared" si="6"/>
        <v>1085</v>
      </c>
      <c r="E55" s="22">
        <v>876</v>
      </c>
      <c r="F55" s="31">
        <f t="shared" si="7"/>
        <v>94</v>
      </c>
      <c r="G55" s="22">
        <v>0</v>
      </c>
      <c r="H55" s="22">
        <v>94</v>
      </c>
      <c r="I55" s="22">
        <v>0</v>
      </c>
      <c r="J55" s="22">
        <v>0</v>
      </c>
      <c r="K55" s="22">
        <v>0</v>
      </c>
      <c r="L55" s="22">
        <v>61</v>
      </c>
      <c r="M55" s="22">
        <f t="shared" si="8"/>
        <v>54</v>
      </c>
      <c r="N55" s="22">
        <v>0</v>
      </c>
      <c r="O55" s="22">
        <v>30</v>
      </c>
      <c r="P55" s="22">
        <v>24</v>
      </c>
      <c r="Q55" s="22">
        <v>0</v>
      </c>
      <c r="R55" s="22">
        <v>0</v>
      </c>
      <c r="S55" s="22">
        <v>0</v>
      </c>
      <c r="T55" s="22">
        <f t="shared" si="9"/>
        <v>876</v>
      </c>
      <c r="U55" s="22">
        <v>876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f t="shared" si="10"/>
        <v>169</v>
      </c>
      <c r="AB55" s="22">
        <v>61</v>
      </c>
      <c r="AC55" s="22">
        <v>105</v>
      </c>
      <c r="AD55" s="22">
        <f t="shared" si="11"/>
        <v>3</v>
      </c>
      <c r="AE55" s="22">
        <v>0</v>
      </c>
      <c r="AF55" s="22">
        <v>3</v>
      </c>
      <c r="AG55" s="22">
        <v>0</v>
      </c>
      <c r="AH55" s="22">
        <v>0</v>
      </c>
      <c r="AI55" s="22">
        <v>0</v>
      </c>
    </row>
    <row r="56" spans="1:35" ht="13.5">
      <c r="A56" s="40" t="s">
        <v>5</v>
      </c>
      <c r="B56" s="40" t="s">
        <v>102</v>
      </c>
      <c r="C56" s="41" t="s">
        <v>103</v>
      </c>
      <c r="D56" s="31">
        <f t="shared" si="6"/>
        <v>1091</v>
      </c>
      <c r="E56" s="22">
        <v>938</v>
      </c>
      <c r="F56" s="31">
        <f t="shared" si="7"/>
        <v>150</v>
      </c>
      <c r="G56" s="22">
        <v>0</v>
      </c>
      <c r="H56" s="22">
        <v>150</v>
      </c>
      <c r="I56" s="22">
        <v>0</v>
      </c>
      <c r="J56" s="22">
        <v>0</v>
      </c>
      <c r="K56" s="22">
        <v>0</v>
      </c>
      <c r="L56" s="22">
        <v>3</v>
      </c>
      <c r="M56" s="22">
        <f t="shared" si="8"/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f t="shared" si="9"/>
        <v>938</v>
      </c>
      <c r="U56" s="22">
        <v>938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f t="shared" si="10"/>
        <v>130</v>
      </c>
      <c r="AB56" s="22">
        <v>3</v>
      </c>
      <c r="AC56" s="22">
        <v>72</v>
      </c>
      <c r="AD56" s="22">
        <f t="shared" si="11"/>
        <v>55</v>
      </c>
      <c r="AE56" s="22">
        <v>0</v>
      </c>
      <c r="AF56" s="22">
        <v>55</v>
      </c>
      <c r="AG56" s="22">
        <v>0</v>
      </c>
      <c r="AH56" s="22">
        <v>0</v>
      </c>
      <c r="AI56" s="22">
        <v>0</v>
      </c>
    </row>
    <row r="57" spans="1:35" ht="13.5">
      <c r="A57" s="40" t="s">
        <v>5</v>
      </c>
      <c r="B57" s="40" t="s">
        <v>104</v>
      </c>
      <c r="C57" s="41" t="s">
        <v>105</v>
      </c>
      <c r="D57" s="31">
        <f t="shared" si="6"/>
        <v>1707</v>
      </c>
      <c r="E57" s="22">
        <v>1352</v>
      </c>
      <c r="F57" s="31">
        <f t="shared" si="7"/>
        <v>355</v>
      </c>
      <c r="G57" s="22">
        <v>0</v>
      </c>
      <c r="H57" s="22">
        <v>355</v>
      </c>
      <c r="I57" s="22">
        <v>0</v>
      </c>
      <c r="J57" s="22">
        <v>0</v>
      </c>
      <c r="K57" s="22">
        <v>0</v>
      </c>
      <c r="L57" s="22">
        <v>0</v>
      </c>
      <c r="M57" s="22">
        <f t="shared" si="8"/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f t="shared" si="9"/>
        <v>1352</v>
      </c>
      <c r="U57" s="22">
        <v>1352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f t="shared" si="10"/>
        <v>274</v>
      </c>
      <c r="AB57" s="22">
        <v>0</v>
      </c>
      <c r="AC57" s="22">
        <v>137</v>
      </c>
      <c r="AD57" s="22">
        <f t="shared" si="11"/>
        <v>137</v>
      </c>
      <c r="AE57" s="22">
        <v>0</v>
      </c>
      <c r="AF57" s="22">
        <v>137</v>
      </c>
      <c r="AG57" s="22">
        <v>0</v>
      </c>
      <c r="AH57" s="22">
        <v>0</v>
      </c>
      <c r="AI57" s="22">
        <v>0</v>
      </c>
    </row>
    <row r="58" spans="1:35" ht="13.5">
      <c r="A58" s="40" t="s">
        <v>5</v>
      </c>
      <c r="B58" s="40" t="s">
        <v>106</v>
      </c>
      <c r="C58" s="41" t="s">
        <v>107</v>
      </c>
      <c r="D58" s="31">
        <f t="shared" si="6"/>
        <v>4186</v>
      </c>
      <c r="E58" s="22">
        <v>3344</v>
      </c>
      <c r="F58" s="31">
        <f t="shared" si="7"/>
        <v>675</v>
      </c>
      <c r="G58" s="22">
        <v>541</v>
      </c>
      <c r="H58" s="22">
        <v>134</v>
      </c>
      <c r="I58" s="22">
        <v>0</v>
      </c>
      <c r="J58" s="22">
        <v>0</v>
      </c>
      <c r="K58" s="22">
        <v>0</v>
      </c>
      <c r="L58" s="22">
        <v>0</v>
      </c>
      <c r="M58" s="22">
        <f t="shared" si="8"/>
        <v>167</v>
      </c>
      <c r="N58" s="22">
        <v>167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f t="shared" si="9"/>
        <v>3576</v>
      </c>
      <c r="U58" s="22">
        <v>3344</v>
      </c>
      <c r="V58" s="22">
        <v>224</v>
      </c>
      <c r="W58" s="22">
        <v>8</v>
      </c>
      <c r="X58" s="22">
        <v>0</v>
      </c>
      <c r="Y58" s="22">
        <v>0</v>
      </c>
      <c r="Z58" s="22">
        <v>0</v>
      </c>
      <c r="AA58" s="22">
        <f t="shared" si="10"/>
        <v>612</v>
      </c>
      <c r="AB58" s="22">
        <v>0</v>
      </c>
      <c r="AC58" s="22">
        <v>413</v>
      </c>
      <c r="AD58" s="22">
        <f t="shared" si="11"/>
        <v>199</v>
      </c>
      <c r="AE58" s="22">
        <v>193</v>
      </c>
      <c r="AF58" s="22">
        <v>6</v>
      </c>
      <c r="AG58" s="22">
        <v>0</v>
      </c>
      <c r="AH58" s="22">
        <v>0</v>
      </c>
      <c r="AI58" s="22">
        <v>0</v>
      </c>
    </row>
    <row r="59" spans="1:35" ht="13.5">
      <c r="A59" s="40" t="s">
        <v>5</v>
      </c>
      <c r="B59" s="40" t="s">
        <v>108</v>
      </c>
      <c r="C59" s="41" t="s">
        <v>331</v>
      </c>
      <c r="D59" s="31">
        <f t="shared" si="6"/>
        <v>2722</v>
      </c>
      <c r="E59" s="22">
        <v>2299</v>
      </c>
      <c r="F59" s="31">
        <f t="shared" si="7"/>
        <v>423</v>
      </c>
      <c r="G59" s="22">
        <v>350</v>
      </c>
      <c r="H59" s="22">
        <v>73</v>
      </c>
      <c r="I59" s="22">
        <v>0</v>
      </c>
      <c r="J59" s="22">
        <v>0</v>
      </c>
      <c r="K59" s="22">
        <v>0</v>
      </c>
      <c r="L59" s="22">
        <v>0</v>
      </c>
      <c r="M59" s="22">
        <f t="shared" si="8"/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f t="shared" si="9"/>
        <v>2448</v>
      </c>
      <c r="U59" s="22">
        <v>2299</v>
      </c>
      <c r="V59" s="22">
        <v>129</v>
      </c>
      <c r="W59" s="22">
        <v>20</v>
      </c>
      <c r="X59" s="22">
        <v>0</v>
      </c>
      <c r="Y59" s="22">
        <v>0</v>
      </c>
      <c r="Z59" s="22">
        <v>0</v>
      </c>
      <c r="AA59" s="22">
        <f t="shared" si="10"/>
        <v>422</v>
      </c>
      <c r="AB59" s="22">
        <v>0</v>
      </c>
      <c r="AC59" s="22">
        <v>284</v>
      </c>
      <c r="AD59" s="22">
        <f t="shared" si="11"/>
        <v>138</v>
      </c>
      <c r="AE59" s="22">
        <v>138</v>
      </c>
      <c r="AF59" s="22">
        <v>0</v>
      </c>
      <c r="AG59" s="22">
        <v>0</v>
      </c>
      <c r="AH59" s="22">
        <v>0</v>
      </c>
      <c r="AI59" s="22">
        <v>0</v>
      </c>
    </row>
    <row r="60" spans="1:35" ht="13.5">
      <c r="A60" s="40" t="s">
        <v>5</v>
      </c>
      <c r="B60" s="40" t="s">
        <v>109</v>
      </c>
      <c r="C60" s="41" t="s">
        <v>110</v>
      </c>
      <c r="D60" s="31">
        <f t="shared" si="6"/>
        <v>2503</v>
      </c>
      <c r="E60" s="22">
        <v>1918</v>
      </c>
      <c r="F60" s="31">
        <f t="shared" si="7"/>
        <v>194</v>
      </c>
      <c r="G60" s="22">
        <v>194</v>
      </c>
      <c r="H60" s="22">
        <v>0</v>
      </c>
      <c r="I60" s="22">
        <v>0</v>
      </c>
      <c r="J60" s="22">
        <v>0</v>
      </c>
      <c r="K60" s="22">
        <v>0</v>
      </c>
      <c r="L60" s="22">
        <v>40</v>
      </c>
      <c r="M60" s="22">
        <f t="shared" si="8"/>
        <v>351</v>
      </c>
      <c r="N60" s="22">
        <v>248</v>
      </c>
      <c r="O60" s="22">
        <v>25</v>
      </c>
      <c r="P60" s="22">
        <v>47</v>
      </c>
      <c r="Q60" s="22">
        <v>12</v>
      </c>
      <c r="R60" s="22">
        <v>0</v>
      </c>
      <c r="S60" s="22">
        <v>19</v>
      </c>
      <c r="T60" s="22">
        <f t="shared" si="9"/>
        <v>1954</v>
      </c>
      <c r="U60" s="22">
        <v>1918</v>
      </c>
      <c r="V60" s="22">
        <v>36</v>
      </c>
      <c r="W60" s="22">
        <v>0</v>
      </c>
      <c r="X60" s="22">
        <v>0</v>
      </c>
      <c r="Y60" s="22">
        <v>0</v>
      </c>
      <c r="Z60" s="22">
        <v>0</v>
      </c>
      <c r="AA60" s="22">
        <f t="shared" si="10"/>
        <v>280</v>
      </c>
      <c r="AB60" s="22">
        <v>40</v>
      </c>
      <c r="AC60" s="22">
        <v>165</v>
      </c>
      <c r="AD60" s="22">
        <f t="shared" si="11"/>
        <v>75</v>
      </c>
      <c r="AE60" s="22">
        <v>75</v>
      </c>
      <c r="AF60" s="22">
        <v>0</v>
      </c>
      <c r="AG60" s="22">
        <v>0</v>
      </c>
      <c r="AH60" s="22">
        <v>0</v>
      </c>
      <c r="AI60" s="22">
        <v>0</v>
      </c>
    </row>
    <row r="61" spans="1:35" ht="13.5">
      <c r="A61" s="40" t="s">
        <v>5</v>
      </c>
      <c r="B61" s="40" t="s">
        <v>111</v>
      </c>
      <c r="C61" s="41" t="s">
        <v>112</v>
      </c>
      <c r="D61" s="31">
        <f t="shared" si="6"/>
        <v>1525</v>
      </c>
      <c r="E61" s="22">
        <v>1127</v>
      </c>
      <c r="F61" s="31">
        <f t="shared" si="7"/>
        <v>194</v>
      </c>
      <c r="G61" s="22">
        <v>194</v>
      </c>
      <c r="H61" s="22">
        <v>0</v>
      </c>
      <c r="I61" s="22">
        <v>0</v>
      </c>
      <c r="J61" s="22">
        <v>0</v>
      </c>
      <c r="K61" s="22">
        <v>0</v>
      </c>
      <c r="L61" s="22">
        <v>17</v>
      </c>
      <c r="M61" s="22">
        <f t="shared" si="8"/>
        <v>187</v>
      </c>
      <c r="N61" s="22">
        <v>118</v>
      </c>
      <c r="O61" s="22">
        <v>23</v>
      </c>
      <c r="P61" s="22">
        <v>32</v>
      </c>
      <c r="Q61" s="22">
        <v>8</v>
      </c>
      <c r="R61" s="22">
        <v>0</v>
      </c>
      <c r="S61" s="22">
        <v>6</v>
      </c>
      <c r="T61" s="22">
        <f t="shared" si="9"/>
        <v>1162</v>
      </c>
      <c r="U61" s="22">
        <v>1127</v>
      </c>
      <c r="V61" s="22">
        <v>35</v>
      </c>
      <c r="W61" s="22">
        <v>0</v>
      </c>
      <c r="X61" s="22">
        <v>0</v>
      </c>
      <c r="Y61" s="22">
        <v>0</v>
      </c>
      <c r="Z61" s="22">
        <v>0</v>
      </c>
      <c r="AA61" s="22">
        <f t="shared" si="10"/>
        <v>190</v>
      </c>
      <c r="AB61" s="22">
        <v>17</v>
      </c>
      <c r="AC61" s="22">
        <v>98</v>
      </c>
      <c r="AD61" s="22">
        <f t="shared" si="11"/>
        <v>75</v>
      </c>
      <c r="AE61" s="22">
        <v>75</v>
      </c>
      <c r="AF61" s="22">
        <v>0</v>
      </c>
      <c r="AG61" s="22">
        <v>0</v>
      </c>
      <c r="AH61" s="22">
        <v>0</v>
      </c>
      <c r="AI61" s="22">
        <v>0</v>
      </c>
    </row>
    <row r="62" spans="1:35" ht="13.5">
      <c r="A62" s="40" t="s">
        <v>5</v>
      </c>
      <c r="B62" s="40" t="s">
        <v>113</v>
      </c>
      <c r="C62" s="41" t="s">
        <v>114</v>
      </c>
      <c r="D62" s="31">
        <f t="shared" si="6"/>
        <v>1856</v>
      </c>
      <c r="E62" s="22">
        <v>1514</v>
      </c>
      <c r="F62" s="31">
        <f t="shared" si="7"/>
        <v>175</v>
      </c>
      <c r="G62" s="22">
        <v>175</v>
      </c>
      <c r="H62" s="22">
        <v>0</v>
      </c>
      <c r="I62" s="22">
        <v>0</v>
      </c>
      <c r="J62" s="22">
        <v>0</v>
      </c>
      <c r="K62" s="22">
        <v>0</v>
      </c>
      <c r="L62" s="22">
        <v>12</v>
      </c>
      <c r="M62" s="22">
        <f t="shared" si="8"/>
        <v>155</v>
      </c>
      <c r="N62" s="22">
        <v>73</v>
      </c>
      <c r="O62" s="22">
        <v>28</v>
      </c>
      <c r="P62" s="22">
        <v>46</v>
      </c>
      <c r="Q62" s="22">
        <v>8</v>
      </c>
      <c r="R62" s="22">
        <v>0</v>
      </c>
      <c r="S62" s="22">
        <v>0</v>
      </c>
      <c r="T62" s="22">
        <f t="shared" si="9"/>
        <v>1546</v>
      </c>
      <c r="U62" s="22">
        <v>1514</v>
      </c>
      <c r="V62" s="22">
        <v>32</v>
      </c>
      <c r="W62" s="22">
        <v>0</v>
      </c>
      <c r="X62" s="22">
        <v>0</v>
      </c>
      <c r="Y62" s="22">
        <v>0</v>
      </c>
      <c r="Z62" s="22">
        <v>0</v>
      </c>
      <c r="AA62" s="22">
        <f t="shared" si="10"/>
        <v>209</v>
      </c>
      <c r="AB62" s="22">
        <v>12</v>
      </c>
      <c r="AC62" s="22">
        <v>130</v>
      </c>
      <c r="AD62" s="22">
        <f t="shared" si="11"/>
        <v>67</v>
      </c>
      <c r="AE62" s="22">
        <v>67</v>
      </c>
      <c r="AF62" s="22">
        <v>0</v>
      </c>
      <c r="AG62" s="22">
        <v>0</v>
      </c>
      <c r="AH62" s="22">
        <v>0</v>
      </c>
      <c r="AI62" s="22">
        <v>0</v>
      </c>
    </row>
    <row r="63" spans="1:35" ht="13.5">
      <c r="A63" s="40" t="s">
        <v>5</v>
      </c>
      <c r="B63" s="40" t="s">
        <v>115</v>
      </c>
      <c r="C63" s="41" t="s">
        <v>116</v>
      </c>
      <c r="D63" s="31">
        <f t="shared" si="6"/>
        <v>5206</v>
      </c>
      <c r="E63" s="22">
        <v>4203</v>
      </c>
      <c r="F63" s="31">
        <f t="shared" si="7"/>
        <v>402</v>
      </c>
      <c r="G63" s="22">
        <v>402</v>
      </c>
      <c r="H63" s="22">
        <v>0</v>
      </c>
      <c r="I63" s="22">
        <v>0</v>
      </c>
      <c r="J63" s="22">
        <v>0</v>
      </c>
      <c r="K63" s="22">
        <v>0</v>
      </c>
      <c r="L63" s="22">
        <v>16</v>
      </c>
      <c r="M63" s="22">
        <f t="shared" si="8"/>
        <v>585</v>
      </c>
      <c r="N63" s="22">
        <v>367</v>
      </c>
      <c r="O63" s="22">
        <v>61</v>
      </c>
      <c r="P63" s="22">
        <v>111</v>
      </c>
      <c r="Q63" s="22">
        <v>19</v>
      </c>
      <c r="R63" s="22">
        <v>3</v>
      </c>
      <c r="S63" s="22">
        <v>24</v>
      </c>
      <c r="T63" s="22">
        <f t="shared" si="9"/>
        <v>4276</v>
      </c>
      <c r="U63" s="22">
        <v>4203</v>
      </c>
      <c r="V63" s="22">
        <v>73</v>
      </c>
      <c r="W63" s="22">
        <v>0</v>
      </c>
      <c r="X63" s="22">
        <v>0</v>
      </c>
      <c r="Y63" s="22">
        <v>0</v>
      </c>
      <c r="Z63" s="22">
        <v>0</v>
      </c>
      <c r="AA63" s="22">
        <f t="shared" si="10"/>
        <v>531</v>
      </c>
      <c r="AB63" s="22">
        <v>16</v>
      </c>
      <c r="AC63" s="22">
        <v>360</v>
      </c>
      <c r="AD63" s="22">
        <f t="shared" si="11"/>
        <v>155</v>
      </c>
      <c r="AE63" s="22">
        <v>155</v>
      </c>
      <c r="AF63" s="22">
        <v>0</v>
      </c>
      <c r="AG63" s="22">
        <v>0</v>
      </c>
      <c r="AH63" s="22">
        <v>0</v>
      </c>
      <c r="AI63" s="22">
        <v>0</v>
      </c>
    </row>
    <row r="64" spans="1:35" ht="13.5">
      <c r="A64" s="40" t="s">
        <v>5</v>
      </c>
      <c r="B64" s="40" t="s">
        <v>117</v>
      </c>
      <c r="C64" s="41" t="s">
        <v>118</v>
      </c>
      <c r="D64" s="31">
        <f t="shared" si="6"/>
        <v>480</v>
      </c>
      <c r="E64" s="22">
        <v>402</v>
      </c>
      <c r="F64" s="31">
        <f t="shared" si="7"/>
        <v>57</v>
      </c>
      <c r="G64" s="22">
        <v>0</v>
      </c>
      <c r="H64" s="22">
        <v>57</v>
      </c>
      <c r="I64" s="22">
        <v>0</v>
      </c>
      <c r="J64" s="22">
        <v>0</v>
      </c>
      <c r="K64" s="22">
        <v>0</v>
      </c>
      <c r="L64" s="22">
        <v>21</v>
      </c>
      <c r="M64" s="22">
        <f t="shared" si="8"/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f t="shared" si="9"/>
        <v>403</v>
      </c>
      <c r="U64" s="22">
        <v>402</v>
      </c>
      <c r="V64" s="22">
        <v>0</v>
      </c>
      <c r="W64" s="22">
        <v>1</v>
      </c>
      <c r="X64" s="22">
        <v>0</v>
      </c>
      <c r="Y64" s="22">
        <v>0</v>
      </c>
      <c r="Z64" s="22">
        <v>0</v>
      </c>
      <c r="AA64" s="22">
        <f t="shared" si="10"/>
        <v>83</v>
      </c>
      <c r="AB64" s="22">
        <v>21</v>
      </c>
      <c r="AC64" s="22">
        <v>43</v>
      </c>
      <c r="AD64" s="22">
        <f t="shared" si="11"/>
        <v>19</v>
      </c>
      <c r="AE64" s="22">
        <v>0</v>
      </c>
      <c r="AF64" s="22">
        <v>19</v>
      </c>
      <c r="AG64" s="22">
        <v>0</v>
      </c>
      <c r="AH64" s="22">
        <v>0</v>
      </c>
      <c r="AI64" s="22">
        <v>0</v>
      </c>
    </row>
    <row r="65" spans="1:35" ht="13.5">
      <c r="A65" s="40" t="s">
        <v>5</v>
      </c>
      <c r="B65" s="40" t="s">
        <v>119</v>
      </c>
      <c r="C65" s="41" t="s">
        <v>120</v>
      </c>
      <c r="D65" s="31">
        <f t="shared" si="6"/>
        <v>2018</v>
      </c>
      <c r="E65" s="22">
        <v>1613</v>
      </c>
      <c r="F65" s="31">
        <f t="shared" si="7"/>
        <v>328</v>
      </c>
      <c r="G65" s="22">
        <v>0</v>
      </c>
      <c r="H65" s="22">
        <v>328</v>
      </c>
      <c r="I65" s="22">
        <v>0</v>
      </c>
      <c r="J65" s="22">
        <v>0</v>
      </c>
      <c r="K65" s="22">
        <v>0</v>
      </c>
      <c r="L65" s="22">
        <v>77</v>
      </c>
      <c r="M65" s="22">
        <f t="shared" si="8"/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f t="shared" si="9"/>
        <v>1616</v>
      </c>
      <c r="U65" s="22">
        <v>1613</v>
      </c>
      <c r="V65" s="22">
        <v>0</v>
      </c>
      <c r="W65" s="22">
        <v>3</v>
      </c>
      <c r="X65" s="22">
        <v>0</v>
      </c>
      <c r="Y65" s="22">
        <v>0</v>
      </c>
      <c r="Z65" s="22">
        <v>0</v>
      </c>
      <c r="AA65" s="22">
        <f t="shared" si="10"/>
        <v>347</v>
      </c>
      <c r="AB65" s="22">
        <v>77</v>
      </c>
      <c r="AC65" s="22">
        <v>174</v>
      </c>
      <c r="AD65" s="22">
        <f t="shared" si="11"/>
        <v>96</v>
      </c>
      <c r="AE65" s="22">
        <v>0</v>
      </c>
      <c r="AF65" s="22">
        <v>96</v>
      </c>
      <c r="AG65" s="22">
        <v>0</v>
      </c>
      <c r="AH65" s="22">
        <v>0</v>
      </c>
      <c r="AI65" s="22">
        <v>0</v>
      </c>
    </row>
    <row r="66" spans="1:35" ht="13.5">
      <c r="A66" s="40" t="s">
        <v>5</v>
      </c>
      <c r="B66" s="40" t="s">
        <v>121</v>
      </c>
      <c r="C66" s="41" t="s">
        <v>122</v>
      </c>
      <c r="D66" s="31">
        <f t="shared" si="6"/>
        <v>3338</v>
      </c>
      <c r="E66" s="22">
        <v>2818</v>
      </c>
      <c r="F66" s="31">
        <f t="shared" si="7"/>
        <v>104</v>
      </c>
      <c r="G66" s="22">
        <v>91</v>
      </c>
      <c r="H66" s="22">
        <v>13</v>
      </c>
      <c r="I66" s="22">
        <v>0</v>
      </c>
      <c r="J66" s="22">
        <v>0</v>
      </c>
      <c r="K66" s="22">
        <v>0</v>
      </c>
      <c r="L66" s="22">
        <v>232</v>
      </c>
      <c r="M66" s="22">
        <f t="shared" si="8"/>
        <v>184</v>
      </c>
      <c r="N66" s="22">
        <v>105</v>
      </c>
      <c r="O66" s="22">
        <v>12</v>
      </c>
      <c r="P66" s="22">
        <v>67</v>
      </c>
      <c r="Q66" s="22">
        <v>0</v>
      </c>
      <c r="R66" s="22">
        <v>0</v>
      </c>
      <c r="S66" s="22">
        <v>0</v>
      </c>
      <c r="T66" s="22">
        <f t="shared" si="9"/>
        <v>2838</v>
      </c>
      <c r="U66" s="22">
        <v>2818</v>
      </c>
      <c r="V66" s="22">
        <v>19</v>
      </c>
      <c r="W66" s="22">
        <v>1</v>
      </c>
      <c r="X66" s="22">
        <v>0</v>
      </c>
      <c r="Y66" s="22">
        <v>0</v>
      </c>
      <c r="Z66" s="22">
        <v>0</v>
      </c>
      <c r="AA66" s="22">
        <f t="shared" si="10"/>
        <v>361</v>
      </c>
      <c r="AB66" s="22">
        <v>232</v>
      </c>
      <c r="AC66" s="22">
        <v>107</v>
      </c>
      <c r="AD66" s="22">
        <f t="shared" si="11"/>
        <v>22</v>
      </c>
      <c r="AE66" s="22">
        <v>22</v>
      </c>
      <c r="AF66" s="22">
        <v>0</v>
      </c>
      <c r="AG66" s="22">
        <v>0</v>
      </c>
      <c r="AH66" s="22">
        <v>0</v>
      </c>
      <c r="AI66" s="22">
        <v>0</v>
      </c>
    </row>
    <row r="67" spans="1:35" ht="13.5">
      <c r="A67" s="40" t="s">
        <v>5</v>
      </c>
      <c r="B67" s="40" t="s">
        <v>123</v>
      </c>
      <c r="C67" s="41" t="s">
        <v>124</v>
      </c>
      <c r="D67" s="31">
        <f t="shared" si="6"/>
        <v>6204</v>
      </c>
      <c r="E67" s="22">
        <v>5491</v>
      </c>
      <c r="F67" s="31">
        <f t="shared" si="7"/>
        <v>646</v>
      </c>
      <c r="G67" s="22">
        <v>0</v>
      </c>
      <c r="H67" s="22">
        <v>646</v>
      </c>
      <c r="I67" s="22">
        <v>0</v>
      </c>
      <c r="J67" s="22">
        <v>0</v>
      </c>
      <c r="K67" s="22">
        <v>0</v>
      </c>
      <c r="L67" s="22">
        <v>0</v>
      </c>
      <c r="M67" s="22">
        <f t="shared" si="8"/>
        <v>67</v>
      </c>
      <c r="N67" s="22">
        <v>67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f t="shared" si="9"/>
        <v>5624</v>
      </c>
      <c r="U67" s="22">
        <v>5491</v>
      </c>
      <c r="V67" s="22">
        <v>0</v>
      </c>
      <c r="W67" s="22">
        <v>133</v>
      </c>
      <c r="X67" s="22">
        <v>0</v>
      </c>
      <c r="Y67" s="22">
        <v>0</v>
      </c>
      <c r="Z67" s="22">
        <v>0</v>
      </c>
      <c r="AA67" s="22">
        <f t="shared" si="10"/>
        <v>675</v>
      </c>
      <c r="AB67" s="22">
        <v>0</v>
      </c>
      <c r="AC67" s="22">
        <v>524</v>
      </c>
      <c r="AD67" s="22">
        <f t="shared" si="11"/>
        <v>151</v>
      </c>
      <c r="AE67" s="22">
        <v>0</v>
      </c>
      <c r="AF67" s="22">
        <v>151</v>
      </c>
      <c r="AG67" s="22">
        <v>0</v>
      </c>
      <c r="AH67" s="22">
        <v>0</v>
      </c>
      <c r="AI67" s="22">
        <v>0</v>
      </c>
    </row>
    <row r="68" spans="1:35" ht="13.5">
      <c r="A68" s="40" t="s">
        <v>5</v>
      </c>
      <c r="B68" s="40" t="s">
        <v>125</v>
      </c>
      <c r="C68" s="41" t="s">
        <v>126</v>
      </c>
      <c r="D68" s="31">
        <f t="shared" si="6"/>
        <v>3177</v>
      </c>
      <c r="E68" s="22">
        <v>2716</v>
      </c>
      <c r="F68" s="31">
        <f t="shared" si="7"/>
        <v>431</v>
      </c>
      <c r="G68" s="22">
        <v>0</v>
      </c>
      <c r="H68" s="22">
        <v>431</v>
      </c>
      <c r="I68" s="22">
        <v>0</v>
      </c>
      <c r="J68" s="22">
        <v>0</v>
      </c>
      <c r="K68" s="22">
        <v>0</v>
      </c>
      <c r="L68" s="22">
        <v>0</v>
      </c>
      <c r="M68" s="22">
        <f t="shared" si="8"/>
        <v>30</v>
      </c>
      <c r="N68" s="22">
        <v>30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f t="shared" si="9"/>
        <v>2804</v>
      </c>
      <c r="U68" s="22">
        <v>2716</v>
      </c>
      <c r="V68" s="22">
        <v>0</v>
      </c>
      <c r="W68" s="22">
        <v>88</v>
      </c>
      <c r="X68" s="22">
        <v>0</v>
      </c>
      <c r="Y68" s="22">
        <v>0</v>
      </c>
      <c r="Z68" s="22">
        <v>0</v>
      </c>
      <c r="AA68" s="22">
        <f t="shared" si="10"/>
        <v>364</v>
      </c>
      <c r="AB68" s="22">
        <v>0</v>
      </c>
      <c r="AC68" s="22">
        <v>263</v>
      </c>
      <c r="AD68" s="22">
        <f t="shared" si="11"/>
        <v>101</v>
      </c>
      <c r="AE68" s="22">
        <v>0</v>
      </c>
      <c r="AF68" s="22">
        <v>101</v>
      </c>
      <c r="AG68" s="22">
        <v>0</v>
      </c>
      <c r="AH68" s="22">
        <v>0</v>
      </c>
      <c r="AI68" s="22">
        <v>0</v>
      </c>
    </row>
    <row r="69" spans="1:35" ht="13.5">
      <c r="A69" s="40" t="s">
        <v>5</v>
      </c>
      <c r="B69" s="40" t="s">
        <v>127</v>
      </c>
      <c r="C69" s="41" t="s">
        <v>128</v>
      </c>
      <c r="D69" s="31">
        <f t="shared" si="6"/>
        <v>2432</v>
      </c>
      <c r="E69" s="22">
        <v>1908</v>
      </c>
      <c r="F69" s="31">
        <f t="shared" si="7"/>
        <v>292</v>
      </c>
      <c r="G69" s="22">
        <v>70</v>
      </c>
      <c r="H69" s="22">
        <v>121</v>
      </c>
      <c r="I69" s="22">
        <v>0</v>
      </c>
      <c r="J69" s="22">
        <v>0</v>
      </c>
      <c r="K69" s="22">
        <v>101</v>
      </c>
      <c r="L69" s="22">
        <v>0</v>
      </c>
      <c r="M69" s="22">
        <f t="shared" si="8"/>
        <v>232</v>
      </c>
      <c r="N69" s="22">
        <v>218</v>
      </c>
      <c r="O69" s="22">
        <v>2</v>
      </c>
      <c r="P69" s="22">
        <v>0</v>
      </c>
      <c r="Q69" s="22">
        <v>0</v>
      </c>
      <c r="R69" s="22">
        <v>7</v>
      </c>
      <c r="S69" s="22">
        <v>5</v>
      </c>
      <c r="T69" s="22">
        <f t="shared" si="9"/>
        <v>1974</v>
      </c>
      <c r="U69" s="22">
        <v>1908</v>
      </c>
      <c r="V69" s="22">
        <v>17</v>
      </c>
      <c r="W69" s="22">
        <v>0</v>
      </c>
      <c r="X69" s="22">
        <v>0</v>
      </c>
      <c r="Y69" s="22">
        <v>0</v>
      </c>
      <c r="Z69" s="22">
        <v>49</v>
      </c>
      <c r="AA69" s="22">
        <f t="shared" si="10"/>
        <v>242</v>
      </c>
      <c r="AB69" s="22">
        <v>0</v>
      </c>
      <c r="AC69" s="22">
        <v>175</v>
      </c>
      <c r="AD69" s="22">
        <f t="shared" si="11"/>
        <v>67</v>
      </c>
      <c r="AE69" s="22">
        <v>15</v>
      </c>
      <c r="AF69" s="22">
        <v>0</v>
      </c>
      <c r="AG69" s="22">
        <v>0</v>
      </c>
      <c r="AH69" s="22">
        <v>0</v>
      </c>
      <c r="AI69" s="22">
        <v>52</v>
      </c>
    </row>
    <row r="70" spans="1:35" ht="13.5">
      <c r="A70" s="40" t="s">
        <v>5</v>
      </c>
      <c r="B70" s="40" t="s">
        <v>129</v>
      </c>
      <c r="C70" s="41" t="s">
        <v>130</v>
      </c>
      <c r="D70" s="31">
        <f t="shared" si="6"/>
        <v>1341</v>
      </c>
      <c r="E70" s="22">
        <v>937</v>
      </c>
      <c r="F70" s="31">
        <f t="shared" si="7"/>
        <v>218</v>
      </c>
      <c r="G70" s="22">
        <v>218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f t="shared" si="8"/>
        <v>186</v>
      </c>
      <c r="N70" s="22">
        <v>178</v>
      </c>
      <c r="O70" s="22">
        <v>3</v>
      </c>
      <c r="P70" s="22">
        <v>0</v>
      </c>
      <c r="Q70" s="22">
        <v>0</v>
      </c>
      <c r="R70" s="22">
        <v>0</v>
      </c>
      <c r="S70" s="22">
        <v>5</v>
      </c>
      <c r="T70" s="22">
        <f t="shared" si="9"/>
        <v>983</v>
      </c>
      <c r="U70" s="22">
        <v>937</v>
      </c>
      <c r="V70" s="22">
        <v>46</v>
      </c>
      <c r="W70" s="22">
        <v>0</v>
      </c>
      <c r="X70" s="22">
        <v>0</v>
      </c>
      <c r="Y70" s="22">
        <v>0</v>
      </c>
      <c r="Z70" s="22">
        <v>0</v>
      </c>
      <c r="AA70" s="22">
        <f t="shared" si="10"/>
        <v>140</v>
      </c>
      <c r="AB70" s="22">
        <v>0</v>
      </c>
      <c r="AC70" s="22">
        <v>83</v>
      </c>
      <c r="AD70" s="22">
        <f t="shared" si="11"/>
        <v>57</v>
      </c>
      <c r="AE70" s="22">
        <v>57</v>
      </c>
      <c r="AF70" s="22">
        <v>0</v>
      </c>
      <c r="AG70" s="22">
        <v>0</v>
      </c>
      <c r="AH70" s="22">
        <v>0</v>
      </c>
      <c r="AI70" s="22">
        <v>0</v>
      </c>
    </row>
    <row r="71" spans="1:35" ht="13.5">
      <c r="A71" s="40" t="s">
        <v>5</v>
      </c>
      <c r="B71" s="40" t="s">
        <v>131</v>
      </c>
      <c r="C71" s="41" t="s">
        <v>132</v>
      </c>
      <c r="D71" s="31">
        <f t="shared" si="6"/>
        <v>612</v>
      </c>
      <c r="E71" s="22">
        <v>444</v>
      </c>
      <c r="F71" s="31">
        <f t="shared" si="7"/>
        <v>67</v>
      </c>
      <c r="G71" s="22">
        <v>18</v>
      </c>
      <c r="H71" s="22">
        <v>27</v>
      </c>
      <c r="I71" s="22">
        <v>0</v>
      </c>
      <c r="J71" s="22">
        <v>0</v>
      </c>
      <c r="K71" s="22">
        <v>22</v>
      </c>
      <c r="L71" s="22">
        <v>0</v>
      </c>
      <c r="M71" s="22">
        <f t="shared" si="8"/>
        <v>101</v>
      </c>
      <c r="N71" s="22">
        <v>99</v>
      </c>
      <c r="O71" s="22">
        <v>0</v>
      </c>
      <c r="P71" s="22">
        <v>0</v>
      </c>
      <c r="Q71" s="22">
        <v>0</v>
      </c>
      <c r="R71" s="22">
        <v>2</v>
      </c>
      <c r="S71" s="22">
        <v>0</v>
      </c>
      <c r="T71" s="22">
        <f t="shared" si="9"/>
        <v>458</v>
      </c>
      <c r="U71" s="22">
        <v>444</v>
      </c>
      <c r="V71" s="22">
        <v>4</v>
      </c>
      <c r="W71" s="22">
        <v>0</v>
      </c>
      <c r="X71" s="22">
        <v>0</v>
      </c>
      <c r="Y71" s="22">
        <v>0</v>
      </c>
      <c r="Z71" s="22">
        <v>10</v>
      </c>
      <c r="AA71" s="22">
        <f t="shared" si="10"/>
        <v>59</v>
      </c>
      <c r="AB71" s="22">
        <v>0</v>
      </c>
      <c r="AC71" s="22">
        <v>43</v>
      </c>
      <c r="AD71" s="22">
        <f t="shared" si="11"/>
        <v>16</v>
      </c>
      <c r="AE71" s="22">
        <v>4</v>
      </c>
      <c r="AF71" s="22">
        <v>0</v>
      </c>
      <c r="AG71" s="22">
        <v>0</v>
      </c>
      <c r="AH71" s="22">
        <v>0</v>
      </c>
      <c r="AI71" s="22">
        <v>12</v>
      </c>
    </row>
    <row r="72" spans="1:35" ht="13.5">
      <c r="A72" s="40" t="s">
        <v>5</v>
      </c>
      <c r="B72" s="40" t="s">
        <v>133</v>
      </c>
      <c r="C72" s="41" t="s">
        <v>134</v>
      </c>
      <c r="D72" s="31">
        <f t="shared" si="6"/>
        <v>7006</v>
      </c>
      <c r="E72" s="22">
        <v>5653</v>
      </c>
      <c r="F72" s="31">
        <f t="shared" si="7"/>
        <v>858</v>
      </c>
      <c r="G72" s="22">
        <v>858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f t="shared" si="8"/>
        <v>495</v>
      </c>
      <c r="N72" s="22">
        <v>495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f t="shared" si="9"/>
        <v>5729</v>
      </c>
      <c r="U72" s="22">
        <v>5653</v>
      </c>
      <c r="V72" s="22">
        <v>76</v>
      </c>
      <c r="W72" s="22">
        <v>0</v>
      </c>
      <c r="X72" s="22">
        <v>0</v>
      </c>
      <c r="Y72" s="22">
        <v>0</v>
      </c>
      <c r="Z72" s="22">
        <v>0</v>
      </c>
      <c r="AA72" s="22">
        <f t="shared" si="10"/>
        <v>780</v>
      </c>
      <c r="AB72" s="22">
        <v>0</v>
      </c>
      <c r="AC72" s="22">
        <v>625</v>
      </c>
      <c r="AD72" s="22">
        <f t="shared" si="11"/>
        <v>155</v>
      </c>
      <c r="AE72" s="22">
        <v>155</v>
      </c>
      <c r="AF72" s="22">
        <v>0</v>
      </c>
      <c r="AG72" s="22">
        <v>0</v>
      </c>
      <c r="AH72" s="22">
        <v>0</v>
      </c>
      <c r="AI72" s="22">
        <v>0</v>
      </c>
    </row>
    <row r="73" spans="1:35" ht="13.5">
      <c r="A73" s="40" t="s">
        <v>5</v>
      </c>
      <c r="B73" s="40" t="s">
        <v>135</v>
      </c>
      <c r="C73" s="41" t="s">
        <v>136</v>
      </c>
      <c r="D73" s="31">
        <f t="shared" si="6"/>
        <v>7957</v>
      </c>
      <c r="E73" s="22">
        <v>6376</v>
      </c>
      <c r="F73" s="31">
        <f t="shared" si="7"/>
        <v>962</v>
      </c>
      <c r="G73" s="22">
        <v>962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f t="shared" si="8"/>
        <v>619</v>
      </c>
      <c r="N73" s="22">
        <v>573</v>
      </c>
      <c r="O73" s="22">
        <v>0</v>
      </c>
      <c r="P73" s="22">
        <v>0</v>
      </c>
      <c r="Q73" s="22">
        <v>0</v>
      </c>
      <c r="R73" s="22">
        <v>0</v>
      </c>
      <c r="S73" s="22">
        <v>46</v>
      </c>
      <c r="T73" s="22">
        <f t="shared" si="9"/>
        <v>6461</v>
      </c>
      <c r="U73" s="22">
        <v>6376</v>
      </c>
      <c r="V73" s="22">
        <v>85</v>
      </c>
      <c r="W73" s="22">
        <v>0</v>
      </c>
      <c r="X73" s="22">
        <v>0</v>
      </c>
      <c r="Y73" s="22">
        <v>0</v>
      </c>
      <c r="Z73" s="22">
        <v>0</v>
      </c>
      <c r="AA73" s="22">
        <f t="shared" si="10"/>
        <v>878</v>
      </c>
      <c r="AB73" s="22">
        <v>0</v>
      </c>
      <c r="AC73" s="22">
        <v>719</v>
      </c>
      <c r="AD73" s="22">
        <f t="shared" si="11"/>
        <v>159</v>
      </c>
      <c r="AE73" s="22">
        <v>159</v>
      </c>
      <c r="AF73" s="22">
        <v>0</v>
      </c>
      <c r="AG73" s="22">
        <v>0</v>
      </c>
      <c r="AH73" s="22">
        <v>0</v>
      </c>
      <c r="AI73" s="22">
        <v>0</v>
      </c>
    </row>
    <row r="74" spans="1:35" ht="13.5">
      <c r="A74" s="40" t="s">
        <v>5</v>
      </c>
      <c r="B74" s="40" t="s">
        <v>137</v>
      </c>
      <c r="C74" s="41" t="s">
        <v>138</v>
      </c>
      <c r="D74" s="31">
        <f t="shared" si="6"/>
        <v>11178</v>
      </c>
      <c r="E74" s="22">
        <v>9551</v>
      </c>
      <c r="F74" s="31">
        <f t="shared" si="7"/>
        <v>1135</v>
      </c>
      <c r="G74" s="22">
        <v>1135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f t="shared" si="8"/>
        <v>492</v>
      </c>
      <c r="N74" s="22">
        <v>473</v>
      </c>
      <c r="O74" s="22">
        <v>0</v>
      </c>
      <c r="P74" s="22">
        <v>0</v>
      </c>
      <c r="Q74" s="22">
        <v>0</v>
      </c>
      <c r="R74" s="22">
        <v>0</v>
      </c>
      <c r="S74" s="22">
        <v>19</v>
      </c>
      <c r="T74" s="22">
        <f t="shared" si="9"/>
        <v>9652</v>
      </c>
      <c r="U74" s="22">
        <v>9551</v>
      </c>
      <c r="V74" s="22">
        <v>101</v>
      </c>
      <c r="W74" s="22">
        <v>0</v>
      </c>
      <c r="X74" s="22">
        <v>0</v>
      </c>
      <c r="Y74" s="22">
        <v>0</v>
      </c>
      <c r="Z74" s="22">
        <v>0</v>
      </c>
      <c r="AA74" s="22">
        <f t="shared" si="10"/>
        <v>1267</v>
      </c>
      <c r="AB74" s="22">
        <v>0</v>
      </c>
      <c r="AC74" s="22">
        <v>1077</v>
      </c>
      <c r="AD74" s="22">
        <f t="shared" si="11"/>
        <v>190</v>
      </c>
      <c r="AE74" s="22">
        <v>190</v>
      </c>
      <c r="AF74" s="22">
        <v>0</v>
      </c>
      <c r="AG74" s="22">
        <v>0</v>
      </c>
      <c r="AH74" s="22">
        <v>0</v>
      </c>
      <c r="AI74" s="22">
        <v>0</v>
      </c>
    </row>
    <row r="75" spans="1:35" ht="13.5">
      <c r="A75" s="40" t="s">
        <v>5</v>
      </c>
      <c r="B75" s="40" t="s">
        <v>139</v>
      </c>
      <c r="C75" s="41" t="s">
        <v>326</v>
      </c>
      <c r="D75" s="31">
        <f t="shared" si="6"/>
        <v>5070</v>
      </c>
      <c r="E75" s="22">
        <v>3905</v>
      </c>
      <c r="F75" s="31">
        <f t="shared" si="7"/>
        <v>696</v>
      </c>
      <c r="G75" s="22">
        <v>678</v>
      </c>
      <c r="H75" s="22">
        <v>18</v>
      </c>
      <c r="I75" s="22">
        <v>0</v>
      </c>
      <c r="J75" s="22">
        <v>0</v>
      </c>
      <c r="K75" s="22">
        <v>0</v>
      </c>
      <c r="L75" s="22">
        <v>0</v>
      </c>
      <c r="M75" s="22">
        <f t="shared" si="8"/>
        <v>469</v>
      </c>
      <c r="N75" s="22">
        <v>469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f t="shared" si="9"/>
        <v>4049</v>
      </c>
      <c r="U75" s="22">
        <v>3905</v>
      </c>
      <c r="V75" s="22">
        <v>143</v>
      </c>
      <c r="W75" s="22">
        <v>1</v>
      </c>
      <c r="X75" s="22">
        <v>0</v>
      </c>
      <c r="Y75" s="22">
        <v>0</v>
      </c>
      <c r="Z75" s="22">
        <v>0</v>
      </c>
      <c r="AA75" s="22">
        <f t="shared" si="10"/>
        <v>481</v>
      </c>
      <c r="AB75" s="22">
        <v>0</v>
      </c>
      <c r="AC75" s="22">
        <v>348</v>
      </c>
      <c r="AD75" s="22">
        <f t="shared" si="11"/>
        <v>133</v>
      </c>
      <c r="AE75" s="22">
        <v>133</v>
      </c>
      <c r="AF75" s="22">
        <v>0</v>
      </c>
      <c r="AG75" s="22">
        <v>0</v>
      </c>
      <c r="AH75" s="22">
        <v>0</v>
      </c>
      <c r="AI75" s="22">
        <v>0</v>
      </c>
    </row>
    <row r="76" spans="1:35" ht="13.5">
      <c r="A76" s="40" t="s">
        <v>5</v>
      </c>
      <c r="B76" s="40" t="s">
        <v>140</v>
      </c>
      <c r="C76" s="41" t="s">
        <v>328</v>
      </c>
      <c r="D76" s="31">
        <f t="shared" si="6"/>
        <v>2695</v>
      </c>
      <c r="E76" s="22">
        <v>1945</v>
      </c>
      <c r="F76" s="31">
        <f t="shared" si="7"/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418</v>
      </c>
      <c r="M76" s="22">
        <f t="shared" si="8"/>
        <v>332</v>
      </c>
      <c r="N76" s="22">
        <v>244</v>
      </c>
      <c r="O76" s="22">
        <v>69</v>
      </c>
      <c r="P76" s="22">
        <v>0</v>
      </c>
      <c r="Q76" s="22">
        <v>19</v>
      </c>
      <c r="R76" s="22">
        <v>0</v>
      </c>
      <c r="S76" s="22">
        <v>0</v>
      </c>
      <c r="T76" s="22">
        <f t="shared" si="9"/>
        <v>1945</v>
      </c>
      <c r="U76" s="22">
        <v>1945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f t="shared" si="10"/>
        <v>602</v>
      </c>
      <c r="AB76" s="22">
        <v>418</v>
      </c>
      <c r="AC76" s="22">
        <v>184</v>
      </c>
      <c r="AD76" s="22">
        <f t="shared" si="11"/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</row>
    <row r="77" spans="1:35" ht="13.5">
      <c r="A77" s="40" t="s">
        <v>5</v>
      </c>
      <c r="B77" s="40" t="s">
        <v>141</v>
      </c>
      <c r="C77" s="41" t="s">
        <v>142</v>
      </c>
      <c r="D77" s="31">
        <f t="shared" si="6"/>
        <v>4378</v>
      </c>
      <c r="E77" s="22">
        <v>3263</v>
      </c>
      <c r="F77" s="31">
        <f t="shared" si="7"/>
        <v>770</v>
      </c>
      <c r="G77" s="22">
        <v>192</v>
      </c>
      <c r="H77" s="22">
        <v>578</v>
      </c>
      <c r="I77" s="22">
        <v>0</v>
      </c>
      <c r="J77" s="22">
        <v>0</v>
      </c>
      <c r="K77" s="22">
        <v>0</v>
      </c>
      <c r="L77" s="22">
        <v>64</v>
      </c>
      <c r="M77" s="22">
        <f t="shared" si="8"/>
        <v>281</v>
      </c>
      <c r="N77" s="22">
        <v>0</v>
      </c>
      <c r="O77" s="22">
        <v>281</v>
      </c>
      <c r="P77" s="22">
        <v>0</v>
      </c>
      <c r="Q77" s="22">
        <v>0</v>
      </c>
      <c r="R77" s="22">
        <v>0</v>
      </c>
      <c r="S77" s="22">
        <v>0</v>
      </c>
      <c r="T77" s="22">
        <f t="shared" si="9"/>
        <v>3263</v>
      </c>
      <c r="U77" s="22">
        <v>3263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f t="shared" si="10"/>
        <v>501</v>
      </c>
      <c r="AB77" s="22">
        <v>64</v>
      </c>
      <c r="AC77" s="22">
        <v>412</v>
      </c>
      <c r="AD77" s="22">
        <f t="shared" si="11"/>
        <v>25</v>
      </c>
      <c r="AE77" s="22">
        <v>25</v>
      </c>
      <c r="AF77" s="22">
        <v>0</v>
      </c>
      <c r="AG77" s="22">
        <v>0</v>
      </c>
      <c r="AH77" s="22">
        <v>0</v>
      </c>
      <c r="AI77" s="22">
        <v>0</v>
      </c>
    </row>
    <row r="78" spans="1:35" ht="13.5">
      <c r="A78" s="40" t="s">
        <v>5</v>
      </c>
      <c r="B78" s="40" t="s">
        <v>143</v>
      </c>
      <c r="C78" s="41" t="s">
        <v>0</v>
      </c>
      <c r="D78" s="31">
        <f t="shared" si="6"/>
        <v>1853</v>
      </c>
      <c r="E78" s="22">
        <v>1390</v>
      </c>
      <c r="F78" s="31">
        <f t="shared" si="7"/>
        <v>282</v>
      </c>
      <c r="G78" s="22">
        <v>86</v>
      </c>
      <c r="H78" s="22">
        <v>196</v>
      </c>
      <c r="I78" s="22">
        <v>0</v>
      </c>
      <c r="J78" s="22">
        <v>0</v>
      </c>
      <c r="K78" s="22">
        <v>0</v>
      </c>
      <c r="L78" s="22">
        <v>43</v>
      </c>
      <c r="M78" s="22">
        <f t="shared" si="8"/>
        <v>138</v>
      </c>
      <c r="N78" s="22">
        <v>0</v>
      </c>
      <c r="O78" s="22">
        <v>138</v>
      </c>
      <c r="P78" s="22">
        <v>0</v>
      </c>
      <c r="Q78" s="22">
        <v>0</v>
      </c>
      <c r="R78" s="22">
        <v>0</v>
      </c>
      <c r="S78" s="22">
        <v>0</v>
      </c>
      <c r="T78" s="22">
        <f t="shared" si="9"/>
        <v>1390</v>
      </c>
      <c r="U78" s="22">
        <v>1390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f t="shared" si="10"/>
        <v>232</v>
      </c>
      <c r="AB78" s="22">
        <v>43</v>
      </c>
      <c r="AC78" s="22">
        <v>176</v>
      </c>
      <c r="AD78" s="22">
        <f t="shared" si="11"/>
        <v>13</v>
      </c>
      <c r="AE78" s="22">
        <v>13</v>
      </c>
      <c r="AF78" s="22">
        <v>0</v>
      </c>
      <c r="AG78" s="22">
        <v>0</v>
      </c>
      <c r="AH78" s="22">
        <v>0</v>
      </c>
      <c r="AI78" s="22">
        <v>0</v>
      </c>
    </row>
    <row r="79" spans="1:35" ht="13.5">
      <c r="A79" s="40" t="s">
        <v>5</v>
      </c>
      <c r="B79" s="40" t="s">
        <v>144</v>
      </c>
      <c r="C79" s="41" t="s">
        <v>145</v>
      </c>
      <c r="D79" s="31">
        <f t="shared" si="6"/>
        <v>584</v>
      </c>
      <c r="E79" s="22">
        <v>436</v>
      </c>
      <c r="F79" s="31">
        <f t="shared" si="7"/>
        <v>148</v>
      </c>
      <c r="G79" s="22">
        <v>66</v>
      </c>
      <c r="H79" s="22">
        <v>82</v>
      </c>
      <c r="I79" s="22">
        <v>0</v>
      </c>
      <c r="J79" s="22">
        <v>0</v>
      </c>
      <c r="K79" s="22">
        <v>0</v>
      </c>
      <c r="L79" s="22">
        <v>0</v>
      </c>
      <c r="M79" s="22">
        <f t="shared" si="8"/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f t="shared" si="9"/>
        <v>453</v>
      </c>
      <c r="U79" s="22">
        <v>436</v>
      </c>
      <c r="V79" s="22">
        <v>17</v>
      </c>
      <c r="W79" s="22">
        <v>0</v>
      </c>
      <c r="X79" s="22">
        <v>0</v>
      </c>
      <c r="Y79" s="22">
        <v>0</v>
      </c>
      <c r="Z79" s="22">
        <v>0</v>
      </c>
      <c r="AA79" s="22">
        <f t="shared" si="10"/>
        <v>65</v>
      </c>
      <c r="AB79" s="22">
        <v>0</v>
      </c>
      <c r="AC79" s="22">
        <v>41</v>
      </c>
      <c r="AD79" s="22">
        <f t="shared" si="11"/>
        <v>24</v>
      </c>
      <c r="AE79" s="22">
        <v>24</v>
      </c>
      <c r="AF79" s="22">
        <v>0</v>
      </c>
      <c r="AG79" s="22">
        <v>0</v>
      </c>
      <c r="AH79" s="22">
        <v>0</v>
      </c>
      <c r="AI79" s="22">
        <v>0</v>
      </c>
    </row>
    <row r="80" spans="1:35" ht="13.5">
      <c r="A80" s="40" t="s">
        <v>5</v>
      </c>
      <c r="B80" s="40" t="s">
        <v>146</v>
      </c>
      <c r="C80" s="41" t="s">
        <v>329</v>
      </c>
      <c r="D80" s="31">
        <f t="shared" si="6"/>
        <v>1834</v>
      </c>
      <c r="E80" s="22">
        <v>1440</v>
      </c>
      <c r="F80" s="31">
        <f t="shared" si="7"/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220</v>
      </c>
      <c r="M80" s="22">
        <f t="shared" si="8"/>
        <v>174</v>
      </c>
      <c r="N80" s="22">
        <v>72</v>
      </c>
      <c r="O80" s="22">
        <v>30</v>
      </c>
      <c r="P80" s="22">
        <v>59</v>
      </c>
      <c r="Q80" s="22">
        <v>11</v>
      </c>
      <c r="R80" s="22">
        <v>2</v>
      </c>
      <c r="S80" s="22">
        <v>0</v>
      </c>
      <c r="T80" s="22">
        <f t="shared" si="9"/>
        <v>1440</v>
      </c>
      <c r="U80" s="22">
        <v>1440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f t="shared" si="10"/>
        <v>382</v>
      </c>
      <c r="AB80" s="22">
        <v>220</v>
      </c>
      <c r="AC80" s="22">
        <v>162</v>
      </c>
      <c r="AD80" s="22">
        <f t="shared" si="11"/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</row>
    <row r="81" spans="1:35" ht="13.5">
      <c r="A81" s="40" t="s">
        <v>5</v>
      </c>
      <c r="B81" s="40" t="s">
        <v>147</v>
      </c>
      <c r="C81" s="41" t="s">
        <v>148</v>
      </c>
      <c r="D81" s="31">
        <f t="shared" si="6"/>
        <v>1512</v>
      </c>
      <c r="E81" s="22">
        <v>1268</v>
      </c>
      <c r="F81" s="31">
        <f t="shared" si="7"/>
        <v>244</v>
      </c>
      <c r="G81" s="22">
        <v>0</v>
      </c>
      <c r="H81" s="22">
        <v>46</v>
      </c>
      <c r="I81" s="22">
        <v>0</v>
      </c>
      <c r="J81" s="22">
        <v>0</v>
      </c>
      <c r="K81" s="22">
        <v>198</v>
      </c>
      <c r="L81" s="22">
        <v>0</v>
      </c>
      <c r="M81" s="22">
        <f t="shared" si="8"/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f t="shared" si="9"/>
        <v>1268</v>
      </c>
      <c r="U81" s="22">
        <v>1268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f t="shared" si="10"/>
        <v>340</v>
      </c>
      <c r="AB81" s="22">
        <v>0</v>
      </c>
      <c r="AC81" s="22">
        <v>127</v>
      </c>
      <c r="AD81" s="22">
        <f t="shared" si="11"/>
        <v>213</v>
      </c>
      <c r="AE81" s="22">
        <v>0</v>
      </c>
      <c r="AF81" s="22">
        <v>15</v>
      </c>
      <c r="AG81" s="22">
        <v>0</v>
      </c>
      <c r="AH81" s="22">
        <v>0</v>
      </c>
      <c r="AI81" s="22">
        <v>198</v>
      </c>
    </row>
    <row r="82" spans="1:35" ht="13.5">
      <c r="A82" s="40" t="s">
        <v>5</v>
      </c>
      <c r="B82" s="40" t="s">
        <v>149</v>
      </c>
      <c r="C82" s="41" t="s">
        <v>150</v>
      </c>
      <c r="D82" s="31">
        <f t="shared" si="6"/>
        <v>2007</v>
      </c>
      <c r="E82" s="22">
        <v>1588</v>
      </c>
      <c r="F82" s="31">
        <f t="shared" si="7"/>
        <v>234</v>
      </c>
      <c r="G82" s="22">
        <v>234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f t="shared" si="8"/>
        <v>185</v>
      </c>
      <c r="N82" s="22">
        <v>125</v>
      </c>
      <c r="O82" s="22">
        <v>21</v>
      </c>
      <c r="P82" s="22">
        <v>20</v>
      </c>
      <c r="Q82" s="22">
        <v>9</v>
      </c>
      <c r="R82" s="22">
        <v>10</v>
      </c>
      <c r="S82" s="22">
        <v>0</v>
      </c>
      <c r="T82" s="22">
        <f t="shared" si="9"/>
        <v>1650</v>
      </c>
      <c r="U82" s="22">
        <v>1588</v>
      </c>
      <c r="V82" s="22">
        <v>62</v>
      </c>
      <c r="W82" s="22">
        <v>0</v>
      </c>
      <c r="X82" s="22">
        <v>0</v>
      </c>
      <c r="Y82" s="22">
        <v>0</v>
      </c>
      <c r="Z82" s="22">
        <v>0</v>
      </c>
      <c r="AA82" s="22">
        <f t="shared" si="10"/>
        <v>235</v>
      </c>
      <c r="AB82" s="22">
        <v>0</v>
      </c>
      <c r="AC82" s="22">
        <v>150</v>
      </c>
      <c r="AD82" s="22">
        <f t="shared" si="11"/>
        <v>85</v>
      </c>
      <c r="AE82" s="22">
        <v>85</v>
      </c>
      <c r="AF82" s="22">
        <v>0</v>
      </c>
      <c r="AG82" s="22">
        <v>0</v>
      </c>
      <c r="AH82" s="22">
        <v>0</v>
      </c>
      <c r="AI82" s="22">
        <v>0</v>
      </c>
    </row>
    <row r="83" spans="1:35" ht="13.5">
      <c r="A83" s="40" t="s">
        <v>5</v>
      </c>
      <c r="B83" s="40" t="s">
        <v>151</v>
      </c>
      <c r="C83" s="41" t="s">
        <v>152</v>
      </c>
      <c r="D83" s="31">
        <f t="shared" si="6"/>
        <v>901</v>
      </c>
      <c r="E83" s="22">
        <v>428</v>
      </c>
      <c r="F83" s="31">
        <f t="shared" si="7"/>
        <v>159</v>
      </c>
      <c r="G83" s="22">
        <v>0</v>
      </c>
      <c r="H83" s="22">
        <v>159</v>
      </c>
      <c r="I83" s="22">
        <v>0</v>
      </c>
      <c r="J83" s="22">
        <v>0</v>
      </c>
      <c r="K83" s="22">
        <v>0</v>
      </c>
      <c r="L83" s="22">
        <v>140</v>
      </c>
      <c r="M83" s="22">
        <f t="shared" si="8"/>
        <v>174</v>
      </c>
      <c r="N83" s="22">
        <v>133</v>
      </c>
      <c r="O83" s="22">
        <v>11</v>
      </c>
      <c r="P83" s="22">
        <v>14</v>
      </c>
      <c r="Q83" s="22">
        <v>4</v>
      </c>
      <c r="R83" s="22">
        <v>6</v>
      </c>
      <c r="S83" s="22">
        <v>6</v>
      </c>
      <c r="T83" s="22">
        <f t="shared" si="9"/>
        <v>428</v>
      </c>
      <c r="U83" s="22">
        <v>428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f t="shared" si="10"/>
        <v>212</v>
      </c>
      <c r="AB83" s="22">
        <v>140</v>
      </c>
      <c r="AC83" s="22">
        <v>43</v>
      </c>
      <c r="AD83" s="22">
        <f t="shared" si="11"/>
        <v>29</v>
      </c>
      <c r="AE83" s="22">
        <v>0</v>
      </c>
      <c r="AF83" s="22">
        <v>29</v>
      </c>
      <c r="AG83" s="22">
        <v>0</v>
      </c>
      <c r="AH83" s="22">
        <v>0</v>
      </c>
      <c r="AI83" s="22">
        <v>0</v>
      </c>
    </row>
    <row r="84" spans="1:35" ht="13.5">
      <c r="A84" s="40" t="s">
        <v>5</v>
      </c>
      <c r="B84" s="40" t="s">
        <v>153</v>
      </c>
      <c r="C84" s="41" t="s">
        <v>154</v>
      </c>
      <c r="D84" s="31">
        <f t="shared" si="6"/>
        <v>1027</v>
      </c>
      <c r="E84" s="22">
        <v>497</v>
      </c>
      <c r="F84" s="31">
        <f t="shared" si="7"/>
        <v>530</v>
      </c>
      <c r="G84" s="22">
        <v>107</v>
      </c>
      <c r="H84" s="22">
        <v>423</v>
      </c>
      <c r="I84" s="22">
        <v>0</v>
      </c>
      <c r="J84" s="22">
        <v>0</v>
      </c>
      <c r="K84" s="22">
        <v>0</v>
      </c>
      <c r="L84" s="22">
        <v>0</v>
      </c>
      <c r="M84" s="22">
        <f t="shared" si="8"/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f t="shared" si="9"/>
        <v>497</v>
      </c>
      <c r="U84" s="22">
        <v>497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f t="shared" si="10"/>
        <v>146</v>
      </c>
      <c r="AB84" s="22">
        <v>0</v>
      </c>
      <c r="AC84" s="22">
        <v>50</v>
      </c>
      <c r="AD84" s="22">
        <f t="shared" si="11"/>
        <v>96</v>
      </c>
      <c r="AE84" s="22">
        <v>94</v>
      </c>
      <c r="AF84" s="22">
        <v>2</v>
      </c>
      <c r="AG84" s="22">
        <v>0</v>
      </c>
      <c r="AH84" s="22">
        <v>0</v>
      </c>
      <c r="AI84" s="22">
        <v>0</v>
      </c>
    </row>
    <row r="85" spans="1:35" ht="13.5">
      <c r="A85" s="40" t="s">
        <v>5</v>
      </c>
      <c r="B85" s="40" t="s">
        <v>155</v>
      </c>
      <c r="C85" s="41" t="s">
        <v>156</v>
      </c>
      <c r="D85" s="31">
        <f t="shared" si="6"/>
        <v>951</v>
      </c>
      <c r="E85" s="22">
        <v>710</v>
      </c>
      <c r="F85" s="31">
        <f t="shared" si="7"/>
        <v>72</v>
      </c>
      <c r="G85" s="22">
        <v>8</v>
      </c>
      <c r="H85" s="22">
        <v>0</v>
      </c>
      <c r="I85" s="22">
        <v>0</v>
      </c>
      <c r="J85" s="22">
        <v>0</v>
      </c>
      <c r="K85" s="22">
        <v>64</v>
      </c>
      <c r="L85" s="22">
        <v>0</v>
      </c>
      <c r="M85" s="22">
        <f t="shared" si="8"/>
        <v>169</v>
      </c>
      <c r="N85" s="22">
        <v>131</v>
      </c>
      <c r="O85" s="22">
        <v>10</v>
      </c>
      <c r="P85" s="22">
        <v>18</v>
      </c>
      <c r="Q85" s="22">
        <v>3</v>
      </c>
      <c r="R85" s="22">
        <v>0</v>
      </c>
      <c r="S85" s="22">
        <v>7</v>
      </c>
      <c r="T85" s="22">
        <f t="shared" si="9"/>
        <v>710</v>
      </c>
      <c r="U85" s="22">
        <v>710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f t="shared" si="10"/>
        <v>139</v>
      </c>
      <c r="AB85" s="22">
        <v>0</v>
      </c>
      <c r="AC85" s="22">
        <v>71</v>
      </c>
      <c r="AD85" s="22">
        <f t="shared" si="11"/>
        <v>68</v>
      </c>
      <c r="AE85" s="22">
        <v>4</v>
      </c>
      <c r="AF85" s="22">
        <v>0</v>
      </c>
      <c r="AG85" s="22">
        <v>0</v>
      </c>
      <c r="AH85" s="22">
        <v>0</v>
      </c>
      <c r="AI85" s="22">
        <v>64</v>
      </c>
    </row>
    <row r="86" spans="1:35" ht="13.5">
      <c r="A86" s="40" t="s">
        <v>5</v>
      </c>
      <c r="B86" s="40" t="s">
        <v>157</v>
      </c>
      <c r="C86" s="41" t="s">
        <v>158</v>
      </c>
      <c r="D86" s="31">
        <f t="shared" si="6"/>
        <v>911</v>
      </c>
      <c r="E86" s="22">
        <v>717</v>
      </c>
      <c r="F86" s="31">
        <f t="shared" si="7"/>
        <v>133</v>
      </c>
      <c r="G86" s="22">
        <v>35</v>
      </c>
      <c r="H86" s="22">
        <v>98</v>
      </c>
      <c r="I86" s="22">
        <v>0</v>
      </c>
      <c r="J86" s="22">
        <v>0</v>
      </c>
      <c r="K86" s="22">
        <v>0</v>
      </c>
      <c r="L86" s="22">
        <v>15</v>
      </c>
      <c r="M86" s="22">
        <f t="shared" si="8"/>
        <v>46</v>
      </c>
      <c r="N86" s="22">
        <v>0</v>
      </c>
      <c r="O86" s="22">
        <v>46</v>
      </c>
      <c r="P86" s="22">
        <v>0</v>
      </c>
      <c r="Q86" s="22">
        <v>0</v>
      </c>
      <c r="R86" s="22">
        <v>0</v>
      </c>
      <c r="S86" s="22">
        <v>0</v>
      </c>
      <c r="T86" s="22">
        <f t="shared" si="9"/>
        <v>717</v>
      </c>
      <c r="U86" s="22">
        <v>717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f t="shared" si="10"/>
        <v>110</v>
      </c>
      <c r="AB86" s="22">
        <v>15</v>
      </c>
      <c r="AC86" s="22">
        <v>91</v>
      </c>
      <c r="AD86" s="22">
        <f t="shared" si="11"/>
        <v>4</v>
      </c>
      <c r="AE86" s="22">
        <v>4</v>
      </c>
      <c r="AF86" s="22">
        <v>0</v>
      </c>
      <c r="AG86" s="22">
        <v>0</v>
      </c>
      <c r="AH86" s="22">
        <v>0</v>
      </c>
      <c r="AI86" s="22">
        <v>0</v>
      </c>
    </row>
    <row r="87" spans="1:35" ht="13.5">
      <c r="A87" s="40" t="s">
        <v>5</v>
      </c>
      <c r="B87" s="40" t="s">
        <v>159</v>
      </c>
      <c r="C87" s="41" t="s">
        <v>160</v>
      </c>
      <c r="D87" s="31">
        <f t="shared" si="6"/>
        <v>554</v>
      </c>
      <c r="E87" s="22">
        <v>362</v>
      </c>
      <c r="F87" s="31">
        <f t="shared" si="7"/>
        <v>192</v>
      </c>
      <c r="G87" s="22">
        <v>22</v>
      </c>
      <c r="H87" s="22">
        <v>97</v>
      </c>
      <c r="I87" s="22">
        <v>0</v>
      </c>
      <c r="J87" s="22">
        <v>0</v>
      </c>
      <c r="K87" s="22">
        <v>73</v>
      </c>
      <c r="L87" s="22">
        <v>0</v>
      </c>
      <c r="M87" s="22">
        <f t="shared" si="8"/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f t="shared" si="9"/>
        <v>362</v>
      </c>
      <c r="U87" s="22">
        <v>362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f t="shared" si="10"/>
        <v>131</v>
      </c>
      <c r="AB87" s="22">
        <v>0</v>
      </c>
      <c r="AC87" s="22">
        <v>36</v>
      </c>
      <c r="AD87" s="22">
        <f t="shared" si="11"/>
        <v>95</v>
      </c>
      <c r="AE87" s="22">
        <v>22</v>
      </c>
      <c r="AF87" s="22">
        <v>0</v>
      </c>
      <c r="AG87" s="22">
        <v>0</v>
      </c>
      <c r="AH87" s="22">
        <v>0</v>
      </c>
      <c r="AI87" s="22">
        <v>73</v>
      </c>
    </row>
    <row r="88" spans="1:35" ht="13.5">
      <c r="A88" s="40" t="s">
        <v>5</v>
      </c>
      <c r="B88" s="40" t="s">
        <v>161</v>
      </c>
      <c r="C88" s="41" t="s">
        <v>162</v>
      </c>
      <c r="D88" s="31">
        <f t="shared" si="6"/>
        <v>493</v>
      </c>
      <c r="E88" s="22">
        <v>217</v>
      </c>
      <c r="F88" s="31">
        <f t="shared" si="7"/>
        <v>114</v>
      </c>
      <c r="G88" s="22">
        <v>114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f t="shared" si="8"/>
        <v>162</v>
      </c>
      <c r="N88" s="22">
        <v>64</v>
      </c>
      <c r="O88" s="22">
        <v>0</v>
      </c>
      <c r="P88" s="22">
        <v>0</v>
      </c>
      <c r="Q88" s="22">
        <v>1</v>
      </c>
      <c r="R88" s="22">
        <v>2</v>
      </c>
      <c r="S88" s="22">
        <v>95</v>
      </c>
      <c r="T88" s="22">
        <f t="shared" si="9"/>
        <v>217</v>
      </c>
      <c r="U88" s="22">
        <v>217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f t="shared" si="10"/>
        <v>105</v>
      </c>
      <c r="AB88" s="22">
        <v>0</v>
      </c>
      <c r="AC88" s="22">
        <v>22</v>
      </c>
      <c r="AD88" s="22">
        <f t="shared" si="11"/>
        <v>83</v>
      </c>
      <c r="AE88" s="22">
        <v>83</v>
      </c>
      <c r="AF88" s="22">
        <v>0</v>
      </c>
      <c r="AG88" s="22">
        <v>0</v>
      </c>
      <c r="AH88" s="22">
        <v>0</v>
      </c>
      <c r="AI88" s="22">
        <v>0</v>
      </c>
    </row>
    <row r="89" spans="1:35" ht="13.5">
      <c r="A89" s="40" t="s">
        <v>5</v>
      </c>
      <c r="B89" s="40" t="s">
        <v>163</v>
      </c>
      <c r="C89" s="41" t="s">
        <v>164</v>
      </c>
      <c r="D89" s="31">
        <f t="shared" si="6"/>
        <v>3397</v>
      </c>
      <c r="E89" s="22">
        <v>2534</v>
      </c>
      <c r="F89" s="31">
        <f t="shared" si="7"/>
        <v>863</v>
      </c>
      <c r="G89" s="22">
        <v>83</v>
      </c>
      <c r="H89" s="22">
        <v>780</v>
      </c>
      <c r="I89" s="22">
        <v>0</v>
      </c>
      <c r="J89" s="22">
        <v>0</v>
      </c>
      <c r="K89" s="22">
        <v>0</v>
      </c>
      <c r="L89" s="22">
        <v>0</v>
      </c>
      <c r="M89" s="22">
        <f t="shared" si="8"/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f t="shared" si="9"/>
        <v>2534</v>
      </c>
      <c r="U89" s="22">
        <v>2534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f t="shared" si="10"/>
        <v>392</v>
      </c>
      <c r="AB89" s="22">
        <v>0</v>
      </c>
      <c r="AC89" s="22">
        <v>281</v>
      </c>
      <c r="AD89" s="22">
        <f t="shared" si="11"/>
        <v>111</v>
      </c>
      <c r="AE89" s="22">
        <v>55</v>
      </c>
      <c r="AF89" s="22">
        <v>56</v>
      </c>
      <c r="AG89" s="22">
        <v>0</v>
      </c>
      <c r="AH89" s="22">
        <v>0</v>
      </c>
      <c r="AI89" s="22">
        <v>0</v>
      </c>
    </row>
    <row r="90" spans="1:35" ht="13.5">
      <c r="A90" s="40" t="s">
        <v>5</v>
      </c>
      <c r="B90" s="40" t="s">
        <v>165</v>
      </c>
      <c r="C90" s="41" t="s">
        <v>166</v>
      </c>
      <c r="D90" s="31">
        <f t="shared" si="6"/>
        <v>3823</v>
      </c>
      <c r="E90" s="22">
        <v>2883</v>
      </c>
      <c r="F90" s="31">
        <f t="shared" si="7"/>
        <v>940</v>
      </c>
      <c r="G90" s="22">
        <v>14</v>
      </c>
      <c r="H90" s="22">
        <v>926</v>
      </c>
      <c r="I90" s="22">
        <v>0</v>
      </c>
      <c r="J90" s="22">
        <v>0</v>
      </c>
      <c r="K90" s="22">
        <v>0</v>
      </c>
      <c r="L90" s="22">
        <v>0</v>
      </c>
      <c r="M90" s="22">
        <f t="shared" si="8"/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f t="shared" si="9"/>
        <v>2883</v>
      </c>
      <c r="U90" s="22">
        <v>2883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f t="shared" si="10"/>
        <v>659</v>
      </c>
      <c r="AB90" s="22">
        <v>0</v>
      </c>
      <c r="AC90" s="22">
        <v>320</v>
      </c>
      <c r="AD90" s="22">
        <f t="shared" si="11"/>
        <v>339</v>
      </c>
      <c r="AE90" s="22">
        <v>6</v>
      </c>
      <c r="AF90" s="22">
        <v>333</v>
      </c>
      <c r="AG90" s="22">
        <v>0</v>
      </c>
      <c r="AH90" s="22">
        <v>0</v>
      </c>
      <c r="AI90" s="22">
        <v>0</v>
      </c>
    </row>
    <row r="91" spans="1:35" ht="13.5">
      <c r="A91" s="40" t="s">
        <v>5</v>
      </c>
      <c r="B91" s="40" t="s">
        <v>167</v>
      </c>
      <c r="C91" s="41" t="s">
        <v>168</v>
      </c>
      <c r="D91" s="31">
        <f t="shared" si="6"/>
        <v>2584</v>
      </c>
      <c r="E91" s="22">
        <v>1813</v>
      </c>
      <c r="F91" s="31">
        <f t="shared" si="7"/>
        <v>771</v>
      </c>
      <c r="G91" s="22">
        <v>471</v>
      </c>
      <c r="H91" s="22">
        <v>300</v>
      </c>
      <c r="I91" s="22">
        <v>0</v>
      </c>
      <c r="J91" s="22">
        <v>0</v>
      </c>
      <c r="K91" s="22">
        <v>0</v>
      </c>
      <c r="L91" s="22">
        <v>0</v>
      </c>
      <c r="M91" s="22">
        <f t="shared" si="8"/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f t="shared" si="9"/>
        <v>1813</v>
      </c>
      <c r="U91" s="22">
        <v>1813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f t="shared" si="10"/>
        <v>604</v>
      </c>
      <c r="AB91" s="22">
        <v>0</v>
      </c>
      <c r="AC91" s="22">
        <v>201</v>
      </c>
      <c r="AD91" s="22">
        <f t="shared" si="11"/>
        <v>403</v>
      </c>
      <c r="AE91" s="22">
        <v>400</v>
      </c>
      <c r="AF91" s="22">
        <v>3</v>
      </c>
      <c r="AG91" s="22">
        <v>0</v>
      </c>
      <c r="AH91" s="22">
        <v>0</v>
      </c>
      <c r="AI91" s="22">
        <v>0</v>
      </c>
    </row>
    <row r="92" spans="1:35" ht="13.5">
      <c r="A92" s="40" t="s">
        <v>5</v>
      </c>
      <c r="B92" s="40" t="s">
        <v>169</v>
      </c>
      <c r="C92" s="41" t="s">
        <v>170</v>
      </c>
      <c r="D92" s="31">
        <f t="shared" si="6"/>
        <v>1068</v>
      </c>
      <c r="E92" s="22">
        <v>660</v>
      </c>
      <c r="F92" s="31">
        <f t="shared" si="7"/>
        <v>408</v>
      </c>
      <c r="G92" s="22">
        <v>40</v>
      </c>
      <c r="H92" s="22">
        <v>252</v>
      </c>
      <c r="I92" s="22">
        <v>0</v>
      </c>
      <c r="J92" s="22">
        <v>0</v>
      </c>
      <c r="K92" s="22">
        <v>116</v>
      </c>
      <c r="L92" s="22">
        <v>0</v>
      </c>
      <c r="M92" s="22">
        <f t="shared" si="8"/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f t="shared" si="9"/>
        <v>660</v>
      </c>
      <c r="U92" s="22">
        <v>660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f t="shared" si="10"/>
        <v>204</v>
      </c>
      <c r="AB92" s="22">
        <v>0</v>
      </c>
      <c r="AC92" s="22">
        <v>70</v>
      </c>
      <c r="AD92" s="22">
        <f t="shared" si="11"/>
        <v>134</v>
      </c>
      <c r="AE92" s="22">
        <v>16</v>
      </c>
      <c r="AF92" s="22">
        <v>2</v>
      </c>
      <c r="AG92" s="22">
        <v>0</v>
      </c>
      <c r="AH92" s="22">
        <v>0</v>
      </c>
      <c r="AI92" s="22">
        <v>116</v>
      </c>
    </row>
    <row r="93" spans="1:35" ht="13.5">
      <c r="A93" s="40" t="s">
        <v>5</v>
      </c>
      <c r="B93" s="40" t="s">
        <v>171</v>
      </c>
      <c r="C93" s="41" t="s">
        <v>172</v>
      </c>
      <c r="D93" s="31">
        <f t="shared" si="6"/>
        <v>2544</v>
      </c>
      <c r="E93" s="22">
        <v>2105</v>
      </c>
      <c r="F93" s="31">
        <f t="shared" si="7"/>
        <v>397</v>
      </c>
      <c r="G93" s="22">
        <v>28</v>
      </c>
      <c r="H93" s="22">
        <v>369</v>
      </c>
      <c r="I93" s="22">
        <v>0</v>
      </c>
      <c r="J93" s="22">
        <v>0</v>
      </c>
      <c r="K93" s="22">
        <v>0</v>
      </c>
      <c r="L93" s="22">
        <v>42</v>
      </c>
      <c r="M93" s="22">
        <f t="shared" si="8"/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f t="shared" si="9"/>
        <v>2105</v>
      </c>
      <c r="U93" s="22">
        <v>2105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f t="shared" si="10"/>
        <v>290</v>
      </c>
      <c r="AB93" s="22">
        <v>42</v>
      </c>
      <c r="AC93" s="22">
        <v>242</v>
      </c>
      <c r="AD93" s="22">
        <f t="shared" si="11"/>
        <v>6</v>
      </c>
      <c r="AE93" s="22">
        <v>6</v>
      </c>
      <c r="AF93" s="22">
        <v>0</v>
      </c>
      <c r="AG93" s="22">
        <v>0</v>
      </c>
      <c r="AH93" s="22">
        <v>0</v>
      </c>
      <c r="AI93" s="22">
        <v>0</v>
      </c>
    </row>
    <row r="94" spans="1:35" ht="13.5">
      <c r="A94" s="40" t="s">
        <v>5</v>
      </c>
      <c r="B94" s="40" t="s">
        <v>173</v>
      </c>
      <c r="C94" s="41" t="s">
        <v>174</v>
      </c>
      <c r="D94" s="31">
        <f aca="true" t="shared" si="12" ref="D94:D116">E94+F94+L94+M94</f>
        <v>1508</v>
      </c>
      <c r="E94" s="22">
        <v>1005</v>
      </c>
      <c r="F94" s="31">
        <f aca="true" t="shared" si="13" ref="F94:F116">SUM(G94:K94)</f>
        <v>462</v>
      </c>
      <c r="G94" s="22">
        <v>0</v>
      </c>
      <c r="H94" s="22">
        <v>462</v>
      </c>
      <c r="I94" s="22">
        <v>0</v>
      </c>
      <c r="J94" s="22">
        <v>0</v>
      </c>
      <c r="K94" s="22">
        <v>0</v>
      </c>
      <c r="L94" s="22">
        <v>11</v>
      </c>
      <c r="M94" s="22">
        <f aca="true" t="shared" si="14" ref="M94:M116">SUM(N94:S94)</f>
        <v>30</v>
      </c>
      <c r="N94" s="22">
        <v>0</v>
      </c>
      <c r="O94" s="22">
        <v>0</v>
      </c>
      <c r="P94" s="22">
        <v>30</v>
      </c>
      <c r="Q94" s="22">
        <v>0</v>
      </c>
      <c r="R94" s="22">
        <v>0</v>
      </c>
      <c r="S94" s="22">
        <v>0</v>
      </c>
      <c r="T94" s="22">
        <f aca="true" t="shared" si="15" ref="T94:T116">SUM(U94:Z94)</f>
        <v>1005</v>
      </c>
      <c r="U94" s="22">
        <v>1005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f aca="true" t="shared" si="16" ref="AA94:AA116">SUM(AB94:AD94)</f>
        <v>284</v>
      </c>
      <c r="AB94" s="22">
        <v>11</v>
      </c>
      <c r="AC94" s="22">
        <v>91</v>
      </c>
      <c r="AD94" s="22">
        <f aca="true" t="shared" si="17" ref="AD94:AD116">SUM(AE94:AI94)</f>
        <v>182</v>
      </c>
      <c r="AE94" s="22">
        <v>0</v>
      </c>
      <c r="AF94" s="22">
        <v>182</v>
      </c>
      <c r="AG94" s="22">
        <v>0</v>
      </c>
      <c r="AH94" s="22">
        <v>0</v>
      </c>
      <c r="AI94" s="22">
        <v>0</v>
      </c>
    </row>
    <row r="95" spans="1:35" ht="13.5">
      <c r="A95" s="40" t="s">
        <v>5</v>
      </c>
      <c r="B95" s="40" t="s">
        <v>175</v>
      </c>
      <c r="C95" s="41" t="s">
        <v>176</v>
      </c>
      <c r="D95" s="31">
        <f t="shared" si="12"/>
        <v>1472</v>
      </c>
      <c r="E95" s="22">
        <v>1200</v>
      </c>
      <c r="F95" s="31">
        <f t="shared" si="13"/>
        <v>22</v>
      </c>
      <c r="G95" s="22">
        <v>22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f t="shared" si="14"/>
        <v>250</v>
      </c>
      <c r="N95" s="22">
        <v>131</v>
      </c>
      <c r="O95" s="22">
        <v>54</v>
      </c>
      <c r="P95" s="22">
        <v>49</v>
      </c>
      <c r="Q95" s="22">
        <v>5</v>
      </c>
      <c r="R95" s="22">
        <v>0</v>
      </c>
      <c r="S95" s="22">
        <v>11</v>
      </c>
      <c r="T95" s="22">
        <f t="shared" si="15"/>
        <v>1200</v>
      </c>
      <c r="U95" s="22">
        <v>1200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f t="shared" si="16"/>
        <v>127</v>
      </c>
      <c r="AB95" s="22">
        <v>0</v>
      </c>
      <c r="AC95" s="22">
        <v>127</v>
      </c>
      <c r="AD95" s="22">
        <f t="shared" si="17"/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</row>
    <row r="96" spans="1:35" ht="13.5">
      <c r="A96" s="40" t="s">
        <v>5</v>
      </c>
      <c r="B96" s="40" t="s">
        <v>177</v>
      </c>
      <c r="C96" s="41" t="s">
        <v>1</v>
      </c>
      <c r="D96" s="31">
        <f t="shared" si="12"/>
        <v>1594</v>
      </c>
      <c r="E96" s="22">
        <v>1047</v>
      </c>
      <c r="F96" s="31">
        <f t="shared" si="13"/>
        <v>171</v>
      </c>
      <c r="G96" s="22">
        <v>0</v>
      </c>
      <c r="H96" s="22">
        <v>148</v>
      </c>
      <c r="I96" s="22">
        <v>0</v>
      </c>
      <c r="J96" s="22">
        <v>0</v>
      </c>
      <c r="K96" s="22">
        <v>23</v>
      </c>
      <c r="L96" s="22">
        <v>50</v>
      </c>
      <c r="M96" s="22">
        <f t="shared" si="14"/>
        <v>326</v>
      </c>
      <c r="N96" s="22">
        <v>218</v>
      </c>
      <c r="O96" s="22">
        <v>30</v>
      </c>
      <c r="P96" s="22">
        <v>57</v>
      </c>
      <c r="Q96" s="22">
        <v>6</v>
      </c>
      <c r="R96" s="22">
        <v>7</v>
      </c>
      <c r="S96" s="22">
        <v>8</v>
      </c>
      <c r="T96" s="22">
        <f t="shared" si="15"/>
        <v>1047</v>
      </c>
      <c r="U96" s="22">
        <v>1047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f t="shared" si="16"/>
        <v>246</v>
      </c>
      <c r="AB96" s="22">
        <v>50</v>
      </c>
      <c r="AC96" s="22">
        <v>114</v>
      </c>
      <c r="AD96" s="22">
        <f t="shared" si="17"/>
        <v>82</v>
      </c>
      <c r="AE96" s="22">
        <v>0</v>
      </c>
      <c r="AF96" s="22">
        <v>59</v>
      </c>
      <c r="AG96" s="22">
        <v>0</v>
      </c>
      <c r="AH96" s="22">
        <v>0</v>
      </c>
      <c r="AI96" s="22">
        <v>23</v>
      </c>
    </row>
    <row r="97" spans="1:35" ht="13.5">
      <c r="A97" s="40" t="s">
        <v>5</v>
      </c>
      <c r="B97" s="40" t="s">
        <v>178</v>
      </c>
      <c r="C97" s="41" t="s">
        <v>179</v>
      </c>
      <c r="D97" s="31">
        <f t="shared" si="12"/>
        <v>503</v>
      </c>
      <c r="E97" s="22">
        <v>111</v>
      </c>
      <c r="F97" s="31">
        <f t="shared" si="13"/>
        <v>284</v>
      </c>
      <c r="G97" s="22">
        <v>71</v>
      </c>
      <c r="H97" s="22">
        <v>213</v>
      </c>
      <c r="I97" s="22">
        <v>0</v>
      </c>
      <c r="J97" s="22">
        <v>0</v>
      </c>
      <c r="K97" s="22">
        <v>0</v>
      </c>
      <c r="L97" s="22">
        <v>0</v>
      </c>
      <c r="M97" s="22">
        <f t="shared" si="14"/>
        <v>108</v>
      </c>
      <c r="N97" s="22">
        <v>81</v>
      </c>
      <c r="O97" s="22">
        <v>6</v>
      </c>
      <c r="P97" s="22">
        <v>14</v>
      </c>
      <c r="Q97" s="22">
        <v>3</v>
      </c>
      <c r="R97" s="22">
        <v>0</v>
      </c>
      <c r="S97" s="22">
        <v>4</v>
      </c>
      <c r="T97" s="22">
        <f t="shared" si="15"/>
        <v>111</v>
      </c>
      <c r="U97" s="22">
        <v>111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f t="shared" si="16"/>
        <v>68</v>
      </c>
      <c r="AB97" s="22">
        <v>0</v>
      </c>
      <c r="AC97" s="22">
        <v>12</v>
      </c>
      <c r="AD97" s="22">
        <f t="shared" si="17"/>
        <v>56</v>
      </c>
      <c r="AE97" s="22">
        <v>56</v>
      </c>
      <c r="AF97" s="22">
        <v>0</v>
      </c>
      <c r="AG97" s="22">
        <v>0</v>
      </c>
      <c r="AH97" s="22">
        <v>0</v>
      </c>
      <c r="AI97" s="22">
        <v>0</v>
      </c>
    </row>
    <row r="98" spans="1:35" ht="13.5">
      <c r="A98" s="40" t="s">
        <v>5</v>
      </c>
      <c r="B98" s="40" t="s">
        <v>180</v>
      </c>
      <c r="C98" s="41" t="s">
        <v>181</v>
      </c>
      <c r="D98" s="31">
        <f t="shared" si="12"/>
        <v>1089</v>
      </c>
      <c r="E98" s="22">
        <v>416</v>
      </c>
      <c r="F98" s="31">
        <f t="shared" si="13"/>
        <v>673</v>
      </c>
      <c r="G98" s="22">
        <v>302</v>
      </c>
      <c r="H98" s="22">
        <v>371</v>
      </c>
      <c r="I98" s="22">
        <v>0</v>
      </c>
      <c r="J98" s="22">
        <v>0</v>
      </c>
      <c r="K98" s="22">
        <v>0</v>
      </c>
      <c r="L98" s="22">
        <v>0</v>
      </c>
      <c r="M98" s="22">
        <f t="shared" si="14"/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f t="shared" si="15"/>
        <v>416</v>
      </c>
      <c r="U98" s="22">
        <v>416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f t="shared" si="16"/>
        <v>328</v>
      </c>
      <c r="AB98" s="22">
        <v>0</v>
      </c>
      <c r="AC98" s="22">
        <v>46</v>
      </c>
      <c r="AD98" s="22">
        <f t="shared" si="17"/>
        <v>282</v>
      </c>
      <c r="AE98" s="22">
        <v>280</v>
      </c>
      <c r="AF98" s="22">
        <v>2</v>
      </c>
      <c r="AG98" s="22">
        <v>0</v>
      </c>
      <c r="AH98" s="22">
        <v>0</v>
      </c>
      <c r="AI98" s="22">
        <v>0</v>
      </c>
    </row>
    <row r="99" spans="1:35" ht="13.5">
      <c r="A99" s="40" t="s">
        <v>5</v>
      </c>
      <c r="B99" s="40" t="s">
        <v>182</v>
      </c>
      <c r="C99" s="41" t="s">
        <v>183</v>
      </c>
      <c r="D99" s="31">
        <f t="shared" si="12"/>
        <v>821</v>
      </c>
      <c r="E99" s="22">
        <v>603</v>
      </c>
      <c r="F99" s="31">
        <f t="shared" si="13"/>
        <v>200</v>
      </c>
      <c r="G99" s="22">
        <v>21</v>
      </c>
      <c r="H99" s="22">
        <v>78</v>
      </c>
      <c r="I99" s="22">
        <v>0</v>
      </c>
      <c r="J99" s="22">
        <v>0</v>
      </c>
      <c r="K99" s="22">
        <v>101</v>
      </c>
      <c r="L99" s="22">
        <v>0</v>
      </c>
      <c r="M99" s="22">
        <f t="shared" si="14"/>
        <v>18</v>
      </c>
      <c r="N99" s="22">
        <v>2</v>
      </c>
      <c r="O99" s="22">
        <v>5</v>
      </c>
      <c r="P99" s="22">
        <v>8</v>
      </c>
      <c r="Q99" s="22">
        <v>2</v>
      </c>
      <c r="R99" s="22">
        <v>1</v>
      </c>
      <c r="S99" s="22">
        <v>0</v>
      </c>
      <c r="T99" s="22">
        <f t="shared" si="15"/>
        <v>603</v>
      </c>
      <c r="U99" s="22">
        <v>603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f t="shared" si="16"/>
        <v>187</v>
      </c>
      <c r="AB99" s="22">
        <v>0</v>
      </c>
      <c r="AC99" s="22">
        <v>67</v>
      </c>
      <c r="AD99" s="22">
        <f t="shared" si="17"/>
        <v>120</v>
      </c>
      <c r="AE99" s="22">
        <v>19</v>
      </c>
      <c r="AF99" s="22">
        <v>0</v>
      </c>
      <c r="AG99" s="22">
        <v>0</v>
      </c>
      <c r="AH99" s="22">
        <v>0</v>
      </c>
      <c r="AI99" s="22">
        <v>101</v>
      </c>
    </row>
    <row r="100" spans="1:35" ht="13.5">
      <c r="A100" s="40" t="s">
        <v>5</v>
      </c>
      <c r="B100" s="40" t="s">
        <v>184</v>
      </c>
      <c r="C100" s="41" t="s">
        <v>185</v>
      </c>
      <c r="D100" s="31">
        <f t="shared" si="12"/>
        <v>3558</v>
      </c>
      <c r="E100" s="22">
        <v>2941</v>
      </c>
      <c r="F100" s="31">
        <f t="shared" si="13"/>
        <v>445</v>
      </c>
      <c r="G100" s="22">
        <v>0</v>
      </c>
      <c r="H100" s="22">
        <v>426</v>
      </c>
      <c r="I100" s="22">
        <v>0</v>
      </c>
      <c r="J100" s="22">
        <v>0</v>
      </c>
      <c r="K100" s="22">
        <v>19</v>
      </c>
      <c r="L100" s="22">
        <v>172</v>
      </c>
      <c r="M100" s="22">
        <f t="shared" si="14"/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f t="shared" si="15"/>
        <v>2941</v>
      </c>
      <c r="U100" s="22">
        <v>2941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f t="shared" si="16"/>
        <v>492</v>
      </c>
      <c r="AB100" s="22">
        <v>172</v>
      </c>
      <c r="AC100" s="22">
        <v>301</v>
      </c>
      <c r="AD100" s="22">
        <f t="shared" si="17"/>
        <v>19</v>
      </c>
      <c r="AE100" s="22">
        <v>0</v>
      </c>
      <c r="AF100" s="22">
        <v>0</v>
      </c>
      <c r="AG100" s="22">
        <v>0</v>
      </c>
      <c r="AH100" s="22">
        <v>0</v>
      </c>
      <c r="AI100" s="22">
        <v>19</v>
      </c>
    </row>
    <row r="101" spans="1:35" ht="13.5">
      <c r="A101" s="40" t="s">
        <v>5</v>
      </c>
      <c r="B101" s="40" t="s">
        <v>186</v>
      </c>
      <c r="C101" s="41" t="s">
        <v>187</v>
      </c>
      <c r="D101" s="31">
        <f t="shared" si="12"/>
        <v>4288</v>
      </c>
      <c r="E101" s="22">
        <v>3424</v>
      </c>
      <c r="F101" s="31">
        <f t="shared" si="13"/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394</v>
      </c>
      <c r="M101" s="22">
        <f t="shared" si="14"/>
        <v>470</v>
      </c>
      <c r="N101" s="22">
        <v>166</v>
      </c>
      <c r="O101" s="22">
        <v>118</v>
      </c>
      <c r="P101" s="22">
        <v>150</v>
      </c>
      <c r="Q101" s="22">
        <v>20</v>
      </c>
      <c r="R101" s="22">
        <v>0</v>
      </c>
      <c r="S101" s="22">
        <v>16</v>
      </c>
      <c r="T101" s="22">
        <f t="shared" si="15"/>
        <v>3424</v>
      </c>
      <c r="U101" s="22">
        <v>3424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f t="shared" si="16"/>
        <v>746</v>
      </c>
      <c r="AB101" s="22">
        <v>394</v>
      </c>
      <c r="AC101" s="22">
        <v>352</v>
      </c>
      <c r="AD101" s="22">
        <f t="shared" si="17"/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</row>
    <row r="102" spans="1:35" ht="13.5">
      <c r="A102" s="40" t="s">
        <v>5</v>
      </c>
      <c r="B102" s="40" t="s">
        <v>188</v>
      </c>
      <c r="C102" s="41" t="s">
        <v>189</v>
      </c>
      <c r="D102" s="31">
        <f t="shared" si="12"/>
        <v>3160</v>
      </c>
      <c r="E102" s="22">
        <v>2545</v>
      </c>
      <c r="F102" s="31">
        <f t="shared" si="13"/>
        <v>230</v>
      </c>
      <c r="G102" s="22">
        <v>211</v>
      </c>
      <c r="H102" s="22">
        <v>19</v>
      </c>
      <c r="I102" s="22">
        <v>0</v>
      </c>
      <c r="J102" s="22">
        <v>0</v>
      </c>
      <c r="K102" s="22">
        <v>0</v>
      </c>
      <c r="L102" s="22">
        <v>0</v>
      </c>
      <c r="M102" s="22">
        <f t="shared" si="14"/>
        <v>385</v>
      </c>
      <c r="N102" s="22">
        <v>167</v>
      </c>
      <c r="O102" s="22">
        <v>59</v>
      </c>
      <c r="P102" s="22">
        <v>145</v>
      </c>
      <c r="Q102" s="22">
        <v>10</v>
      </c>
      <c r="R102" s="22">
        <v>4</v>
      </c>
      <c r="S102" s="22">
        <v>0</v>
      </c>
      <c r="T102" s="22">
        <f t="shared" si="15"/>
        <v>2608</v>
      </c>
      <c r="U102" s="22">
        <v>2545</v>
      </c>
      <c r="V102" s="22">
        <v>63</v>
      </c>
      <c r="W102" s="22">
        <v>0</v>
      </c>
      <c r="X102" s="22">
        <v>0</v>
      </c>
      <c r="Y102" s="22">
        <v>0</v>
      </c>
      <c r="Z102" s="22">
        <v>0</v>
      </c>
      <c r="AA102" s="22">
        <f t="shared" si="16"/>
        <v>354</v>
      </c>
      <c r="AB102" s="22">
        <v>0</v>
      </c>
      <c r="AC102" s="22">
        <v>312</v>
      </c>
      <c r="AD102" s="22">
        <f t="shared" si="17"/>
        <v>42</v>
      </c>
      <c r="AE102" s="22">
        <v>40</v>
      </c>
      <c r="AF102" s="22">
        <v>2</v>
      </c>
      <c r="AG102" s="22">
        <v>0</v>
      </c>
      <c r="AH102" s="22">
        <v>0</v>
      </c>
      <c r="AI102" s="22">
        <v>0</v>
      </c>
    </row>
    <row r="103" spans="1:35" ht="13.5">
      <c r="A103" s="40" t="s">
        <v>5</v>
      </c>
      <c r="B103" s="40" t="s">
        <v>190</v>
      </c>
      <c r="C103" s="41" t="s">
        <v>191</v>
      </c>
      <c r="D103" s="31">
        <f t="shared" si="12"/>
        <v>5617</v>
      </c>
      <c r="E103" s="22">
        <v>4789</v>
      </c>
      <c r="F103" s="31">
        <f t="shared" si="13"/>
        <v>287</v>
      </c>
      <c r="G103" s="22">
        <v>264</v>
      </c>
      <c r="H103" s="22">
        <v>23</v>
      </c>
      <c r="I103" s="22">
        <v>0</v>
      </c>
      <c r="J103" s="22">
        <v>0</v>
      </c>
      <c r="K103" s="22">
        <v>0</v>
      </c>
      <c r="L103" s="22">
        <v>0</v>
      </c>
      <c r="M103" s="22">
        <f t="shared" si="14"/>
        <v>541</v>
      </c>
      <c r="N103" s="22">
        <v>214</v>
      </c>
      <c r="O103" s="22">
        <v>150</v>
      </c>
      <c r="P103" s="22">
        <v>155</v>
      </c>
      <c r="Q103" s="22">
        <v>11</v>
      </c>
      <c r="R103" s="22">
        <v>5</v>
      </c>
      <c r="S103" s="22">
        <v>6</v>
      </c>
      <c r="T103" s="22">
        <f t="shared" si="15"/>
        <v>4868</v>
      </c>
      <c r="U103" s="22">
        <v>4789</v>
      </c>
      <c r="V103" s="22">
        <v>79</v>
      </c>
      <c r="W103" s="22">
        <v>0</v>
      </c>
      <c r="X103" s="22">
        <v>0</v>
      </c>
      <c r="Y103" s="22">
        <v>0</v>
      </c>
      <c r="Z103" s="22">
        <v>0</v>
      </c>
      <c r="AA103" s="22">
        <f t="shared" si="16"/>
        <v>636</v>
      </c>
      <c r="AB103" s="22">
        <v>0</v>
      </c>
      <c r="AC103" s="22">
        <v>583</v>
      </c>
      <c r="AD103" s="22">
        <f t="shared" si="17"/>
        <v>53</v>
      </c>
      <c r="AE103" s="22">
        <v>51</v>
      </c>
      <c r="AF103" s="22">
        <v>2</v>
      </c>
      <c r="AG103" s="22">
        <v>0</v>
      </c>
      <c r="AH103" s="22">
        <v>0</v>
      </c>
      <c r="AI103" s="22">
        <v>0</v>
      </c>
    </row>
    <row r="104" spans="1:35" ht="13.5">
      <c r="A104" s="40" t="s">
        <v>5</v>
      </c>
      <c r="B104" s="40" t="s">
        <v>192</v>
      </c>
      <c r="C104" s="41" t="s">
        <v>193</v>
      </c>
      <c r="D104" s="31">
        <f t="shared" si="12"/>
        <v>3503</v>
      </c>
      <c r="E104" s="22">
        <v>2743</v>
      </c>
      <c r="F104" s="31">
        <f t="shared" si="13"/>
        <v>245</v>
      </c>
      <c r="G104" s="22">
        <v>245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f t="shared" si="14"/>
        <v>515</v>
      </c>
      <c r="N104" s="22">
        <v>321</v>
      </c>
      <c r="O104" s="22">
        <v>57</v>
      </c>
      <c r="P104" s="22">
        <v>120</v>
      </c>
      <c r="Q104" s="22">
        <v>13</v>
      </c>
      <c r="R104" s="22">
        <v>4</v>
      </c>
      <c r="S104" s="22">
        <v>0</v>
      </c>
      <c r="T104" s="22">
        <f t="shared" si="15"/>
        <v>2771</v>
      </c>
      <c r="U104" s="22">
        <v>2743</v>
      </c>
      <c r="V104" s="22">
        <v>28</v>
      </c>
      <c r="W104" s="22">
        <v>0</v>
      </c>
      <c r="X104" s="22">
        <v>0</v>
      </c>
      <c r="Y104" s="22">
        <v>0</v>
      </c>
      <c r="Z104" s="22">
        <v>0</v>
      </c>
      <c r="AA104" s="22">
        <f t="shared" si="16"/>
        <v>307</v>
      </c>
      <c r="AB104" s="22">
        <v>0</v>
      </c>
      <c r="AC104" s="22">
        <v>208</v>
      </c>
      <c r="AD104" s="22">
        <f t="shared" si="17"/>
        <v>99</v>
      </c>
      <c r="AE104" s="22">
        <v>99</v>
      </c>
      <c r="AF104" s="22">
        <v>0</v>
      </c>
      <c r="AG104" s="22">
        <v>0</v>
      </c>
      <c r="AH104" s="22">
        <v>0</v>
      </c>
      <c r="AI104" s="22">
        <v>0</v>
      </c>
    </row>
    <row r="105" spans="1:35" ht="13.5">
      <c r="A105" s="40" t="s">
        <v>5</v>
      </c>
      <c r="B105" s="40" t="s">
        <v>194</v>
      </c>
      <c r="C105" s="41" t="s">
        <v>330</v>
      </c>
      <c r="D105" s="31">
        <f t="shared" si="12"/>
        <v>3606</v>
      </c>
      <c r="E105" s="22">
        <v>2886</v>
      </c>
      <c r="F105" s="31">
        <f t="shared" si="13"/>
        <v>316</v>
      </c>
      <c r="G105" s="22">
        <v>316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f t="shared" si="14"/>
        <v>404</v>
      </c>
      <c r="N105" s="22">
        <v>232</v>
      </c>
      <c r="O105" s="22">
        <v>40</v>
      </c>
      <c r="P105" s="22">
        <v>119</v>
      </c>
      <c r="Q105" s="22">
        <v>10</v>
      </c>
      <c r="R105" s="22">
        <v>3</v>
      </c>
      <c r="S105" s="22">
        <v>0</v>
      </c>
      <c r="T105" s="22">
        <f t="shared" si="15"/>
        <v>2948</v>
      </c>
      <c r="U105" s="22">
        <v>2886</v>
      </c>
      <c r="V105" s="22">
        <v>62</v>
      </c>
      <c r="W105" s="22">
        <v>0</v>
      </c>
      <c r="X105" s="22">
        <v>0</v>
      </c>
      <c r="Y105" s="22">
        <v>0</v>
      </c>
      <c r="Z105" s="22">
        <v>0</v>
      </c>
      <c r="AA105" s="22">
        <f t="shared" si="16"/>
        <v>338</v>
      </c>
      <c r="AB105" s="22">
        <v>0</v>
      </c>
      <c r="AC105" s="22">
        <v>221</v>
      </c>
      <c r="AD105" s="22">
        <f t="shared" si="17"/>
        <v>117</v>
      </c>
      <c r="AE105" s="22">
        <v>117</v>
      </c>
      <c r="AF105" s="22">
        <v>0</v>
      </c>
      <c r="AG105" s="22">
        <v>0</v>
      </c>
      <c r="AH105" s="22">
        <v>0</v>
      </c>
      <c r="AI105" s="22">
        <v>0</v>
      </c>
    </row>
    <row r="106" spans="1:35" ht="13.5">
      <c r="A106" s="40" t="s">
        <v>5</v>
      </c>
      <c r="B106" s="40" t="s">
        <v>195</v>
      </c>
      <c r="C106" s="41" t="s">
        <v>4</v>
      </c>
      <c r="D106" s="31">
        <f t="shared" si="12"/>
        <v>3040</v>
      </c>
      <c r="E106" s="22">
        <v>2403</v>
      </c>
      <c r="F106" s="31">
        <f t="shared" si="13"/>
        <v>202</v>
      </c>
      <c r="G106" s="22">
        <v>202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f t="shared" si="14"/>
        <v>435</v>
      </c>
      <c r="N106" s="22">
        <v>249</v>
      </c>
      <c r="O106" s="22">
        <v>53</v>
      </c>
      <c r="P106" s="22">
        <v>116</v>
      </c>
      <c r="Q106" s="22">
        <v>11</v>
      </c>
      <c r="R106" s="22">
        <v>6</v>
      </c>
      <c r="S106" s="22">
        <v>0</v>
      </c>
      <c r="T106" s="22">
        <f t="shared" si="15"/>
        <v>2434</v>
      </c>
      <c r="U106" s="22">
        <v>2403</v>
      </c>
      <c r="V106" s="22">
        <v>31</v>
      </c>
      <c r="W106" s="22">
        <v>0</v>
      </c>
      <c r="X106" s="22">
        <v>0</v>
      </c>
      <c r="Y106" s="22">
        <v>0</v>
      </c>
      <c r="Z106" s="22">
        <v>0</v>
      </c>
      <c r="AA106" s="22">
        <f t="shared" si="16"/>
        <v>260</v>
      </c>
      <c r="AB106" s="22">
        <v>0</v>
      </c>
      <c r="AC106" s="22">
        <v>183</v>
      </c>
      <c r="AD106" s="22">
        <f t="shared" si="17"/>
        <v>77</v>
      </c>
      <c r="AE106" s="22">
        <v>77</v>
      </c>
      <c r="AF106" s="22">
        <v>0</v>
      </c>
      <c r="AG106" s="22">
        <v>0</v>
      </c>
      <c r="AH106" s="22">
        <v>0</v>
      </c>
      <c r="AI106" s="22">
        <v>0</v>
      </c>
    </row>
    <row r="107" spans="1:35" ht="13.5">
      <c r="A107" s="40" t="s">
        <v>5</v>
      </c>
      <c r="B107" s="40" t="s">
        <v>196</v>
      </c>
      <c r="C107" s="41" t="s">
        <v>197</v>
      </c>
      <c r="D107" s="31">
        <f t="shared" si="12"/>
        <v>272</v>
      </c>
      <c r="E107" s="22">
        <v>223</v>
      </c>
      <c r="F107" s="31">
        <f t="shared" si="13"/>
        <v>40</v>
      </c>
      <c r="G107" s="22">
        <v>40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f t="shared" si="14"/>
        <v>9</v>
      </c>
      <c r="N107" s="22">
        <v>0</v>
      </c>
      <c r="O107" s="22">
        <v>6</v>
      </c>
      <c r="P107" s="22">
        <v>3</v>
      </c>
      <c r="Q107" s="22">
        <v>0</v>
      </c>
      <c r="R107" s="22">
        <v>0</v>
      </c>
      <c r="S107" s="22">
        <v>0</v>
      </c>
      <c r="T107" s="22">
        <f t="shared" si="15"/>
        <v>223</v>
      </c>
      <c r="U107" s="22">
        <v>223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f t="shared" si="16"/>
        <v>59</v>
      </c>
      <c r="AB107" s="22">
        <v>0</v>
      </c>
      <c r="AC107" s="22">
        <v>35</v>
      </c>
      <c r="AD107" s="22">
        <f t="shared" si="17"/>
        <v>24</v>
      </c>
      <c r="AE107" s="22">
        <v>24</v>
      </c>
      <c r="AF107" s="22">
        <v>0</v>
      </c>
      <c r="AG107" s="22">
        <v>0</v>
      </c>
      <c r="AH107" s="22">
        <v>0</v>
      </c>
      <c r="AI107" s="22">
        <v>0</v>
      </c>
    </row>
    <row r="108" spans="1:35" ht="13.5">
      <c r="A108" s="40" t="s">
        <v>5</v>
      </c>
      <c r="B108" s="40" t="s">
        <v>198</v>
      </c>
      <c r="C108" s="41" t="s">
        <v>199</v>
      </c>
      <c r="D108" s="31">
        <f t="shared" si="12"/>
        <v>3754</v>
      </c>
      <c r="E108" s="22">
        <v>3199</v>
      </c>
      <c r="F108" s="31">
        <f t="shared" si="13"/>
        <v>436</v>
      </c>
      <c r="G108" s="22">
        <v>436</v>
      </c>
      <c r="H108" s="22">
        <v>0</v>
      </c>
      <c r="I108" s="22">
        <v>0</v>
      </c>
      <c r="J108" s="22">
        <v>0</v>
      </c>
      <c r="K108" s="22">
        <v>0</v>
      </c>
      <c r="L108" s="22">
        <v>30</v>
      </c>
      <c r="M108" s="22">
        <f t="shared" si="14"/>
        <v>89</v>
      </c>
      <c r="N108" s="22">
        <v>89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f t="shared" si="15"/>
        <v>3261</v>
      </c>
      <c r="U108" s="22">
        <v>3199</v>
      </c>
      <c r="V108" s="22">
        <v>62</v>
      </c>
      <c r="W108" s="22">
        <v>0</v>
      </c>
      <c r="X108" s="22">
        <v>0</v>
      </c>
      <c r="Y108" s="22">
        <v>0</v>
      </c>
      <c r="Z108" s="22">
        <v>0</v>
      </c>
      <c r="AA108" s="22">
        <f t="shared" si="16"/>
        <v>667</v>
      </c>
      <c r="AB108" s="22">
        <v>30</v>
      </c>
      <c r="AC108" s="22">
        <v>548</v>
      </c>
      <c r="AD108" s="22">
        <f t="shared" si="17"/>
        <v>89</v>
      </c>
      <c r="AE108" s="22">
        <v>89</v>
      </c>
      <c r="AF108" s="22">
        <v>0</v>
      </c>
      <c r="AG108" s="22">
        <v>0</v>
      </c>
      <c r="AH108" s="22">
        <v>0</v>
      </c>
      <c r="AI108" s="22">
        <v>0</v>
      </c>
    </row>
    <row r="109" spans="1:35" ht="13.5">
      <c r="A109" s="40" t="s">
        <v>5</v>
      </c>
      <c r="B109" s="40" t="s">
        <v>200</v>
      </c>
      <c r="C109" s="41" t="s">
        <v>201</v>
      </c>
      <c r="D109" s="31">
        <f t="shared" si="12"/>
        <v>5491</v>
      </c>
      <c r="E109" s="22">
        <v>4623</v>
      </c>
      <c r="F109" s="31">
        <f t="shared" si="13"/>
        <v>610</v>
      </c>
      <c r="G109" s="22">
        <v>610</v>
      </c>
      <c r="H109" s="22">
        <v>0</v>
      </c>
      <c r="I109" s="22">
        <v>0</v>
      </c>
      <c r="J109" s="22">
        <v>0</v>
      </c>
      <c r="K109" s="22">
        <v>0</v>
      </c>
      <c r="L109" s="22">
        <v>42</v>
      </c>
      <c r="M109" s="22">
        <f t="shared" si="14"/>
        <v>216</v>
      </c>
      <c r="N109" s="22">
        <v>216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f t="shared" si="15"/>
        <v>4733</v>
      </c>
      <c r="U109" s="22">
        <v>4623</v>
      </c>
      <c r="V109" s="22">
        <v>110</v>
      </c>
      <c r="W109" s="22">
        <v>0</v>
      </c>
      <c r="X109" s="22">
        <v>0</v>
      </c>
      <c r="Y109" s="22">
        <v>0</v>
      </c>
      <c r="Z109" s="22">
        <v>0</v>
      </c>
      <c r="AA109" s="22">
        <f t="shared" si="16"/>
        <v>972</v>
      </c>
      <c r="AB109" s="22">
        <v>42</v>
      </c>
      <c r="AC109" s="22">
        <v>792</v>
      </c>
      <c r="AD109" s="22">
        <f t="shared" si="17"/>
        <v>138</v>
      </c>
      <c r="AE109" s="22">
        <v>138</v>
      </c>
      <c r="AF109" s="22">
        <v>0</v>
      </c>
      <c r="AG109" s="22">
        <v>0</v>
      </c>
      <c r="AH109" s="22">
        <v>0</v>
      </c>
      <c r="AI109" s="22">
        <v>0</v>
      </c>
    </row>
    <row r="110" spans="1:35" ht="13.5">
      <c r="A110" s="40" t="s">
        <v>5</v>
      </c>
      <c r="B110" s="40" t="s">
        <v>202</v>
      </c>
      <c r="C110" s="41" t="s">
        <v>203</v>
      </c>
      <c r="D110" s="31">
        <f t="shared" si="12"/>
        <v>2596</v>
      </c>
      <c r="E110" s="22">
        <v>2026</v>
      </c>
      <c r="F110" s="31">
        <f t="shared" si="13"/>
        <v>399</v>
      </c>
      <c r="G110" s="22">
        <v>399</v>
      </c>
      <c r="H110" s="22">
        <v>0</v>
      </c>
      <c r="I110" s="22">
        <v>0</v>
      </c>
      <c r="J110" s="22">
        <v>0</v>
      </c>
      <c r="K110" s="22">
        <v>0</v>
      </c>
      <c r="L110" s="22">
        <v>27</v>
      </c>
      <c r="M110" s="22">
        <f t="shared" si="14"/>
        <v>144</v>
      </c>
      <c r="N110" s="22">
        <v>144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f t="shared" si="15"/>
        <v>2136</v>
      </c>
      <c r="U110" s="22">
        <v>2026</v>
      </c>
      <c r="V110" s="22">
        <v>110</v>
      </c>
      <c r="W110" s="22">
        <v>0</v>
      </c>
      <c r="X110" s="22">
        <v>0</v>
      </c>
      <c r="Y110" s="22">
        <v>0</v>
      </c>
      <c r="Z110" s="22">
        <v>0</v>
      </c>
      <c r="AA110" s="22">
        <f t="shared" si="16"/>
        <v>485</v>
      </c>
      <c r="AB110" s="22">
        <v>27</v>
      </c>
      <c r="AC110" s="22">
        <v>347</v>
      </c>
      <c r="AD110" s="22">
        <f t="shared" si="17"/>
        <v>111</v>
      </c>
      <c r="AE110" s="22">
        <v>111</v>
      </c>
      <c r="AF110" s="22">
        <v>0</v>
      </c>
      <c r="AG110" s="22">
        <v>0</v>
      </c>
      <c r="AH110" s="22">
        <v>0</v>
      </c>
      <c r="AI110" s="22">
        <v>0</v>
      </c>
    </row>
    <row r="111" spans="1:35" ht="13.5">
      <c r="A111" s="40" t="s">
        <v>5</v>
      </c>
      <c r="B111" s="40" t="s">
        <v>204</v>
      </c>
      <c r="C111" s="41" t="s">
        <v>205</v>
      </c>
      <c r="D111" s="31">
        <f t="shared" si="12"/>
        <v>1271</v>
      </c>
      <c r="E111" s="22">
        <v>959</v>
      </c>
      <c r="F111" s="31">
        <f t="shared" si="13"/>
        <v>191</v>
      </c>
      <c r="G111" s="22">
        <v>191</v>
      </c>
      <c r="H111" s="22">
        <v>0</v>
      </c>
      <c r="I111" s="22">
        <v>0</v>
      </c>
      <c r="J111" s="22">
        <v>0</v>
      </c>
      <c r="K111" s="22">
        <v>0</v>
      </c>
      <c r="L111" s="22">
        <v>13</v>
      </c>
      <c r="M111" s="22">
        <f t="shared" si="14"/>
        <v>108</v>
      </c>
      <c r="N111" s="22">
        <v>108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f t="shared" si="15"/>
        <v>1005</v>
      </c>
      <c r="U111" s="22">
        <v>959</v>
      </c>
      <c r="V111" s="22">
        <v>46</v>
      </c>
      <c r="W111" s="22">
        <v>0</v>
      </c>
      <c r="X111" s="22">
        <v>0</v>
      </c>
      <c r="Y111" s="22">
        <v>0</v>
      </c>
      <c r="Z111" s="22">
        <v>0</v>
      </c>
      <c r="AA111" s="22">
        <f t="shared" si="16"/>
        <v>226</v>
      </c>
      <c r="AB111" s="22">
        <v>13</v>
      </c>
      <c r="AC111" s="22">
        <v>164</v>
      </c>
      <c r="AD111" s="22">
        <f t="shared" si="17"/>
        <v>49</v>
      </c>
      <c r="AE111" s="22">
        <v>49</v>
      </c>
      <c r="AF111" s="22">
        <v>0</v>
      </c>
      <c r="AG111" s="22">
        <v>0</v>
      </c>
      <c r="AH111" s="22">
        <v>0</v>
      </c>
      <c r="AI111" s="22">
        <v>0</v>
      </c>
    </row>
    <row r="112" spans="1:35" ht="13.5">
      <c r="A112" s="40" t="s">
        <v>5</v>
      </c>
      <c r="B112" s="40" t="s">
        <v>206</v>
      </c>
      <c r="C112" s="41" t="s">
        <v>207</v>
      </c>
      <c r="D112" s="31">
        <f t="shared" si="12"/>
        <v>1515</v>
      </c>
      <c r="E112" s="22">
        <v>1203</v>
      </c>
      <c r="F112" s="31">
        <f t="shared" si="13"/>
        <v>208</v>
      </c>
      <c r="G112" s="22">
        <v>208</v>
      </c>
      <c r="H112" s="22">
        <v>0</v>
      </c>
      <c r="I112" s="22">
        <v>0</v>
      </c>
      <c r="J112" s="22">
        <v>0</v>
      </c>
      <c r="K112" s="22">
        <v>0</v>
      </c>
      <c r="L112" s="22">
        <v>14</v>
      </c>
      <c r="M112" s="22">
        <f t="shared" si="14"/>
        <v>90</v>
      </c>
      <c r="N112" s="22">
        <v>90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f t="shared" si="15"/>
        <v>1245</v>
      </c>
      <c r="U112" s="22">
        <v>1203</v>
      </c>
      <c r="V112" s="22">
        <v>42</v>
      </c>
      <c r="W112" s="22">
        <v>0</v>
      </c>
      <c r="X112" s="22">
        <v>0</v>
      </c>
      <c r="Y112" s="22">
        <v>0</v>
      </c>
      <c r="Z112" s="22">
        <v>0</v>
      </c>
      <c r="AA112" s="22">
        <f t="shared" si="16"/>
        <v>269</v>
      </c>
      <c r="AB112" s="22">
        <v>14</v>
      </c>
      <c r="AC112" s="22">
        <v>206</v>
      </c>
      <c r="AD112" s="22">
        <f t="shared" si="17"/>
        <v>49</v>
      </c>
      <c r="AE112" s="22">
        <v>49</v>
      </c>
      <c r="AF112" s="22">
        <v>0</v>
      </c>
      <c r="AG112" s="22">
        <v>0</v>
      </c>
      <c r="AH112" s="22">
        <v>0</v>
      </c>
      <c r="AI112" s="22">
        <v>0</v>
      </c>
    </row>
    <row r="113" spans="1:35" ht="13.5">
      <c r="A113" s="40" t="s">
        <v>5</v>
      </c>
      <c r="B113" s="40" t="s">
        <v>208</v>
      </c>
      <c r="C113" s="41" t="s">
        <v>209</v>
      </c>
      <c r="D113" s="31">
        <f t="shared" si="12"/>
        <v>1890</v>
      </c>
      <c r="E113" s="22">
        <v>1498</v>
      </c>
      <c r="F113" s="31">
        <f t="shared" si="13"/>
        <v>254</v>
      </c>
      <c r="G113" s="22">
        <v>254</v>
      </c>
      <c r="H113" s="22">
        <v>0</v>
      </c>
      <c r="I113" s="22">
        <v>0</v>
      </c>
      <c r="J113" s="22">
        <v>0</v>
      </c>
      <c r="K113" s="22">
        <v>0</v>
      </c>
      <c r="L113" s="22">
        <v>18</v>
      </c>
      <c r="M113" s="22">
        <f t="shared" si="14"/>
        <v>120</v>
      </c>
      <c r="N113" s="22">
        <v>120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f t="shared" si="15"/>
        <v>1546</v>
      </c>
      <c r="U113" s="22">
        <v>1498</v>
      </c>
      <c r="V113" s="22">
        <v>48</v>
      </c>
      <c r="W113" s="22">
        <v>0</v>
      </c>
      <c r="X113" s="22">
        <v>0</v>
      </c>
      <c r="Y113" s="22">
        <v>0</v>
      </c>
      <c r="Z113" s="22">
        <v>0</v>
      </c>
      <c r="AA113" s="22">
        <f t="shared" si="16"/>
        <v>335</v>
      </c>
      <c r="AB113" s="22">
        <v>18</v>
      </c>
      <c r="AC113" s="22">
        <v>257</v>
      </c>
      <c r="AD113" s="22">
        <f t="shared" si="17"/>
        <v>60</v>
      </c>
      <c r="AE113" s="22">
        <v>60</v>
      </c>
      <c r="AF113" s="22">
        <v>0</v>
      </c>
      <c r="AG113" s="22">
        <v>0</v>
      </c>
      <c r="AH113" s="22">
        <v>0</v>
      </c>
      <c r="AI113" s="22">
        <v>0</v>
      </c>
    </row>
    <row r="114" spans="1:35" ht="13.5">
      <c r="A114" s="40" t="s">
        <v>5</v>
      </c>
      <c r="B114" s="40" t="s">
        <v>210</v>
      </c>
      <c r="C114" s="41" t="s">
        <v>211</v>
      </c>
      <c r="D114" s="31">
        <f t="shared" si="12"/>
        <v>1799</v>
      </c>
      <c r="E114" s="22">
        <v>1615</v>
      </c>
      <c r="F114" s="31">
        <f t="shared" si="13"/>
        <v>80</v>
      </c>
      <c r="G114" s="22">
        <v>0</v>
      </c>
      <c r="H114" s="22">
        <v>80</v>
      </c>
      <c r="I114" s="22">
        <v>0</v>
      </c>
      <c r="J114" s="22">
        <v>0</v>
      </c>
      <c r="K114" s="22">
        <v>0</v>
      </c>
      <c r="L114" s="22">
        <v>104</v>
      </c>
      <c r="M114" s="22">
        <f t="shared" si="14"/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f t="shared" si="15"/>
        <v>1615</v>
      </c>
      <c r="U114" s="22">
        <v>1615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f t="shared" si="16"/>
        <v>118</v>
      </c>
      <c r="AB114" s="22">
        <v>104</v>
      </c>
      <c r="AC114" s="22">
        <v>14</v>
      </c>
      <c r="AD114" s="22">
        <f t="shared" si="17"/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</row>
    <row r="115" spans="1:35" ht="13.5">
      <c r="A115" s="40" t="s">
        <v>5</v>
      </c>
      <c r="B115" s="40" t="s">
        <v>212</v>
      </c>
      <c r="C115" s="41" t="s">
        <v>213</v>
      </c>
      <c r="D115" s="31">
        <f t="shared" si="12"/>
        <v>1294</v>
      </c>
      <c r="E115" s="22">
        <v>1128</v>
      </c>
      <c r="F115" s="31">
        <f t="shared" si="13"/>
        <v>64</v>
      </c>
      <c r="G115" s="22">
        <v>0</v>
      </c>
      <c r="H115" s="22">
        <v>64</v>
      </c>
      <c r="I115" s="22">
        <v>0</v>
      </c>
      <c r="J115" s="22">
        <v>0</v>
      </c>
      <c r="K115" s="22">
        <v>0</v>
      </c>
      <c r="L115" s="22">
        <v>102</v>
      </c>
      <c r="M115" s="22">
        <f t="shared" si="14"/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f t="shared" si="15"/>
        <v>1128</v>
      </c>
      <c r="U115" s="22">
        <v>1128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f t="shared" si="16"/>
        <v>112</v>
      </c>
      <c r="AB115" s="22">
        <v>102</v>
      </c>
      <c r="AC115" s="22">
        <v>10</v>
      </c>
      <c r="AD115" s="22">
        <f t="shared" si="17"/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</row>
    <row r="116" spans="1:35" ht="13.5">
      <c r="A116" s="40" t="s">
        <v>5</v>
      </c>
      <c r="B116" s="40" t="s">
        <v>214</v>
      </c>
      <c r="C116" s="41" t="s">
        <v>215</v>
      </c>
      <c r="D116" s="31">
        <f t="shared" si="12"/>
        <v>833</v>
      </c>
      <c r="E116" s="22">
        <v>732</v>
      </c>
      <c r="F116" s="31">
        <f t="shared" si="13"/>
        <v>47</v>
      </c>
      <c r="G116" s="22">
        <v>0</v>
      </c>
      <c r="H116" s="22">
        <v>47</v>
      </c>
      <c r="I116" s="22">
        <v>0</v>
      </c>
      <c r="J116" s="22">
        <v>0</v>
      </c>
      <c r="K116" s="22">
        <v>0</v>
      </c>
      <c r="L116" s="22">
        <v>54</v>
      </c>
      <c r="M116" s="22">
        <f t="shared" si="14"/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f t="shared" si="15"/>
        <v>732</v>
      </c>
      <c r="U116" s="22">
        <v>732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f t="shared" si="16"/>
        <v>61</v>
      </c>
      <c r="AB116" s="22">
        <v>54</v>
      </c>
      <c r="AC116" s="22">
        <v>7</v>
      </c>
      <c r="AD116" s="22">
        <f t="shared" si="17"/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</row>
    <row r="117" spans="1:35" ht="13.5">
      <c r="A117" s="74" t="s">
        <v>228</v>
      </c>
      <c r="B117" s="75"/>
      <c r="C117" s="76"/>
      <c r="D117" s="22">
        <f aca="true" t="shared" si="18" ref="D117:AI117">SUM(D6:D116)</f>
        <v>1042312</v>
      </c>
      <c r="E117" s="22">
        <f t="shared" si="18"/>
        <v>844556</v>
      </c>
      <c r="F117" s="22">
        <f t="shared" si="18"/>
        <v>118587</v>
      </c>
      <c r="G117" s="22">
        <f t="shared" si="18"/>
        <v>51408</v>
      </c>
      <c r="H117" s="22">
        <f t="shared" si="18"/>
        <v>63429</v>
      </c>
      <c r="I117" s="22">
        <f t="shared" si="18"/>
        <v>0</v>
      </c>
      <c r="J117" s="22">
        <f t="shared" si="18"/>
        <v>0</v>
      </c>
      <c r="K117" s="22">
        <f t="shared" si="18"/>
        <v>3750</v>
      </c>
      <c r="L117" s="22">
        <f t="shared" si="18"/>
        <v>23682</v>
      </c>
      <c r="M117" s="22">
        <f t="shared" si="18"/>
        <v>55487</v>
      </c>
      <c r="N117" s="22">
        <f t="shared" si="18"/>
        <v>36695</v>
      </c>
      <c r="O117" s="22">
        <f t="shared" si="18"/>
        <v>6268</v>
      </c>
      <c r="P117" s="22">
        <f t="shared" si="18"/>
        <v>7509</v>
      </c>
      <c r="Q117" s="22">
        <f t="shared" si="18"/>
        <v>1478</v>
      </c>
      <c r="R117" s="22">
        <f t="shared" si="18"/>
        <v>344</v>
      </c>
      <c r="S117" s="22">
        <f t="shared" si="18"/>
        <v>3193</v>
      </c>
      <c r="T117" s="22">
        <f t="shared" si="18"/>
        <v>868074</v>
      </c>
      <c r="U117" s="22">
        <f t="shared" si="18"/>
        <v>844556</v>
      </c>
      <c r="V117" s="22">
        <f t="shared" si="18"/>
        <v>14603</v>
      </c>
      <c r="W117" s="22">
        <f t="shared" si="18"/>
        <v>8352</v>
      </c>
      <c r="X117" s="22">
        <f t="shared" si="18"/>
        <v>0</v>
      </c>
      <c r="Y117" s="22">
        <f t="shared" si="18"/>
        <v>0</v>
      </c>
      <c r="Z117" s="22">
        <f t="shared" si="18"/>
        <v>563</v>
      </c>
      <c r="AA117" s="22">
        <f t="shared" si="18"/>
        <v>158434</v>
      </c>
      <c r="AB117" s="22">
        <f t="shared" si="18"/>
        <v>23682</v>
      </c>
      <c r="AC117" s="22">
        <f t="shared" si="18"/>
        <v>96695</v>
      </c>
      <c r="AD117" s="22">
        <f t="shared" si="18"/>
        <v>38057</v>
      </c>
      <c r="AE117" s="22">
        <f t="shared" si="18"/>
        <v>15826</v>
      </c>
      <c r="AF117" s="22">
        <f t="shared" si="18"/>
        <v>19044</v>
      </c>
      <c r="AG117" s="22">
        <f t="shared" si="18"/>
        <v>0</v>
      </c>
      <c r="AH117" s="22">
        <f t="shared" si="18"/>
        <v>0</v>
      </c>
      <c r="AI117" s="22">
        <f t="shared" si="18"/>
        <v>3187</v>
      </c>
    </row>
  </sheetData>
  <mergeCells count="10">
    <mergeCell ref="AC3:AC4"/>
    <mergeCell ref="A117:C117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11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322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229</v>
      </c>
      <c r="B2" s="49" t="s">
        <v>265</v>
      </c>
      <c r="C2" s="49" t="s">
        <v>266</v>
      </c>
      <c r="D2" s="95" t="s">
        <v>267</v>
      </c>
      <c r="E2" s="93"/>
      <c r="F2" s="93"/>
      <c r="G2" s="93"/>
      <c r="H2" s="93"/>
      <c r="I2" s="93"/>
      <c r="J2" s="94"/>
      <c r="K2" s="95" t="s">
        <v>268</v>
      </c>
      <c r="L2" s="93"/>
      <c r="M2" s="93"/>
      <c r="N2" s="93"/>
      <c r="O2" s="93"/>
      <c r="P2" s="93"/>
      <c r="Q2" s="94"/>
      <c r="R2" s="96" t="s">
        <v>216</v>
      </c>
      <c r="S2" s="47"/>
      <c r="T2" s="47"/>
      <c r="U2" s="47"/>
      <c r="V2" s="47"/>
      <c r="W2" s="47"/>
      <c r="X2" s="48"/>
      <c r="Y2" s="57" t="s">
        <v>217</v>
      </c>
      <c r="Z2" s="97"/>
      <c r="AA2" s="97"/>
      <c r="AB2" s="97"/>
      <c r="AC2" s="97"/>
      <c r="AD2" s="97"/>
      <c r="AE2" s="98"/>
      <c r="AF2" s="57" t="s">
        <v>218</v>
      </c>
      <c r="AG2" s="66"/>
      <c r="AH2" s="66"/>
      <c r="AI2" s="66"/>
      <c r="AJ2" s="66"/>
      <c r="AK2" s="66"/>
      <c r="AL2" s="67"/>
      <c r="AM2" s="57" t="s">
        <v>219</v>
      </c>
      <c r="AN2" s="99"/>
      <c r="AO2" s="99"/>
      <c r="AP2" s="99"/>
      <c r="AQ2" s="99"/>
      <c r="AR2" s="99"/>
      <c r="AS2" s="100"/>
      <c r="AT2" s="57" t="s">
        <v>220</v>
      </c>
      <c r="AU2" s="97"/>
      <c r="AV2" s="97"/>
      <c r="AW2" s="97"/>
      <c r="AX2" s="97"/>
      <c r="AY2" s="97"/>
      <c r="AZ2" s="98"/>
      <c r="BA2" s="57" t="s">
        <v>221</v>
      </c>
      <c r="BB2" s="97"/>
      <c r="BC2" s="97"/>
      <c r="BD2" s="97"/>
      <c r="BE2" s="97"/>
      <c r="BF2" s="97"/>
      <c r="BG2" s="98"/>
      <c r="BH2" s="92" t="s">
        <v>222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283</v>
      </c>
      <c r="E3" s="7" t="s">
        <v>291</v>
      </c>
      <c r="F3" s="7" t="s">
        <v>261</v>
      </c>
      <c r="G3" s="7" t="s">
        <v>293</v>
      </c>
      <c r="H3" s="7" t="s">
        <v>223</v>
      </c>
      <c r="I3" s="7" t="s">
        <v>224</v>
      </c>
      <c r="J3" s="7" t="s">
        <v>263</v>
      </c>
      <c r="K3" s="39" t="s">
        <v>283</v>
      </c>
      <c r="L3" s="7" t="s">
        <v>291</v>
      </c>
      <c r="M3" s="7" t="s">
        <v>261</v>
      </c>
      <c r="N3" s="7" t="s">
        <v>293</v>
      </c>
      <c r="O3" s="7" t="s">
        <v>223</v>
      </c>
      <c r="P3" s="7" t="s">
        <v>224</v>
      </c>
      <c r="Q3" s="7" t="s">
        <v>263</v>
      </c>
      <c r="R3" s="39" t="s">
        <v>283</v>
      </c>
      <c r="S3" s="7" t="s">
        <v>291</v>
      </c>
      <c r="T3" s="7" t="s">
        <v>261</v>
      </c>
      <c r="U3" s="7" t="s">
        <v>293</v>
      </c>
      <c r="V3" s="7" t="s">
        <v>223</v>
      </c>
      <c r="W3" s="7" t="s">
        <v>224</v>
      </c>
      <c r="X3" s="7" t="s">
        <v>263</v>
      </c>
      <c r="Y3" s="39" t="s">
        <v>283</v>
      </c>
      <c r="Z3" s="7" t="s">
        <v>291</v>
      </c>
      <c r="AA3" s="7" t="s">
        <v>261</v>
      </c>
      <c r="AB3" s="7" t="s">
        <v>293</v>
      </c>
      <c r="AC3" s="7" t="s">
        <v>223</v>
      </c>
      <c r="AD3" s="7" t="s">
        <v>224</v>
      </c>
      <c r="AE3" s="7" t="s">
        <v>263</v>
      </c>
      <c r="AF3" s="39" t="s">
        <v>283</v>
      </c>
      <c r="AG3" s="7" t="s">
        <v>291</v>
      </c>
      <c r="AH3" s="7" t="s">
        <v>261</v>
      </c>
      <c r="AI3" s="7" t="s">
        <v>293</v>
      </c>
      <c r="AJ3" s="7" t="s">
        <v>223</v>
      </c>
      <c r="AK3" s="7" t="s">
        <v>224</v>
      </c>
      <c r="AL3" s="7" t="s">
        <v>263</v>
      </c>
      <c r="AM3" s="39" t="s">
        <v>283</v>
      </c>
      <c r="AN3" s="7" t="s">
        <v>291</v>
      </c>
      <c r="AO3" s="7" t="s">
        <v>261</v>
      </c>
      <c r="AP3" s="7" t="s">
        <v>293</v>
      </c>
      <c r="AQ3" s="7" t="s">
        <v>223</v>
      </c>
      <c r="AR3" s="7" t="s">
        <v>224</v>
      </c>
      <c r="AS3" s="7" t="s">
        <v>263</v>
      </c>
      <c r="AT3" s="39" t="s">
        <v>283</v>
      </c>
      <c r="AU3" s="7" t="s">
        <v>291</v>
      </c>
      <c r="AV3" s="7" t="s">
        <v>261</v>
      </c>
      <c r="AW3" s="7" t="s">
        <v>293</v>
      </c>
      <c r="AX3" s="7" t="s">
        <v>223</v>
      </c>
      <c r="AY3" s="7" t="s">
        <v>224</v>
      </c>
      <c r="AZ3" s="7" t="s">
        <v>263</v>
      </c>
      <c r="BA3" s="39" t="s">
        <v>283</v>
      </c>
      <c r="BB3" s="7" t="s">
        <v>291</v>
      </c>
      <c r="BC3" s="7" t="s">
        <v>261</v>
      </c>
      <c r="BD3" s="7" t="s">
        <v>293</v>
      </c>
      <c r="BE3" s="7" t="s">
        <v>223</v>
      </c>
      <c r="BF3" s="7" t="s">
        <v>224</v>
      </c>
      <c r="BG3" s="7" t="s">
        <v>263</v>
      </c>
      <c r="BH3" s="39" t="s">
        <v>283</v>
      </c>
      <c r="BI3" s="7" t="s">
        <v>291</v>
      </c>
      <c r="BJ3" s="7" t="s">
        <v>261</v>
      </c>
      <c r="BK3" s="7" t="s">
        <v>293</v>
      </c>
      <c r="BL3" s="7" t="s">
        <v>223</v>
      </c>
      <c r="BM3" s="7" t="s">
        <v>224</v>
      </c>
      <c r="BN3" s="7" t="s">
        <v>263</v>
      </c>
    </row>
    <row r="4" spans="1:66" s="42" customFormat="1" ht="13.5">
      <c r="A4" s="51"/>
      <c r="B4" s="77"/>
      <c r="C4" s="77"/>
      <c r="D4" s="19" t="s">
        <v>264</v>
      </c>
      <c r="E4" s="38" t="s">
        <v>250</v>
      </c>
      <c r="F4" s="38" t="s">
        <v>250</v>
      </c>
      <c r="G4" s="38" t="s">
        <v>250</v>
      </c>
      <c r="H4" s="38" t="s">
        <v>250</v>
      </c>
      <c r="I4" s="38" t="s">
        <v>250</v>
      </c>
      <c r="J4" s="38" t="s">
        <v>250</v>
      </c>
      <c r="K4" s="19" t="s">
        <v>250</v>
      </c>
      <c r="L4" s="38" t="s">
        <v>250</v>
      </c>
      <c r="M4" s="38" t="s">
        <v>250</v>
      </c>
      <c r="N4" s="38" t="s">
        <v>250</v>
      </c>
      <c r="O4" s="38" t="s">
        <v>250</v>
      </c>
      <c r="P4" s="38" t="s">
        <v>250</v>
      </c>
      <c r="Q4" s="38" t="s">
        <v>250</v>
      </c>
      <c r="R4" s="19" t="s">
        <v>250</v>
      </c>
      <c r="S4" s="38" t="s">
        <v>250</v>
      </c>
      <c r="T4" s="38" t="s">
        <v>250</v>
      </c>
      <c r="U4" s="38" t="s">
        <v>250</v>
      </c>
      <c r="V4" s="38" t="s">
        <v>250</v>
      </c>
      <c r="W4" s="38" t="s">
        <v>250</v>
      </c>
      <c r="X4" s="38" t="s">
        <v>250</v>
      </c>
      <c r="Y4" s="19" t="s">
        <v>250</v>
      </c>
      <c r="Z4" s="38" t="s">
        <v>250</v>
      </c>
      <c r="AA4" s="38" t="s">
        <v>250</v>
      </c>
      <c r="AB4" s="38" t="s">
        <v>250</v>
      </c>
      <c r="AC4" s="38" t="s">
        <v>250</v>
      </c>
      <c r="AD4" s="38" t="s">
        <v>250</v>
      </c>
      <c r="AE4" s="38" t="s">
        <v>250</v>
      </c>
      <c r="AF4" s="19" t="s">
        <v>250</v>
      </c>
      <c r="AG4" s="38" t="s">
        <v>250</v>
      </c>
      <c r="AH4" s="38" t="s">
        <v>250</v>
      </c>
      <c r="AI4" s="38" t="s">
        <v>250</v>
      </c>
      <c r="AJ4" s="38" t="s">
        <v>250</v>
      </c>
      <c r="AK4" s="38" t="s">
        <v>250</v>
      </c>
      <c r="AL4" s="38" t="s">
        <v>250</v>
      </c>
      <c r="AM4" s="19" t="s">
        <v>250</v>
      </c>
      <c r="AN4" s="38" t="s">
        <v>250</v>
      </c>
      <c r="AO4" s="38" t="s">
        <v>250</v>
      </c>
      <c r="AP4" s="38" t="s">
        <v>250</v>
      </c>
      <c r="AQ4" s="38" t="s">
        <v>250</v>
      </c>
      <c r="AR4" s="38" t="s">
        <v>250</v>
      </c>
      <c r="AS4" s="38" t="s">
        <v>250</v>
      </c>
      <c r="AT4" s="19" t="s">
        <v>250</v>
      </c>
      <c r="AU4" s="38" t="s">
        <v>250</v>
      </c>
      <c r="AV4" s="38" t="s">
        <v>250</v>
      </c>
      <c r="AW4" s="38" t="s">
        <v>250</v>
      </c>
      <c r="AX4" s="38" t="s">
        <v>250</v>
      </c>
      <c r="AY4" s="38" t="s">
        <v>250</v>
      </c>
      <c r="AZ4" s="38" t="s">
        <v>250</v>
      </c>
      <c r="BA4" s="19" t="s">
        <v>250</v>
      </c>
      <c r="BB4" s="38" t="s">
        <v>250</v>
      </c>
      <c r="BC4" s="38" t="s">
        <v>250</v>
      </c>
      <c r="BD4" s="38" t="s">
        <v>250</v>
      </c>
      <c r="BE4" s="38" t="s">
        <v>250</v>
      </c>
      <c r="BF4" s="38" t="s">
        <v>250</v>
      </c>
      <c r="BG4" s="38" t="s">
        <v>250</v>
      </c>
      <c r="BH4" s="19" t="s">
        <v>250</v>
      </c>
      <c r="BI4" s="38" t="s">
        <v>250</v>
      </c>
      <c r="BJ4" s="38" t="s">
        <v>250</v>
      </c>
      <c r="BK4" s="38" t="s">
        <v>250</v>
      </c>
      <c r="BL4" s="38" t="s">
        <v>250</v>
      </c>
      <c r="BM4" s="38" t="s">
        <v>250</v>
      </c>
      <c r="BN4" s="38" t="s">
        <v>250</v>
      </c>
    </row>
    <row r="5" spans="1:66" ht="13.5">
      <c r="A5" s="40" t="s">
        <v>5</v>
      </c>
      <c r="B5" s="40" t="s">
        <v>6</v>
      </c>
      <c r="C5" s="41" t="s">
        <v>7</v>
      </c>
      <c r="D5" s="22">
        <f aca="true" t="shared" si="0" ref="D5:D28">SUM(E5:J5)</f>
        <v>20300</v>
      </c>
      <c r="E5" s="22">
        <f aca="true" t="shared" si="1" ref="E5:J66">L5+S5</f>
        <v>1</v>
      </c>
      <c r="F5" s="22">
        <f t="shared" si="1"/>
        <v>8491</v>
      </c>
      <c r="G5" s="22">
        <f t="shared" si="1"/>
        <v>3452</v>
      </c>
      <c r="H5" s="22">
        <f aca="true" t="shared" si="2" ref="H5:J65">O5+V5</f>
        <v>597</v>
      </c>
      <c r="I5" s="22">
        <f t="shared" si="2"/>
        <v>5762</v>
      </c>
      <c r="J5" s="22">
        <f t="shared" si="2"/>
        <v>1997</v>
      </c>
      <c r="K5" s="22">
        <f aca="true" t="shared" si="3" ref="K5:K28">SUM(L5:Q5)</f>
        <v>2129</v>
      </c>
      <c r="L5" s="22">
        <v>1</v>
      </c>
      <c r="M5" s="22">
        <v>0</v>
      </c>
      <c r="N5" s="22">
        <v>0</v>
      </c>
      <c r="O5" s="22">
        <v>131</v>
      </c>
      <c r="P5" s="22">
        <v>0</v>
      </c>
      <c r="Q5" s="22">
        <v>1997</v>
      </c>
      <c r="R5" s="22">
        <f aca="true" t="shared" si="4" ref="R5:R28">SUM(S5:X5)</f>
        <v>18171</v>
      </c>
      <c r="S5" s="22">
        <f aca="true" t="shared" si="5" ref="S5:S28">AG5+AN5</f>
        <v>0</v>
      </c>
      <c r="T5" s="22">
        <f aca="true" t="shared" si="6" ref="T5:T28">AA5+AH5+AO5+AV5+BC5</f>
        <v>8491</v>
      </c>
      <c r="U5" s="22">
        <f>AI5+AP5</f>
        <v>3452</v>
      </c>
      <c r="V5" s="22">
        <f>AJ5+AQ5</f>
        <v>466</v>
      </c>
      <c r="W5" s="22">
        <f>AK5+AR5</f>
        <v>5762</v>
      </c>
      <c r="X5" s="22">
        <f aca="true" t="shared" si="7" ref="X5:X28">AE5+AL5+AS5+AZ5+BG5</f>
        <v>0</v>
      </c>
      <c r="Y5" s="22">
        <f aca="true" t="shared" si="8" ref="Y5:Y28">SUM(Z5:AE5)</f>
        <v>601</v>
      </c>
      <c r="Z5" s="22" t="s">
        <v>225</v>
      </c>
      <c r="AA5" s="22">
        <v>601</v>
      </c>
      <c r="AB5" s="22" t="s">
        <v>225</v>
      </c>
      <c r="AC5" s="22" t="s">
        <v>225</v>
      </c>
      <c r="AD5" s="22" t="s">
        <v>225</v>
      </c>
      <c r="AE5" s="22">
        <v>0</v>
      </c>
      <c r="AF5" s="22">
        <f aca="true" t="shared" si="9" ref="AF5:AF28">SUM(AG5:AL5)</f>
        <v>2029</v>
      </c>
      <c r="AG5" s="22">
        <v>0</v>
      </c>
      <c r="AH5" s="22">
        <v>2029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0" ref="AM5:AM28">SUM(AN5:AS5)</f>
        <v>15541</v>
      </c>
      <c r="AN5" s="22">
        <v>0</v>
      </c>
      <c r="AO5" s="22">
        <v>5861</v>
      </c>
      <c r="AP5" s="22">
        <v>3452</v>
      </c>
      <c r="AQ5" s="22">
        <v>466</v>
      </c>
      <c r="AR5" s="22">
        <v>5762</v>
      </c>
      <c r="AS5" s="22">
        <v>0</v>
      </c>
      <c r="AT5" s="22">
        <f aca="true" t="shared" si="11" ref="AT5:AT28">SUM(AU5:AZ5)</f>
        <v>0</v>
      </c>
      <c r="AU5" s="22" t="s">
        <v>225</v>
      </c>
      <c r="AV5" s="22">
        <v>0</v>
      </c>
      <c r="AW5" s="22" t="s">
        <v>225</v>
      </c>
      <c r="AX5" s="22" t="s">
        <v>225</v>
      </c>
      <c r="AY5" s="22" t="s">
        <v>225</v>
      </c>
      <c r="AZ5" s="22">
        <v>0</v>
      </c>
      <c r="BA5" s="22">
        <f aca="true" t="shared" si="12" ref="BA5:BA28">SUM(BB5:BG5)</f>
        <v>0</v>
      </c>
      <c r="BB5" s="22" t="s">
        <v>225</v>
      </c>
      <c r="BC5" s="22">
        <v>0</v>
      </c>
      <c r="BD5" s="22" t="s">
        <v>225</v>
      </c>
      <c r="BE5" s="22" t="s">
        <v>225</v>
      </c>
      <c r="BF5" s="22" t="s">
        <v>225</v>
      </c>
      <c r="BG5" s="22">
        <v>0</v>
      </c>
      <c r="BH5" s="22">
        <f aca="true" t="shared" si="13" ref="BH5:BH28">SUM(BI5:BN5)</f>
        <v>6394</v>
      </c>
      <c r="BI5" s="22">
        <v>6237</v>
      </c>
      <c r="BJ5" s="22">
        <v>79</v>
      </c>
      <c r="BK5" s="22">
        <v>76</v>
      </c>
      <c r="BL5" s="22">
        <v>0</v>
      </c>
      <c r="BM5" s="22">
        <v>0</v>
      </c>
      <c r="BN5" s="22">
        <v>2</v>
      </c>
    </row>
    <row r="6" spans="1:66" ht="13.5">
      <c r="A6" s="40" t="s">
        <v>5</v>
      </c>
      <c r="B6" s="40" t="s">
        <v>8</v>
      </c>
      <c r="C6" s="41" t="s">
        <v>9</v>
      </c>
      <c r="D6" s="22">
        <f t="shared" si="0"/>
        <v>4702</v>
      </c>
      <c r="E6" s="22">
        <f t="shared" si="1"/>
        <v>0</v>
      </c>
      <c r="F6" s="22">
        <f t="shared" si="1"/>
        <v>3100</v>
      </c>
      <c r="G6" s="22">
        <f t="shared" si="1"/>
        <v>1279</v>
      </c>
      <c r="H6" s="22">
        <f t="shared" si="2"/>
        <v>323</v>
      </c>
      <c r="I6" s="22">
        <f t="shared" si="2"/>
        <v>0</v>
      </c>
      <c r="J6" s="22">
        <f t="shared" si="2"/>
        <v>0</v>
      </c>
      <c r="K6" s="22">
        <f t="shared" si="3"/>
        <v>289</v>
      </c>
      <c r="L6" s="22">
        <v>0</v>
      </c>
      <c r="M6" s="22">
        <v>96</v>
      </c>
      <c r="N6" s="22">
        <v>193</v>
      </c>
      <c r="O6" s="22">
        <v>0</v>
      </c>
      <c r="P6" s="22">
        <v>0</v>
      </c>
      <c r="Q6" s="22">
        <v>0</v>
      </c>
      <c r="R6" s="22">
        <f t="shared" si="4"/>
        <v>4413</v>
      </c>
      <c r="S6" s="22">
        <f t="shared" si="5"/>
        <v>0</v>
      </c>
      <c r="T6" s="22">
        <f t="shared" si="6"/>
        <v>3004</v>
      </c>
      <c r="U6" s="22">
        <f aca="true" t="shared" si="14" ref="U6:W69">AI6+AP6</f>
        <v>1086</v>
      </c>
      <c r="V6" s="22">
        <f t="shared" si="14"/>
        <v>323</v>
      </c>
      <c r="W6" s="22">
        <f t="shared" si="14"/>
        <v>0</v>
      </c>
      <c r="X6" s="22">
        <f t="shared" si="7"/>
        <v>0</v>
      </c>
      <c r="Y6" s="22">
        <f t="shared" si="8"/>
        <v>35</v>
      </c>
      <c r="Z6" s="22" t="s">
        <v>225</v>
      </c>
      <c r="AA6" s="22">
        <v>35</v>
      </c>
      <c r="AB6" s="22" t="s">
        <v>225</v>
      </c>
      <c r="AC6" s="22" t="s">
        <v>225</v>
      </c>
      <c r="AD6" s="22" t="s">
        <v>225</v>
      </c>
      <c r="AE6" s="22">
        <v>0</v>
      </c>
      <c r="AF6" s="22">
        <f t="shared" si="9"/>
        <v>2210</v>
      </c>
      <c r="AG6" s="22">
        <v>0</v>
      </c>
      <c r="AH6" s="22">
        <v>2210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0"/>
        <v>2168</v>
      </c>
      <c r="AN6" s="22">
        <v>0</v>
      </c>
      <c r="AO6" s="22">
        <v>759</v>
      </c>
      <c r="AP6" s="22">
        <v>1086</v>
      </c>
      <c r="AQ6" s="22">
        <v>323</v>
      </c>
      <c r="AR6" s="22">
        <v>0</v>
      </c>
      <c r="AS6" s="22">
        <v>0</v>
      </c>
      <c r="AT6" s="22">
        <f t="shared" si="11"/>
        <v>0</v>
      </c>
      <c r="AU6" s="22" t="s">
        <v>225</v>
      </c>
      <c r="AV6" s="22">
        <v>0</v>
      </c>
      <c r="AW6" s="22" t="s">
        <v>225</v>
      </c>
      <c r="AX6" s="22" t="s">
        <v>225</v>
      </c>
      <c r="AY6" s="22" t="s">
        <v>225</v>
      </c>
      <c r="AZ6" s="22">
        <v>0</v>
      </c>
      <c r="BA6" s="22">
        <f t="shared" si="12"/>
        <v>0</v>
      </c>
      <c r="BB6" s="22" t="s">
        <v>225</v>
      </c>
      <c r="BC6" s="22">
        <v>0</v>
      </c>
      <c r="BD6" s="22" t="s">
        <v>225</v>
      </c>
      <c r="BE6" s="22" t="s">
        <v>225</v>
      </c>
      <c r="BF6" s="22" t="s">
        <v>225</v>
      </c>
      <c r="BG6" s="22">
        <v>0</v>
      </c>
      <c r="BH6" s="22">
        <f t="shared" si="13"/>
        <v>3649</v>
      </c>
      <c r="BI6" s="22">
        <v>3459</v>
      </c>
      <c r="BJ6" s="22">
        <v>7</v>
      </c>
      <c r="BK6" s="22">
        <v>158</v>
      </c>
      <c r="BL6" s="22">
        <v>0</v>
      </c>
      <c r="BM6" s="22">
        <v>0</v>
      </c>
      <c r="BN6" s="22">
        <v>25</v>
      </c>
    </row>
    <row r="7" spans="1:66" ht="13.5">
      <c r="A7" s="40" t="s">
        <v>5</v>
      </c>
      <c r="B7" s="40" t="s">
        <v>10</v>
      </c>
      <c r="C7" s="41" t="s">
        <v>11</v>
      </c>
      <c r="D7" s="22">
        <f t="shared" si="0"/>
        <v>4796</v>
      </c>
      <c r="E7" s="22">
        <f t="shared" si="1"/>
        <v>2599</v>
      </c>
      <c r="F7" s="22">
        <f t="shared" si="1"/>
        <v>1274</v>
      </c>
      <c r="G7" s="22">
        <f t="shared" si="1"/>
        <v>788</v>
      </c>
      <c r="H7" s="22">
        <f t="shared" si="2"/>
        <v>135</v>
      </c>
      <c r="I7" s="22">
        <f t="shared" si="2"/>
        <v>0</v>
      </c>
      <c r="J7" s="22">
        <f t="shared" si="2"/>
        <v>0</v>
      </c>
      <c r="K7" s="22">
        <f t="shared" si="3"/>
        <v>3918</v>
      </c>
      <c r="L7" s="22">
        <v>2599</v>
      </c>
      <c r="M7" s="22">
        <v>396</v>
      </c>
      <c r="N7" s="22">
        <v>788</v>
      </c>
      <c r="O7" s="22">
        <v>135</v>
      </c>
      <c r="P7" s="22">
        <v>0</v>
      </c>
      <c r="Q7" s="22">
        <v>0</v>
      </c>
      <c r="R7" s="22">
        <f t="shared" si="4"/>
        <v>878</v>
      </c>
      <c r="S7" s="22">
        <f t="shared" si="5"/>
        <v>0</v>
      </c>
      <c r="T7" s="22">
        <f t="shared" si="6"/>
        <v>878</v>
      </c>
      <c r="U7" s="22">
        <f t="shared" si="14"/>
        <v>0</v>
      </c>
      <c r="V7" s="22">
        <f t="shared" si="14"/>
        <v>0</v>
      </c>
      <c r="W7" s="22">
        <f t="shared" si="14"/>
        <v>0</v>
      </c>
      <c r="X7" s="22">
        <f t="shared" si="7"/>
        <v>0</v>
      </c>
      <c r="Y7" s="22">
        <f t="shared" si="8"/>
        <v>0</v>
      </c>
      <c r="Z7" s="22" t="s">
        <v>225</v>
      </c>
      <c r="AA7" s="22">
        <v>0</v>
      </c>
      <c r="AB7" s="22" t="s">
        <v>225</v>
      </c>
      <c r="AC7" s="22" t="s">
        <v>225</v>
      </c>
      <c r="AD7" s="22" t="s">
        <v>225</v>
      </c>
      <c r="AE7" s="22">
        <v>0</v>
      </c>
      <c r="AF7" s="22">
        <f t="shared" si="9"/>
        <v>878</v>
      </c>
      <c r="AG7" s="22">
        <v>0</v>
      </c>
      <c r="AH7" s="22">
        <v>878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0"/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f t="shared" si="11"/>
        <v>0</v>
      </c>
      <c r="AU7" s="22" t="s">
        <v>225</v>
      </c>
      <c r="AV7" s="22">
        <v>0</v>
      </c>
      <c r="AW7" s="22" t="s">
        <v>225</v>
      </c>
      <c r="AX7" s="22" t="s">
        <v>225</v>
      </c>
      <c r="AY7" s="22" t="s">
        <v>225</v>
      </c>
      <c r="AZ7" s="22">
        <v>0</v>
      </c>
      <c r="BA7" s="22">
        <f t="shared" si="12"/>
        <v>0</v>
      </c>
      <c r="BB7" s="22" t="s">
        <v>225</v>
      </c>
      <c r="BC7" s="22">
        <v>0</v>
      </c>
      <c r="BD7" s="22" t="s">
        <v>225</v>
      </c>
      <c r="BE7" s="22" t="s">
        <v>225</v>
      </c>
      <c r="BF7" s="22" t="s">
        <v>225</v>
      </c>
      <c r="BG7" s="22">
        <v>0</v>
      </c>
      <c r="BH7" s="22">
        <f t="shared" si="13"/>
        <v>331</v>
      </c>
      <c r="BI7" s="22">
        <v>270</v>
      </c>
      <c r="BJ7" s="22">
        <v>9</v>
      </c>
      <c r="BK7" s="22">
        <v>51</v>
      </c>
      <c r="BL7" s="22">
        <v>0</v>
      </c>
      <c r="BM7" s="22">
        <v>0</v>
      </c>
      <c r="BN7" s="22">
        <v>1</v>
      </c>
    </row>
    <row r="8" spans="1:66" ht="13.5">
      <c r="A8" s="40" t="s">
        <v>5</v>
      </c>
      <c r="B8" s="40" t="s">
        <v>12</v>
      </c>
      <c r="C8" s="41" t="s">
        <v>13</v>
      </c>
      <c r="D8" s="22">
        <f t="shared" si="0"/>
        <v>5261</v>
      </c>
      <c r="E8" s="22">
        <f t="shared" si="1"/>
        <v>2282</v>
      </c>
      <c r="F8" s="22">
        <f t="shared" si="1"/>
        <v>1647</v>
      </c>
      <c r="G8" s="22">
        <f t="shared" si="1"/>
        <v>863</v>
      </c>
      <c r="H8" s="22">
        <f t="shared" si="2"/>
        <v>124</v>
      </c>
      <c r="I8" s="22">
        <f t="shared" si="2"/>
        <v>296</v>
      </c>
      <c r="J8" s="22">
        <f t="shared" si="2"/>
        <v>49</v>
      </c>
      <c r="K8" s="22">
        <f t="shared" si="3"/>
        <v>2580</v>
      </c>
      <c r="L8" s="22">
        <v>2163</v>
      </c>
      <c r="M8" s="22">
        <v>368</v>
      </c>
      <c r="N8" s="22">
        <v>0</v>
      </c>
      <c r="O8" s="22">
        <v>0</v>
      </c>
      <c r="P8" s="22">
        <v>0</v>
      </c>
      <c r="Q8" s="22">
        <v>49</v>
      </c>
      <c r="R8" s="22">
        <f t="shared" si="4"/>
        <v>2681</v>
      </c>
      <c r="S8" s="22">
        <f t="shared" si="5"/>
        <v>119</v>
      </c>
      <c r="T8" s="22">
        <f t="shared" si="6"/>
        <v>1279</v>
      </c>
      <c r="U8" s="22">
        <f t="shared" si="14"/>
        <v>863</v>
      </c>
      <c r="V8" s="22">
        <f t="shared" si="14"/>
        <v>124</v>
      </c>
      <c r="W8" s="22">
        <f t="shared" si="14"/>
        <v>296</v>
      </c>
      <c r="X8" s="22">
        <f t="shared" si="7"/>
        <v>0</v>
      </c>
      <c r="Y8" s="22">
        <f t="shared" si="8"/>
        <v>0</v>
      </c>
      <c r="Z8" s="22" t="s">
        <v>225</v>
      </c>
      <c r="AA8" s="22">
        <v>0</v>
      </c>
      <c r="AB8" s="22" t="s">
        <v>225</v>
      </c>
      <c r="AC8" s="22" t="s">
        <v>225</v>
      </c>
      <c r="AD8" s="22" t="s">
        <v>225</v>
      </c>
      <c r="AE8" s="22">
        <v>0</v>
      </c>
      <c r="AF8" s="22">
        <f t="shared" si="9"/>
        <v>1261</v>
      </c>
      <c r="AG8" s="22">
        <v>0</v>
      </c>
      <c r="AH8" s="22">
        <v>1261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0"/>
        <v>1420</v>
      </c>
      <c r="AN8" s="22">
        <v>119</v>
      </c>
      <c r="AO8" s="22">
        <v>18</v>
      </c>
      <c r="AP8" s="22">
        <v>863</v>
      </c>
      <c r="AQ8" s="22">
        <v>124</v>
      </c>
      <c r="AR8" s="22">
        <v>296</v>
      </c>
      <c r="AS8" s="22">
        <v>0</v>
      </c>
      <c r="AT8" s="22">
        <f t="shared" si="11"/>
        <v>0</v>
      </c>
      <c r="AU8" s="22" t="s">
        <v>225</v>
      </c>
      <c r="AV8" s="22">
        <v>0</v>
      </c>
      <c r="AW8" s="22" t="s">
        <v>225</v>
      </c>
      <c r="AX8" s="22" t="s">
        <v>225</v>
      </c>
      <c r="AY8" s="22" t="s">
        <v>225</v>
      </c>
      <c r="AZ8" s="22">
        <v>0</v>
      </c>
      <c r="BA8" s="22">
        <f t="shared" si="12"/>
        <v>0</v>
      </c>
      <c r="BB8" s="22" t="s">
        <v>225</v>
      </c>
      <c r="BC8" s="22">
        <v>0</v>
      </c>
      <c r="BD8" s="22" t="s">
        <v>225</v>
      </c>
      <c r="BE8" s="22" t="s">
        <v>225</v>
      </c>
      <c r="BF8" s="22" t="s">
        <v>225</v>
      </c>
      <c r="BG8" s="22">
        <v>0</v>
      </c>
      <c r="BH8" s="22">
        <f t="shared" si="13"/>
        <v>1129</v>
      </c>
      <c r="BI8" s="22">
        <v>733</v>
      </c>
      <c r="BJ8" s="22">
        <v>320</v>
      </c>
      <c r="BK8" s="22">
        <v>66</v>
      </c>
      <c r="BL8" s="22">
        <v>0</v>
      </c>
      <c r="BM8" s="22">
        <v>0</v>
      </c>
      <c r="BN8" s="22">
        <v>10</v>
      </c>
    </row>
    <row r="9" spans="1:66" ht="13.5">
      <c r="A9" s="40" t="s">
        <v>5</v>
      </c>
      <c r="B9" s="40" t="s">
        <v>14</v>
      </c>
      <c r="C9" s="41" t="s">
        <v>15</v>
      </c>
      <c r="D9" s="22">
        <f t="shared" si="0"/>
        <v>5741</v>
      </c>
      <c r="E9" s="22">
        <f t="shared" si="1"/>
        <v>3639</v>
      </c>
      <c r="F9" s="22">
        <f t="shared" si="1"/>
        <v>1193</v>
      </c>
      <c r="G9" s="22">
        <f t="shared" si="1"/>
        <v>771</v>
      </c>
      <c r="H9" s="22">
        <f t="shared" si="2"/>
        <v>118</v>
      </c>
      <c r="I9" s="22">
        <f t="shared" si="2"/>
        <v>4</v>
      </c>
      <c r="J9" s="22">
        <f t="shared" si="2"/>
        <v>16</v>
      </c>
      <c r="K9" s="22">
        <f t="shared" si="3"/>
        <v>4899</v>
      </c>
      <c r="L9" s="22">
        <v>3638</v>
      </c>
      <c r="M9" s="22">
        <v>352</v>
      </c>
      <c r="N9" s="22">
        <v>771</v>
      </c>
      <c r="O9" s="22">
        <v>118</v>
      </c>
      <c r="P9" s="22">
        <v>4</v>
      </c>
      <c r="Q9" s="22">
        <v>16</v>
      </c>
      <c r="R9" s="22">
        <f t="shared" si="4"/>
        <v>842</v>
      </c>
      <c r="S9" s="22">
        <f t="shared" si="5"/>
        <v>1</v>
      </c>
      <c r="T9" s="22">
        <f t="shared" si="6"/>
        <v>841</v>
      </c>
      <c r="U9" s="22">
        <f t="shared" si="14"/>
        <v>0</v>
      </c>
      <c r="V9" s="22">
        <f t="shared" si="14"/>
        <v>0</v>
      </c>
      <c r="W9" s="22">
        <f t="shared" si="14"/>
        <v>0</v>
      </c>
      <c r="X9" s="22">
        <f t="shared" si="7"/>
        <v>0</v>
      </c>
      <c r="Y9" s="22">
        <f t="shared" si="8"/>
        <v>0</v>
      </c>
      <c r="Z9" s="22" t="s">
        <v>225</v>
      </c>
      <c r="AA9" s="22">
        <v>0</v>
      </c>
      <c r="AB9" s="22" t="s">
        <v>225</v>
      </c>
      <c r="AC9" s="22" t="s">
        <v>225</v>
      </c>
      <c r="AD9" s="22" t="s">
        <v>225</v>
      </c>
      <c r="AE9" s="22">
        <v>0</v>
      </c>
      <c r="AF9" s="22">
        <f t="shared" si="9"/>
        <v>842</v>
      </c>
      <c r="AG9" s="22">
        <v>1</v>
      </c>
      <c r="AH9" s="22">
        <v>841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0"/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f t="shared" si="11"/>
        <v>0</v>
      </c>
      <c r="AU9" s="22" t="s">
        <v>225</v>
      </c>
      <c r="AV9" s="22">
        <v>0</v>
      </c>
      <c r="AW9" s="22" t="s">
        <v>225</v>
      </c>
      <c r="AX9" s="22" t="s">
        <v>225</v>
      </c>
      <c r="AY9" s="22" t="s">
        <v>225</v>
      </c>
      <c r="AZ9" s="22">
        <v>0</v>
      </c>
      <c r="BA9" s="22">
        <f t="shared" si="12"/>
        <v>0</v>
      </c>
      <c r="BB9" s="22" t="s">
        <v>225</v>
      </c>
      <c r="BC9" s="22">
        <v>0</v>
      </c>
      <c r="BD9" s="22" t="s">
        <v>225</v>
      </c>
      <c r="BE9" s="22" t="s">
        <v>225</v>
      </c>
      <c r="BF9" s="22" t="s">
        <v>225</v>
      </c>
      <c r="BG9" s="22">
        <v>0</v>
      </c>
      <c r="BH9" s="22">
        <f t="shared" si="13"/>
        <v>209</v>
      </c>
      <c r="BI9" s="22">
        <v>197</v>
      </c>
      <c r="BJ9" s="22">
        <v>12</v>
      </c>
      <c r="BK9" s="22">
        <v>0</v>
      </c>
      <c r="BL9" s="22">
        <v>0</v>
      </c>
      <c r="BM9" s="22">
        <v>0</v>
      </c>
      <c r="BN9" s="22">
        <v>0</v>
      </c>
    </row>
    <row r="10" spans="1:66" ht="13.5">
      <c r="A10" s="40" t="s">
        <v>5</v>
      </c>
      <c r="B10" s="40" t="s">
        <v>16</v>
      </c>
      <c r="C10" s="41" t="s">
        <v>17</v>
      </c>
      <c r="D10" s="22">
        <f t="shared" si="0"/>
        <v>5039</v>
      </c>
      <c r="E10" s="22">
        <f t="shared" si="1"/>
        <v>3289</v>
      </c>
      <c r="F10" s="22">
        <f t="shared" si="1"/>
        <v>572</v>
      </c>
      <c r="G10" s="22">
        <f t="shared" si="1"/>
        <v>635</v>
      </c>
      <c r="H10" s="22">
        <f t="shared" si="2"/>
        <v>141</v>
      </c>
      <c r="I10" s="22">
        <f t="shared" si="2"/>
        <v>0</v>
      </c>
      <c r="J10" s="22">
        <f t="shared" si="2"/>
        <v>402</v>
      </c>
      <c r="K10" s="22">
        <f t="shared" si="3"/>
        <v>4065</v>
      </c>
      <c r="L10" s="22">
        <v>3289</v>
      </c>
      <c r="M10" s="22">
        <v>0</v>
      </c>
      <c r="N10" s="22">
        <v>635</v>
      </c>
      <c r="O10" s="22">
        <v>141</v>
      </c>
      <c r="P10" s="22">
        <v>0</v>
      </c>
      <c r="Q10" s="22">
        <v>0</v>
      </c>
      <c r="R10" s="22">
        <f t="shared" si="4"/>
        <v>974</v>
      </c>
      <c r="S10" s="22">
        <f t="shared" si="5"/>
        <v>0</v>
      </c>
      <c r="T10" s="22">
        <f t="shared" si="6"/>
        <v>572</v>
      </c>
      <c r="U10" s="22">
        <f t="shared" si="14"/>
        <v>0</v>
      </c>
      <c r="V10" s="22">
        <f t="shared" si="14"/>
        <v>0</v>
      </c>
      <c r="W10" s="22">
        <f t="shared" si="14"/>
        <v>0</v>
      </c>
      <c r="X10" s="22">
        <f t="shared" si="7"/>
        <v>402</v>
      </c>
      <c r="Y10" s="22">
        <f t="shared" si="8"/>
        <v>0</v>
      </c>
      <c r="Z10" s="22" t="s">
        <v>225</v>
      </c>
      <c r="AA10" s="22">
        <v>0</v>
      </c>
      <c r="AB10" s="22" t="s">
        <v>225</v>
      </c>
      <c r="AC10" s="22" t="s">
        <v>225</v>
      </c>
      <c r="AD10" s="22" t="s">
        <v>225</v>
      </c>
      <c r="AE10" s="22">
        <v>0</v>
      </c>
      <c r="AF10" s="22">
        <f t="shared" si="9"/>
        <v>974</v>
      </c>
      <c r="AG10" s="22">
        <v>0</v>
      </c>
      <c r="AH10" s="22">
        <v>572</v>
      </c>
      <c r="AI10" s="22">
        <v>0</v>
      </c>
      <c r="AJ10" s="22">
        <v>0</v>
      </c>
      <c r="AK10" s="22">
        <v>0</v>
      </c>
      <c r="AL10" s="22">
        <v>402</v>
      </c>
      <c r="AM10" s="22">
        <f t="shared" si="10"/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f t="shared" si="11"/>
        <v>0</v>
      </c>
      <c r="AU10" s="22" t="s">
        <v>225</v>
      </c>
      <c r="AV10" s="22">
        <v>0</v>
      </c>
      <c r="AW10" s="22" t="s">
        <v>225</v>
      </c>
      <c r="AX10" s="22" t="s">
        <v>225</v>
      </c>
      <c r="AY10" s="22" t="s">
        <v>225</v>
      </c>
      <c r="AZ10" s="22">
        <v>0</v>
      </c>
      <c r="BA10" s="22">
        <f t="shared" si="12"/>
        <v>0</v>
      </c>
      <c r="BB10" s="22" t="s">
        <v>225</v>
      </c>
      <c r="BC10" s="22">
        <v>0</v>
      </c>
      <c r="BD10" s="22" t="s">
        <v>225</v>
      </c>
      <c r="BE10" s="22" t="s">
        <v>225</v>
      </c>
      <c r="BF10" s="22" t="s">
        <v>225</v>
      </c>
      <c r="BG10" s="22">
        <v>0</v>
      </c>
      <c r="BH10" s="22">
        <f t="shared" si="13"/>
        <v>383</v>
      </c>
      <c r="BI10" s="22">
        <v>307</v>
      </c>
      <c r="BJ10" s="22">
        <v>0</v>
      </c>
      <c r="BK10" s="22">
        <v>76</v>
      </c>
      <c r="BL10" s="22">
        <v>0</v>
      </c>
      <c r="BM10" s="22">
        <v>0</v>
      </c>
      <c r="BN10" s="22">
        <v>0</v>
      </c>
    </row>
    <row r="11" spans="1:66" ht="13.5">
      <c r="A11" s="40" t="s">
        <v>5</v>
      </c>
      <c r="B11" s="40" t="s">
        <v>18</v>
      </c>
      <c r="C11" s="41" t="s">
        <v>19</v>
      </c>
      <c r="D11" s="22">
        <f t="shared" si="0"/>
        <v>1705</v>
      </c>
      <c r="E11" s="22">
        <f t="shared" si="1"/>
        <v>0</v>
      </c>
      <c r="F11" s="22">
        <f t="shared" si="1"/>
        <v>783</v>
      </c>
      <c r="G11" s="22">
        <f t="shared" si="1"/>
        <v>226</v>
      </c>
      <c r="H11" s="22">
        <f t="shared" si="2"/>
        <v>89</v>
      </c>
      <c r="I11" s="22">
        <f t="shared" si="2"/>
        <v>607</v>
      </c>
      <c r="J11" s="22">
        <f t="shared" si="2"/>
        <v>0</v>
      </c>
      <c r="K11" s="22">
        <f t="shared" si="3"/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f t="shared" si="4"/>
        <v>1705</v>
      </c>
      <c r="S11" s="22">
        <f t="shared" si="5"/>
        <v>0</v>
      </c>
      <c r="T11" s="22">
        <f t="shared" si="6"/>
        <v>783</v>
      </c>
      <c r="U11" s="22">
        <f t="shared" si="14"/>
        <v>226</v>
      </c>
      <c r="V11" s="22">
        <f t="shared" si="14"/>
        <v>89</v>
      </c>
      <c r="W11" s="22">
        <f t="shared" si="14"/>
        <v>607</v>
      </c>
      <c r="X11" s="22">
        <f t="shared" si="7"/>
        <v>0</v>
      </c>
      <c r="Y11" s="22">
        <f t="shared" si="8"/>
        <v>0</v>
      </c>
      <c r="Z11" s="22" t="s">
        <v>225</v>
      </c>
      <c r="AA11" s="22">
        <v>0</v>
      </c>
      <c r="AB11" s="22" t="s">
        <v>225</v>
      </c>
      <c r="AC11" s="22" t="s">
        <v>225</v>
      </c>
      <c r="AD11" s="22" t="s">
        <v>225</v>
      </c>
      <c r="AE11" s="22">
        <v>0</v>
      </c>
      <c r="AF11" s="22">
        <f t="shared" si="9"/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f t="shared" si="10"/>
        <v>1705</v>
      </c>
      <c r="AN11" s="22">
        <v>0</v>
      </c>
      <c r="AO11" s="22">
        <v>783</v>
      </c>
      <c r="AP11" s="22">
        <v>226</v>
      </c>
      <c r="AQ11" s="22">
        <v>89</v>
      </c>
      <c r="AR11" s="22">
        <v>607</v>
      </c>
      <c r="AS11" s="22">
        <v>0</v>
      </c>
      <c r="AT11" s="22">
        <f t="shared" si="11"/>
        <v>0</v>
      </c>
      <c r="AU11" s="22" t="s">
        <v>225</v>
      </c>
      <c r="AV11" s="22">
        <v>0</v>
      </c>
      <c r="AW11" s="22" t="s">
        <v>225</v>
      </c>
      <c r="AX11" s="22" t="s">
        <v>225</v>
      </c>
      <c r="AY11" s="22" t="s">
        <v>225</v>
      </c>
      <c r="AZ11" s="22">
        <v>0</v>
      </c>
      <c r="BA11" s="22">
        <f t="shared" si="12"/>
        <v>0</v>
      </c>
      <c r="BB11" s="22" t="s">
        <v>225</v>
      </c>
      <c r="BC11" s="22">
        <v>0</v>
      </c>
      <c r="BD11" s="22" t="s">
        <v>225</v>
      </c>
      <c r="BE11" s="22" t="s">
        <v>225</v>
      </c>
      <c r="BF11" s="22" t="s">
        <v>225</v>
      </c>
      <c r="BG11" s="22">
        <v>0</v>
      </c>
      <c r="BH11" s="22">
        <f t="shared" si="13"/>
        <v>530</v>
      </c>
      <c r="BI11" s="22">
        <v>492</v>
      </c>
      <c r="BJ11" s="22">
        <v>22</v>
      </c>
      <c r="BK11" s="22">
        <v>0</v>
      </c>
      <c r="BL11" s="22">
        <v>0</v>
      </c>
      <c r="BM11" s="22">
        <v>0</v>
      </c>
      <c r="BN11" s="22">
        <v>16</v>
      </c>
    </row>
    <row r="12" spans="1:66" ht="13.5">
      <c r="A12" s="40" t="s">
        <v>5</v>
      </c>
      <c r="B12" s="40" t="s">
        <v>20</v>
      </c>
      <c r="C12" s="41" t="s">
        <v>21</v>
      </c>
      <c r="D12" s="22">
        <f t="shared" si="0"/>
        <v>913</v>
      </c>
      <c r="E12" s="22">
        <f t="shared" si="1"/>
        <v>5</v>
      </c>
      <c r="F12" s="22">
        <f t="shared" si="1"/>
        <v>908</v>
      </c>
      <c r="G12" s="22">
        <f t="shared" si="1"/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22">
        <f t="shared" si="3"/>
        <v>913</v>
      </c>
      <c r="L12" s="22">
        <v>5</v>
      </c>
      <c r="M12" s="22">
        <v>908</v>
      </c>
      <c r="N12" s="22">
        <v>0</v>
      </c>
      <c r="O12" s="22">
        <v>0</v>
      </c>
      <c r="P12" s="22">
        <v>0</v>
      </c>
      <c r="Q12" s="22">
        <v>0</v>
      </c>
      <c r="R12" s="22">
        <f t="shared" si="4"/>
        <v>0</v>
      </c>
      <c r="S12" s="22">
        <f t="shared" si="5"/>
        <v>0</v>
      </c>
      <c r="T12" s="22">
        <f t="shared" si="6"/>
        <v>0</v>
      </c>
      <c r="U12" s="22">
        <f t="shared" si="14"/>
        <v>0</v>
      </c>
      <c r="V12" s="22">
        <f t="shared" si="14"/>
        <v>0</v>
      </c>
      <c r="W12" s="22">
        <f t="shared" si="14"/>
        <v>0</v>
      </c>
      <c r="X12" s="22">
        <f t="shared" si="7"/>
        <v>0</v>
      </c>
      <c r="Y12" s="22">
        <f t="shared" si="8"/>
        <v>0</v>
      </c>
      <c r="Z12" s="22" t="s">
        <v>225</v>
      </c>
      <c r="AA12" s="22">
        <v>0</v>
      </c>
      <c r="AB12" s="22" t="s">
        <v>225</v>
      </c>
      <c r="AC12" s="22" t="s">
        <v>225</v>
      </c>
      <c r="AD12" s="22" t="s">
        <v>225</v>
      </c>
      <c r="AE12" s="22">
        <v>0</v>
      </c>
      <c r="AF12" s="22">
        <f t="shared" si="9"/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0"/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f t="shared" si="11"/>
        <v>0</v>
      </c>
      <c r="AU12" s="22" t="s">
        <v>225</v>
      </c>
      <c r="AV12" s="22">
        <v>0</v>
      </c>
      <c r="AW12" s="22" t="s">
        <v>225</v>
      </c>
      <c r="AX12" s="22" t="s">
        <v>225</v>
      </c>
      <c r="AY12" s="22" t="s">
        <v>225</v>
      </c>
      <c r="AZ12" s="22">
        <v>0</v>
      </c>
      <c r="BA12" s="22">
        <f t="shared" si="12"/>
        <v>0</v>
      </c>
      <c r="BB12" s="22" t="s">
        <v>225</v>
      </c>
      <c r="BC12" s="22">
        <v>0</v>
      </c>
      <c r="BD12" s="22" t="s">
        <v>225</v>
      </c>
      <c r="BE12" s="22" t="s">
        <v>225</v>
      </c>
      <c r="BF12" s="22" t="s">
        <v>225</v>
      </c>
      <c r="BG12" s="22">
        <v>0</v>
      </c>
      <c r="BH12" s="22">
        <f t="shared" si="13"/>
        <v>561</v>
      </c>
      <c r="BI12" s="22">
        <v>551</v>
      </c>
      <c r="BJ12" s="22">
        <v>10</v>
      </c>
      <c r="BK12" s="22">
        <v>0</v>
      </c>
      <c r="BL12" s="22">
        <v>0</v>
      </c>
      <c r="BM12" s="22">
        <v>0</v>
      </c>
      <c r="BN12" s="22">
        <v>0</v>
      </c>
    </row>
    <row r="13" spans="1:66" ht="13.5">
      <c r="A13" s="40" t="s">
        <v>5</v>
      </c>
      <c r="B13" s="40" t="s">
        <v>22</v>
      </c>
      <c r="C13" s="41" t="s">
        <v>23</v>
      </c>
      <c r="D13" s="22">
        <f t="shared" si="0"/>
        <v>1677</v>
      </c>
      <c r="E13" s="22">
        <f t="shared" si="1"/>
        <v>1226</v>
      </c>
      <c r="F13" s="22">
        <f t="shared" si="1"/>
        <v>351</v>
      </c>
      <c r="G13" s="22">
        <f t="shared" si="1"/>
        <v>0</v>
      </c>
      <c r="H13" s="22">
        <f t="shared" si="2"/>
        <v>100</v>
      </c>
      <c r="I13" s="22">
        <f t="shared" si="2"/>
        <v>0</v>
      </c>
      <c r="J13" s="22">
        <f t="shared" si="2"/>
        <v>0</v>
      </c>
      <c r="K13" s="22">
        <f t="shared" si="3"/>
        <v>1677</v>
      </c>
      <c r="L13" s="22">
        <v>1226</v>
      </c>
      <c r="M13" s="22">
        <v>351</v>
      </c>
      <c r="N13" s="22">
        <v>0</v>
      </c>
      <c r="O13" s="22">
        <v>100</v>
      </c>
      <c r="P13" s="22">
        <v>0</v>
      </c>
      <c r="Q13" s="22">
        <v>0</v>
      </c>
      <c r="R13" s="22">
        <f t="shared" si="4"/>
        <v>0</v>
      </c>
      <c r="S13" s="22">
        <f t="shared" si="5"/>
        <v>0</v>
      </c>
      <c r="T13" s="22">
        <f t="shared" si="6"/>
        <v>0</v>
      </c>
      <c r="U13" s="22">
        <f t="shared" si="14"/>
        <v>0</v>
      </c>
      <c r="V13" s="22">
        <f t="shared" si="14"/>
        <v>0</v>
      </c>
      <c r="W13" s="22">
        <f t="shared" si="14"/>
        <v>0</v>
      </c>
      <c r="X13" s="22">
        <f t="shared" si="7"/>
        <v>0</v>
      </c>
      <c r="Y13" s="22">
        <f t="shared" si="8"/>
        <v>0</v>
      </c>
      <c r="Z13" s="22" t="s">
        <v>225</v>
      </c>
      <c r="AA13" s="22">
        <v>0</v>
      </c>
      <c r="AB13" s="22" t="s">
        <v>225</v>
      </c>
      <c r="AC13" s="22" t="s">
        <v>225</v>
      </c>
      <c r="AD13" s="22" t="s">
        <v>225</v>
      </c>
      <c r="AE13" s="22">
        <v>0</v>
      </c>
      <c r="AF13" s="22">
        <f t="shared" si="9"/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0"/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f t="shared" si="11"/>
        <v>0</v>
      </c>
      <c r="AU13" s="22" t="s">
        <v>225</v>
      </c>
      <c r="AV13" s="22">
        <v>0</v>
      </c>
      <c r="AW13" s="22" t="s">
        <v>225</v>
      </c>
      <c r="AX13" s="22" t="s">
        <v>225</v>
      </c>
      <c r="AY13" s="22" t="s">
        <v>225</v>
      </c>
      <c r="AZ13" s="22">
        <v>0</v>
      </c>
      <c r="BA13" s="22">
        <f t="shared" si="12"/>
        <v>0</v>
      </c>
      <c r="BB13" s="22" t="s">
        <v>225</v>
      </c>
      <c r="BC13" s="22">
        <v>0</v>
      </c>
      <c r="BD13" s="22" t="s">
        <v>225</v>
      </c>
      <c r="BE13" s="22" t="s">
        <v>225</v>
      </c>
      <c r="BF13" s="22" t="s">
        <v>225</v>
      </c>
      <c r="BG13" s="22">
        <v>0</v>
      </c>
      <c r="BH13" s="22">
        <f t="shared" si="13"/>
        <v>298</v>
      </c>
      <c r="BI13" s="22">
        <v>289</v>
      </c>
      <c r="BJ13" s="22">
        <v>9</v>
      </c>
      <c r="BK13" s="22">
        <v>0</v>
      </c>
      <c r="BL13" s="22">
        <v>0</v>
      </c>
      <c r="BM13" s="22">
        <v>0</v>
      </c>
      <c r="BN13" s="22">
        <v>0</v>
      </c>
    </row>
    <row r="14" spans="1:66" ht="13.5">
      <c r="A14" s="40" t="s">
        <v>5</v>
      </c>
      <c r="B14" s="40" t="s">
        <v>24</v>
      </c>
      <c r="C14" s="41" t="s">
        <v>25</v>
      </c>
      <c r="D14" s="22">
        <f t="shared" si="0"/>
        <v>1803</v>
      </c>
      <c r="E14" s="22">
        <f t="shared" si="1"/>
        <v>761</v>
      </c>
      <c r="F14" s="22">
        <f t="shared" si="1"/>
        <v>574</v>
      </c>
      <c r="G14" s="22">
        <f t="shared" si="1"/>
        <v>367</v>
      </c>
      <c r="H14" s="22">
        <f t="shared" si="2"/>
        <v>82</v>
      </c>
      <c r="I14" s="22">
        <f t="shared" si="2"/>
        <v>0</v>
      </c>
      <c r="J14" s="22">
        <f t="shared" si="2"/>
        <v>19</v>
      </c>
      <c r="K14" s="22">
        <f t="shared" si="3"/>
        <v>1614</v>
      </c>
      <c r="L14" s="22">
        <v>761</v>
      </c>
      <c r="M14" s="22">
        <v>385</v>
      </c>
      <c r="N14" s="22">
        <v>367</v>
      </c>
      <c r="O14" s="22">
        <v>82</v>
      </c>
      <c r="P14" s="22">
        <v>0</v>
      </c>
      <c r="Q14" s="22">
        <v>19</v>
      </c>
      <c r="R14" s="22">
        <f t="shared" si="4"/>
        <v>189</v>
      </c>
      <c r="S14" s="22">
        <f t="shared" si="5"/>
        <v>0</v>
      </c>
      <c r="T14" s="22">
        <f t="shared" si="6"/>
        <v>189</v>
      </c>
      <c r="U14" s="22">
        <f t="shared" si="14"/>
        <v>0</v>
      </c>
      <c r="V14" s="22">
        <f t="shared" si="14"/>
        <v>0</v>
      </c>
      <c r="W14" s="22">
        <f t="shared" si="14"/>
        <v>0</v>
      </c>
      <c r="X14" s="22">
        <f t="shared" si="7"/>
        <v>0</v>
      </c>
      <c r="Y14" s="22">
        <f t="shared" si="8"/>
        <v>0</v>
      </c>
      <c r="Z14" s="22" t="s">
        <v>225</v>
      </c>
      <c r="AA14" s="22">
        <v>0</v>
      </c>
      <c r="AB14" s="22" t="s">
        <v>225</v>
      </c>
      <c r="AC14" s="22" t="s">
        <v>225</v>
      </c>
      <c r="AD14" s="22" t="s">
        <v>225</v>
      </c>
      <c r="AE14" s="22">
        <v>0</v>
      </c>
      <c r="AF14" s="22">
        <f t="shared" si="9"/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0"/>
        <v>189</v>
      </c>
      <c r="AN14" s="22">
        <v>0</v>
      </c>
      <c r="AO14" s="22">
        <v>189</v>
      </c>
      <c r="AP14" s="22">
        <v>0</v>
      </c>
      <c r="AQ14" s="22">
        <v>0</v>
      </c>
      <c r="AR14" s="22">
        <v>0</v>
      </c>
      <c r="AS14" s="22">
        <v>0</v>
      </c>
      <c r="AT14" s="22">
        <f t="shared" si="11"/>
        <v>0</v>
      </c>
      <c r="AU14" s="22" t="s">
        <v>225</v>
      </c>
      <c r="AV14" s="22">
        <v>0</v>
      </c>
      <c r="AW14" s="22" t="s">
        <v>225</v>
      </c>
      <c r="AX14" s="22" t="s">
        <v>225</v>
      </c>
      <c r="AY14" s="22" t="s">
        <v>225</v>
      </c>
      <c r="AZ14" s="22">
        <v>0</v>
      </c>
      <c r="BA14" s="22">
        <f t="shared" si="12"/>
        <v>0</v>
      </c>
      <c r="BB14" s="22" t="s">
        <v>225</v>
      </c>
      <c r="BC14" s="22">
        <v>0</v>
      </c>
      <c r="BD14" s="22" t="s">
        <v>225</v>
      </c>
      <c r="BE14" s="22" t="s">
        <v>225</v>
      </c>
      <c r="BF14" s="22" t="s">
        <v>225</v>
      </c>
      <c r="BG14" s="22">
        <v>0</v>
      </c>
      <c r="BH14" s="22">
        <f t="shared" si="13"/>
        <v>1039</v>
      </c>
      <c r="BI14" s="22">
        <v>1039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</row>
    <row r="15" spans="1:66" ht="13.5">
      <c r="A15" s="40" t="s">
        <v>5</v>
      </c>
      <c r="B15" s="40" t="s">
        <v>26</v>
      </c>
      <c r="C15" s="41" t="s">
        <v>27</v>
      </c>
      <c r="D15" s="22">
        <f t="shared" si="0"/>
        <v>2481</v>
      </c>
      <c r="E15" s="22">
        <f t="shared" si="1"/>
        <v>1501</v>
      </c>
      <c r="F15" s="22">
        <f t="shared" si="1"/>
        <v>631</v>
      </c>
      <c r="G15" s="22">
        <f t="shared" si="1"/>
        <v>284</v>
      </c>
      <c r="H15" s="22">
        <f t="shared" si="2"/>
        <v>37</v>
      </c>
      <c r="I15" s="22">
        <f t="shared" si="2"/>
        <v>14</v>
      </c>
      <c r="J15" s="22">
        <f t="shared" si="2"/>
        <v>14</v>
      </c>
      <c r="K15" s="22">
        <f t="shared" si="3"/>
        <v>1978</v>
      </c>
      <c r="L15" s="22">
        <v>1501</v>
      </c>
      <c r="M15" s="22">
        <v>128</v>
      </c>
      <c r="N15" s="22">
        <v>284</v>
      </c>
      <c r="O15" s="22">
        <v>37</v>
      </c>
      <c r="P15" s="22">
        <v>14</v>
      </c>
      <c r="Q15" s="22">
        <v>14</v>
      </c>
      <c r="R15" s="22">
        <f t="shared" si="4"/>
        <v>503</v>
      </c>
      <c r="S15" s="22">
        <f t="shared" si="5"/>
        <v>0</v>
      </c>
      <c r="T15" s="22">
        <f t="shared" si="6"/>
        <v>503</v>
      </c>
      <c r="U15" s="22">
        <f t="shared" si="14"/>
        <v>0</v>
      </c>
      <c r="V15" s="22">
        <f t="shared" si="14"/>
        <v>0</v>
      </c>
      <c r="W15" s="22">
        <f t="shared" si="14"/>
        <v>0</v>
      </c>
      <c r="X15" s="22">
        <f t="shared" si="7"/>
        <v>0</v>
      </c>
      <c r="Y15" s="22">
        <f t="shared" si="8"/>
        <v>0</v>
      </c>
      <c r="Z15" s="22" t="s">
        <v>225</v>
      </c>
      <c r="AA15" s="22">
        <v>0</v>
      </c>
      <c r="AB15" s="22" t="s">
        <v>225</v>
      </c>
      <c r="AC15" s="22" t="s">
        <v>225</v>
      </c>
      <c r="AD15" s="22" t="s">
        <v>225</v>
      </c>
      <c r="AE15" s="22">
        <v>0</v>
      </c>
      <c r="AF15" s="22">
        <f t="shared" si="9"/>
        <v>503</v>
      </c>
      <c r="AG15" s="22">
        <v>0</v>
      </c>
      <c r="AH15" s="22">
        <v>503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10"/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f t="shared" si="11"/>
        <v>0</v>
      </c>
      <c r="AU15" s="22" t="s">
        <v>225</v>
      </c>
      <c r="AV15" s="22">
        <v>0</v>
      </c>
      <c r="AW15" s="22" t="s">
        <v>225</v>
      </c>
      <c r="AX15" s="22" t="s">
        <v>225</v>
      </c>
      <c r="AY15" s="22" t="s">
        <v>225</v>
      </c>
      <c r="AZ15" s="22">
        <v>0</v>
      </c>
      <c r="BA15" s="22">
        <f t="shared" si="12"/>
        <v>0</v>
      </c>
      <c r="BB15" s="22" t="s">
        <v>225</v>
      </c>
      <c r="BC15" s="22">
        <v>0</v>
      </c>
      <c r="BD15" s="22" t="s">
        <v>225</v>
      </c>
      <c r="BE15" s="22" t="s">
        <v>225</v>
      </c>
      <c r="BF15" s="22" t="s">
        <v>225</v>
      </c>
      <c r="BG15" s="22">
        <v>0</v>
      </c>
      <c r="BH15" s="22">
        <f t="shared" si="13"/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</row>
    <row r="16" spans="1:66" ht="13.5">
      <c r="A16" s="40" t="s">
        <v>5</v>
      </c>
      <c r="B16" s="40" t="s">
        <v>28</v>
      </c>
      <c r="C16" s="41" t="s">
        <v>29</v>
      </c>
      <c r="D16" s="22">
        <f t="shared" si="0"/>
        <v>2588</v>
      </c>
      <c r="E16" s="22">
        <f t="shared" si="1"/>
        <v>1453</v>
      </c>
      <c r="F16" s="22">
        <f t="shared" si="1"/>
        <v>660</v>
      </c>
      <c r="G16" s="22">
        <f t="shared" si="1"/>
        <v>151</v>
      </c>
      <c r="H16" s="22">
        <f t="shared" si="2"/>
        <v>46</v>
      </c>
      <c r="I16" s="22">
        <f t="shared" si="2"/>
        <v>0</v>
      </c>
      <c r="J16" s="22">
        <f t="shared" si="2"/>
        <v>278</v>
      </c>
      <c r="K16" s="22">
        <f t="shared" si="3"/>
        <v>1453</v>
      </c>
      <c r="L16" s="22">
        <v>1453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f t="shared" si="4"/>
        <v>1135</v>
      </c>
      <c r="S16" s="22">
        <f t="shared" si="5"/>
        <v>0</v>
      </c>
      <c r="T16" s="22">
        <f t="shared" si="6"/>
        <v>660</v>
      </c>
      <c r="U16" s="22">
        <f t="shared" si="14"/>
        <v>151</v>
      </c>
      <c r="V16" s="22">
        <f t="shared" si="14"/>
        <v>46</v>
      </c>
      <c r="W16" s="22">
        <f t="shared" si="14"/>
        <v>0</v>
      </c>
      <c r="X16" s="22">
        <f t="shared" si="7"/>
        <v>278</v>
      </c>
      <c r="Y16" s="22">
        <f t="shared" si="8"/>
        <v>0</v>
      </c>
      <c r="Z16" s="22" t="s">
        <v>225</v>
      </c>
      <c r="AA16" s="22">
        <v>0</v>
      </c>
      <c r="AB16" s="22" t="s">
        <v>225</v>
      </c>
      <c r="AC16" s="22" t="s">
        <v>225</v>
      </c>
      <c r="AD16" s="22" t="s">
        <v>225</v>
      </c>
      <c r="AE16" s="22">
        <v>0</v>
      </c>
      <c r="AF16" s="22">
        <f t="shared" si="9"/>
        <v>1135</v>
      </c>
      <c r="AG16" s="22">
        <v>0</v>
      </c>
      <c r="AH16" s="22">
        <v>660</v>
      </c>
      <c r="AI16" s="22">
        <v>151</v>
      </c>
      <c r="AJ16" s="22">
        <v>46</v>
      </c>
      <c r="AK16" s="22">
        <v>0</v>
      </c>
      <c r="AL16" s="22">
        <v>278</v>
      </c>
      <c r="AM16" s="22">
        <f t="shared" si="10"/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f t="shared" si="11"/>
        <v>0</v>
      </c>
      <c r="AU16" s="22" t="s">
        <v>225</v>
      </c>
      <c r="AV16" s="22">
        <v>0</v>
      </c>
      <c r="AW16" s="22" t="s">
        <v>225</v>
      </c>
      <c r="AX16" s="22" t="s">
        <v>225</v>
      </c>
      <c r="AY16" s="22" t="s">
        <v>225</v>
      </c>
      <c r="AZ16" s="22">
        <v>0</v>
      </c>
      <c r="BA16" s="22">
        <f t="shared" si="12"/>
        <v>0</v>
      </c>
      <c r="BB16" s="22" t="s">
        <v>225</v>
      </c>
      <c r="BC16" s="22">
        <v>0</v>
      </c>
      <c r="BD16" s="22" t="s">
        <v>225</v>
      </c>
      <c r="BE16" s="22" t="s">
        <v>225</v>
      </c>
      <c r="BF16" s="22" t="s">
        <v>225</v>
      </c>
      <c r="BG16" s="22">
        <v>0</v>
      </c>
      <c r="BH16" s="22">
        <f t="shared" si="13"/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</row>
    <row r="17" spans="1:66" ht="13.5">
      <c r="A17" s="40" t="s">
        <v>5</v>
      </c>
      <c r="B17" s="40" t="s">
        <v>30</v>
      </c>
      <c r="C17" s="41" t="s">
        <v>31</v>
      </c>
      <c r="D17" s="22">
        <f t="shared" si="0"/>
        <v>314</v>
      </c>
      <c r="E17" s="22">
        <f t="shared" si="1"/>
        <v>156</v>
      </c>
      <c r="F17" s="22">
        <f t="shared" si="1"/>
        <v>101</v>
      </c>
      <c r="G17" s="22">
        <f t="shared" si="1"/>
        <v>57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3"/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f t="shared" si="4"/>
        <v>314</v>
      </c>
      <c r="S17" s="22">
        <f t="shared" si="5"/>
        <v>156</v>
      </c>
      <c r="T17" s="22">
        <f t="shared" si="6"/>
        <v>101</v>
      </c>
      <c r="U17" s="22">
        <f t="shared" si="14"/>
        <v>57</v>
      </c>
      <c r="V17" s="22">
        <f t="shared" si="14"/>
        <v>0</v>
      </c>
      <c r="W17" s="22">
        <f t="shared" si="14"/>
        <v>0</v>
      </c>
      <c r="X17" s="22">
        <f t="shared" si="7"/>
        <v>0</v>
      </c>
      <c r="Y17" s="22">
        <f t="shared" si="8"/>
        <v>0</v>
      </c>
      <c r="Z17" s="22" t="s">
        <v>225</v>
      </c>
      <c r="AA17" s="22">
        <v>0</v>
      </c>
      <c r="AB17" s="22" t="s">
        <v>225</v>
      </c>
      <c r="AC17" s="22" t="s">
        <v>225</v>
      </c>
      <c r="AD17" s="22" t="s">
        <v>225</v>
      </c>
      <c r="AE17" s="22">
        <v>0</v>
      </c>
      <c r="AF17" s="22">
        <f t="shared" si="9"/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0"/>
        <v>314</v>
      </c>
      <c r="AN17" s="22">
        <v>156</v>
      </c>
      <c r="AO17" s="22">
        <v>101</v>
      </c>
      <c r="AP17" s="22">
        <v>57</v>
      </c>
      <c r="AQ17" s="22">
        <v>0</v>
      </c>
      <c r="AR17" s="22">
        <v>0</v>
      </c>
      <c r="AS17" s="22">
        <v>0</v>
      </c>
      <c r="AT17" s="22">
        <f t="shared" si="11"/>
        <v>0</v>
      </c>
      <c r="AU17" s="22" t="s">
        <v>225</v>
      </c>
      <c r="AV17" s="22">
        <v>0</v>
      </c>
      <c r="AW17" s="22" t="s">
        <v>225</v>
      </c>
      <c r="AX17" s="22" t="s">
        <v>225</v>
      </c>
      <c r="AY17" s="22" t="s">
        <v>225</v>
      </c>
      <c r="AZ17" s="22">
        <v>0</v>
      </c>
      <c r="BA17" s="22">
        <f t="shared" si="12"/>
        <v>0</v>
      </c>
      <c r="BB17" s="22" t="s">
        <v>225</v>
      </c>
      <c r="BC17" s="22">
        <v>0</v>
      </c>
      <c r="BD17" s="22" t="s">
        <v>225</v>
      </c>
      <c r="BE17" s="22" t="s">
        <v>225</v>
      </c>
      <c r="BF17" s="22" t="s">
        <v>225</v>
      </c>
      <c r="BG17" s="22">
        <v>0</v>
      </c>
      <c r="BH17" s="22">
        <f t="shared" si="13"/>
        <v>11</v>
      </c>
      <c r="BI17" s="22">
        <v>0</v>
      </c>
      <c r="BJ17" s="22">
        <v>11</v>
      </c>
      <c r="BK17" s="22">
        <v>0</v>
      </c>
      <c r="BL17" s="22">
        <v>0</v>
      </c>
      <c r="BM17" s="22">
        <v>0</v>
      </c>
      <c r="BN17" s="22">
        <v>0</v>
      </c>
    </row>
    <row r="18" spans="1:66" ht="13.5">
      <c r="A18" s="40" t="s">
        <v>5</v>
      </c>
      <c r="B18" s="40" t="s">
        <v>32</v>
      </c>
      <c r="C18" s="41" t="s">
        <v>33</v>
      </c>
      <c r="D18" s="22">
        <f t="shared" si="0"/>
        <v>2273</v>
      </c>
      <c r="E18" s="22">
        <f t="shared" si="1"/>
        <v>911</v>
      </c>
      <c r="F18" s="22">
        <f t="shared" si="1"/>
        <v>594</v>
      </c>
      <c r="G18" s="22">
        <f t="shared" si="1"/>
        <v>351</v>
      </c>
      <c r="H18" s="22">
        <f t="shared" si="2"/>
        <v>60</v>
      </c>
      <c r="I18" s="22">
        <f t="shared" si="2"/>
        <v>0</v>
      </c>
      <c r="J18" s="22">
        <f t="shared" si="2"/>
        <v>357</v>
      </c>
      <c r="K18" s="22">
        <f t="shared" si="3"/>
        <v>2273</v>
      </c>
      <c r="L18" s="22">
        <v>911</v>
      </c>
      <c r="M18" s="22">
        <v>594</v>
      </c>
      <c r="N18" s="22">
        <v>351</v>
      </c>
      <c r="O18" s="22">
        <v>60</v>
      </c>
      <c r="P18" s="22">
        <v>0</v>
      </c>
      <c r="Q18" s="22">
        <v>357</v>
      </c>
      <c r="R18" s="22">
        <f t="shared" si="4"/>
        <v>0</v>
      </c>
      <c r="S18" s="22">
        <f t="shared" si="5"/>
        <v>0</v>
      </c>
      <c r="T18" s="22">
        <f t="shared" si="6"/>
        <v>0</v>
      </c>
      <c r="U18" s="22">
        <f t="shared" si="14"/>
        <v>0</v>
      </c>
      <c r="V18" s="22">
        <f t="shared" si="14"/>
        <v>0</v>
      </c>
      <c r="W18" s="22">
        <f t="shared" si="14"/>
        <v>0</v>
      </c>
      <c r="X18" s="22">
        <f t="shared" si="7"/>
        <v>0</v>
      </c>
      <c r="Y18" s="22">
        <f t="shared" si="8"/>
        <v>0</v>
      </c>
      <c r="Z18" s="22" t="s">
        <v>225</v>
      </c>
      <c r="AA18" s="22">
        <v>0</v>
      </c>
      <c r="AB18" s="22" t="s">
        <v>225</v>
      </c>
      <c r="AC18" s="22" t="s">
        <v>225</v>
      </c>
      <c r="AD18" s="22" t="s">
        <v>225</v>
      </c>
      <c r="AE18" s="22">
        <v>0</v>
      </c>
      <c r="AF18" s="22">
        <f t="shared" si="9"/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10"/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f t="shared" si="11"/>
        <v>0</v>
      </c>
      <c r="AU18" s="22" t="s">
        <v>225</v>
      </c>
      <c r="AV18" s="22">
        <v>0</v>
      </c>
      <c r="AW18" s="22" t="s">
        <v>225</v>
      </c>
      <c r="AX18" s="22" t="s">
        <v>225</v>
      </c>
      <c r="AY18" s="22" t="s">
        <v>225</v>
      </c>
      <c r="AZ18" s="22">
        <v>0</v>
      </c>
      <c r="BA18" s="22">
        <f t="shared" si="12"/>
        <v>0</v>
      </c>
      <c r="BB18" s="22" t="s">
        <v>225</v>
      </c>
      <c r="BC18" s="22">
        <v>0</v>
      </c>
      <c r="BD18" s="22" t="s">
        <v>225</v>
      </c>
      <c r="BE18" s="22" t="s">
        <v>225</v>
      </c>
      <c r="BF18" s="22" t="s">
        <v>225</v>
      </c>
      <c r="BG18" s="22">
        <v>0</v>
      </c>
      <c r="BH18" s="22">
        <f t="shared" si="13"/>
        <v>571</v>
      </c>
      <c r="BI18" s="22">
        <v>451</v>
      </c>
      <c r="BJ18" s="22">
        <v>59</v>
      </c>
      <c r="BK18" s="22">
        <v>35</v>
      </c>
      <c r="BL18" s="22">
        <v>0</v>
      </c>
      <c r="BM18" s="22">
        <v>0</v>
      </c>
      <c r="BN18" s="22">
        <v>26</v>
      </c>
    </row>
    <row r="19" spans="1:66" ht="13.5">
      <c r="A19" s="40" t="s">
        <v>5</v>
      </c>
      <c r="B19" s="40" t="s">
        <v>34</v>
      </c>
      <c r="C19" s="41" t="s">
        <v>35</v>
      </c>
      <c r="D19" s="22">
        <f t="shared" si="0"/>
        <v>973</v>
      </c>
      <c r="E19" s="22">
        <f t="shared" si="1"/>
        <v>53</v>
      </c>
      <c r="F19" s="22">
        <f t="shared" si="1"/>
        <v>501</v>
      </c>
      <c r="G19" s="22">
        <f t="shared" si="1"/>
        <v>279</v>
      </c>
      <c r="H19" s="22">
        <f t="shared" si="2"/>
        <v>39</v>
      </c>
      <c r="I19" s="22">
        <f t="shared" si="2"/>
        <v>56</v>
      </c>
      <c r="J19" s="22">
        <f t="shared" si="2"/>
        <v>45</v>
      </c>
      <c r="K19" s="22">
        <f t="shared" si="3"/>
        <v>345</v>
      </c>
      <c r="L19" s="22">
        <v>53</v>
      </c>
      <c r="M19" s="22">
        <v>0</v>
      </c>
      <c r="N19" s="22">
        <v>279</v>
      </c>
      <c r="O19" s="22">
        <v>0</v>
      </c>
      <c r="P19" s="22">
        <v>0</v>
      </c>
      <c r="Q19" s="22">
        <v>13</v>
      </c>
      <c r="R19" s="22">
        <f t="shared" si="4"/>
        <v>628</v>
      </c>
      <c r="S19" s="22">
        <f t="shared" si="5"/>
        <v>0</v>
      </c>
      <c r="T19" s="22">
        <f t="shared" si="6"/>
        <v>501</v>
      </c>
      <c r="U19" s="22">
        <f t="shared" si="14"/>
        <v>0</v>
      </c>
      <c r="V19" s="22">
        <f t="shared" si="14"/>
        <v>39</v>
      </c>
      <c r="W19" s="22">
        <f t="shared" si="14"/>
        <v>56</v>
      </c>
      <c r="X19" s="22">
        <f t="shared" si="7"/>
        <v>32</v>
      </c>
      <c r="Y19" s="22">
        <f t="shared" si="8"/>
        <v>0</v>
      </c>
      <c r="Z19" s="22" t="s">
        <v>225</v>
      </c>
      <c r="AA19" s="22">
        <v>0</v>
      </c>
      <c r="AB19" s="22" t="s">
        <v>225</v>
      </c>
      <c r="AC19" s="22" t="s">
        <v>225</v>
      </c>
      <c r="AD19" s="22" t="s">
        <v>225</v>
      </c>
      <c r="AE19" s="22">
        <v>0</v>
      </c>
      <c r="AF19" s="22">
        <f t="shared" si="9"/>
        <v>533</v>
      </c>
      <c r="AG19" s="22">
        <v>0</v>
      </c>
      <c r="AH19" s="22">
        <v>501</v>
      </c>
      <c r="AI19" s="22">
        <v>0</v>
      </c>
      <c r="AJ19" s="22">
        <v>0</v>
      </c>
      <c r="AK19" s="22">
        <v>0</v>
      </c>
      <c r="AL19" s="22">
        <v>32</v>
      </c>
      <c r="AM19" s="22">
        <f t="shared" si="10"/>
        <v>95</v>
      </c>
      <c r="AN19" s="22">
        <v>0</v>
      </c>
      <c r="AO19" s="22">
        <v>0</v>
      </c>
      <c r="AP19" s="22">
        <v>0</v>
      </c>
      <c r="AQ19" s="22">
        <v>39</v>
      </c>
      <c r="AR19" s="22">
        <v>56</v>
      </c>
      <c r="AS19" s="22">
        <v>0</v>
      </c>
      <c r="AT19" s="22">
        <f t="shared" si="11"/>
        <v>0</v>
      </c>
      <c r="AU19" s="22" t="s">
        <v>225</v>
      </c>
      <c r="AV19" s="22">
        <v>0</v>
      </c>
      <c r="AW19" s="22" t="s">
        <v>225</v>
      </c>
      <c r="AX19" s="22" t="s">
        <v>225</v>
      </c>
      <c r="AY19" s="22" t="s">
        <v>225</v>
      </c>
      <c r="AZ19" s="22">
        <v>0</v>
      </c>
      <c r="BA19" s="22">
        <f t="shared" si="12"/>
        <v>0</v>
      </c>
      <c r="BB19" s="22" t="s">
        <v>225</v>
      </c>
      <c r="BC19" s="22">
        <v>0</v>
      </c>
      <c r="BD19" s="22" t="s">
        <v>225</v>
      </c>
      <c r="BE19" s="22" t="s">
        <v>225</v>
      </c>
      <c r="BF19" s="22" t="s">
        <v>225</v>
      </c>
      <c r="BG19" s="22">
        <v>0</v>
      </c>
      <c r="BH19" s="22">
        <f t="shared" si="13"/>
        <v>1363</v>
      </c>
      <c r="BI19" s="22">
        <v>1334</v>
      </c>
      <c r="BJ19" s="22">
        <v>29</v>
      </c>
      <c r="BK19" s="22">
        <v>0</v>
      </c>
      <c r="BL19" s="22">
        <v>0</v>
      </c>
      <c r="BM19" s="22">
        <v>0</v>
      </c>
      <c r="BN19" s="22">
        <v>0</v>
      </c>
    </row>
    <row r="20" spans="1:66" ht="13.5">
      <c r="A20" s="40" t="s">
        <v>5</v>
      </c>
      <c r="B20" s="40" t="s">
        <v>36</v>
      </c>
      <c r="C20" s="41" t="s">
        <v>37</v>
      </c>
      <c r="D20" s="22">
        <f t="shared" si="0"/>
        <v>2215</v>
      </c>
      <c r="E20" s="22">
        <f t="shared" si="1"/>
        <v>1255</v>
      </c>
      <c r="F20" s="22">
        <f t="shared" si="1"/>
        <v>646</v>
      </c>
      <c r="G20" s="22">
        <f t="shared" si="1"/>
        <v>187</v>
      </c>
      <c r="H20" s="22">
        <f t="shared" si="2"/>
        <v>84</v>
      </c>
      <c r="I20" s="22">
        <f t="shared" si="2"/>
        <v>0</v>
      </c>
      <c r="J20" s="22">
        <f t="shared" si="2"/>
        <v>43</v>
      </c>
      <c r="K20" s="22">
        <f t="shared" si="3"/>
        <v>1332</v>
      </c>
      <c r="L20" s="22">
        <v>1248</v>
      </c>
      <c r="M20" s="22">
        <v>0</v>
      </c>
      <c r="N20" s="22">
        <v>0</v>
      </c>
      <c r="O20" s="22">
        <v>84</v>
      </c>
      <c r="P20" s="22">
        <v>0</v>
      </c>
      <c r="Q20" s="22">
        <v>0</v>
      </c>
      <c r="R20" s="22">
        <f t="shared" si="4"/>
        <v>883</v>
      </c>
      <c r="S20" s="22">
        <f t="shared" si="5"/>
        <v>7</v>
      </c>
      <c r="T20" s="22">
        <f t="shared" si="6"/>
        <v>646</v>
      </c>
      <c r="U20" s="22">
        <f t="shared" si="14"/>
        <v>187</v>
      </c>
      <c r="V20" s="22">
        <f t="shared" si="14"/>
        <v>0</v>
      </c>
      <c r="W20" s="22">
        <f t="shared" si="14"/>
        <v>0</v>
      </c>
      <c r="X20" s="22">
        <f t="shared" si="7"/>
        <v>43</v>
      </c>
      <c r="Y20" s="22">
        <f t="shared" si="8"/>
        <v>0</v>
      </c>
      <c r="Z20" s="22" t="s">
        <v>225</v>
      </c>
      <c r="AA20" s="22">
        <v>0</v>
      </c>
      <c r="AB20" s="22" t="s">
        <v>225</v>
      </c>
      <c r="AC20" s="22" t="s">
        <v>225</v>
      </c>
      <c r="AD20" s="22" t="s">
        <v>225</v>
      </c>
      <c r="AE20" s="22">
        <v>0</v>
      </c>
      <c r="AF20" s="22">
        <f t="shared" si="9"/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10"/>
        <v>883</v>
      </c>
      <c r="AN20" s="22">
        <v>7</v>
      </c>
      <c r="AO20" s="22">
        <v>646</v>
      </c>
      <c r="AP20" s="22">
        <v>187</v>
      </c>
      <c r="AQ20" s="22">
        <v>0</v>
      </c>
      <c r="AR20" s="22">
        <v>0</v>
      </c>
      <c r="AS20" s="22">
        <v>43</v>
      </c>
      <c r="AT20" s="22">
        <f t="shared" si="11"/>
        <v>0</v>
      </c>
      <c r="AU20" s="22" t="s">
        <v>225</v>
      </c>
      <c r="AV20" s="22">
        <v>0</v>
      </c>
      <c r="AW20" s="22" t="s">
        <v>225</v>
      </c>
      <c r="AX20" s="22" t="s">
        <v>225</v>
      </c>
      <c r="AY20" s="22" t="s">
        <v>225</v>
      </c>
      <c r="AZ20" s="22">
        <v>0</v>
      </c>
      <c r="BA20" s="22">
        <f t="shared" si="12"/>
        <v>0</v>
      </c>
      <c r="BB20" s="22" t="s">
        <v>225</v>
      </c>
      <c r="BC20" s="22">
        <v>0</v>
      </c>
      <c r="BD20" s="22" t="s">
        <v>225</v>
      </c>
      <c r="BE20" s="22" t="s">
        <v>225</v>
      </c>
      <c r="BF20" s="22" t="s">
        <v>225</v>
      </c>
      <c r="BG20" s="22">
        <v>0</v>
      </c>
      <c r="BH20" s="22">
        <f t="shared" si="13"/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</row>
    <row r="21" spans="1:66" ht="13.5">
      <c r="A21" s="40" t="s">
        <v>5</v>
      </c>
      <c r="B21" s="40" t="s">
        <v>38</v>
      </c>
      <c r="C21" s="41" t="s">
        <v>39</v>
      </c>
      <c r="D21" s="22">
        <f t="shared" si="0"/>
        <v>595</v>
      </c>
      <c r="E21" s="22">
        <f t="shared" si="1"/>
        <v>0</v>
      </c>
      <c r="F21" s="22">
        <f t="shared" si="1"/>
        <v>433</v>
      </c>
      <c r="G21" s="22">
        <f t="shared" si="1"/>
        <v>162</v>
      </c>
      <c r="H21" s="22">
        <f t="shared" si="2"/>
        <v>0</v>
      </c>
      <c r="I21" s="22">
        <f t="shared" si="2"/>
        <v>0</v>
      </c>
      <c r="J21" s="22">
        <f t="shared" si="2"/>
        <v>0</v>
      </c>
      <c r="K21" s="22">
        <f t="shared" si="3"/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f t="shared" si="4"/>
        <v>595</v>
      </c>
      <c r="S21" s="22">
        <f t="shared" si="5"/>
        <v>0</v>
      </c>
      <c r="T21" s="22">
        <f t="shared" si="6"/>
        <v>433</v>
      </c>
      <c r="U21" s="22">
        <f t="shared" si="14"/>
        <v>162</v>
      </c>
      <c r="V21" s="22">
        <f t="shared" si="14"/>
        <v>0</v>
      </c>
      <c r="W21" s="22">
        <f t="shared" si="14"/>
        <v>0</v>
      </c>
      <c r="X21" s="22">
        <f t="shared" si="7"/>
        <v>0</v>
      </c>
      <c r="Y21" s="22">
        <f t="shared" si="8"/>
        <v>0</v>
      </c>
      <c r="Z21" s="22" t="s">
        <v>225</v>
      </c>
      <c r="AA21" s="22">
        <v>0</v>
      </c>
      <c r="AB21" s="22" t="s">
        <v>225</v>
      </c>
      <c r="AC21" s="22" t="s">
        <v>225</v>
      </c>
      <c r="AD21" s="22" t="s">
        <v>225</v>
      </c>
      <c r="AE21" s="22">
        <v>0</v>
      </c>
      <c r="AF21" s="22">
        <f t="shared" si="9"/>
        <v>65</v>
      </c>
      <c r="AG21" s="22">
        <v>0</v>
      </c>
      <c r="AH21" s="22">
        <v>65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0"/>
        <v>530</v>
      </c>
      <c r="AN21" s="22">
        <v>0</v>
      </c>
      <c r="AO21" s="22">
        <v>368</v>
      </c>
      <c r="AP21" s="22">
        <v>162</v>
      </c>
      <c r="AQ21" s="22">
        <v>0</v>
      </c>
      <c r="AR21" s="22">
        <v>0</v>
      </c>
      <c r="AS21" s="22">
        <v>0</v>
      </c>
      <c r="AT21" s="22">
        <f t="shared" si="11"/>
        <v>0</v>
      </c>
      <c r="AU21" s="22" t="s">
        <v>225</v>
      </c>
      <c r="AV21" s="22">
        <v>0</v>
      </c>
      <c r="AW21" s="22" t="s">
        <v>225</v>
      </c>
      <c r="AX21" s="22" t="s">
        <v>225</v>
      </c>
      <c r="AY21" s="22" t="s">
        <v>225</v>
      </c>
      <c r="AZ21" s="22">
        <v>0</v>
      </c>
      <c r="BA21" s="22">
        <f t="shared" si="12"/>
        <v>0</v>
      </c>
      <c r="BB21" s="22" t="s">
        <v>225</v>
      </c>
      <c r="BC21" s="22">
        <v>0</v>
      </c>
      <c r="BD21" s="22" t="s">
        <v>225</v>
      </c>
      <c r="BE21" s="22" t="s">
        <v>225</v>
      </c>
      <c r="BF21" s="22" t="s">
        <v>225</v>
      </c>
      <c r="BG21" s="22">
        <v>0</v>
      </c>
      <c r="BH21" s="22">
        <f t="shared" si="13"/>
        <v>109</v>
      </c>
      <c r="BI21" s="22">
        <v>109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</row>
    <row r="22" spans="1:66" ht="13.5">
      <c r="A22" s="40" t="s">
        <v>5</v>
      </c>
      <c r="B22" s="40" t="s">
        <v>40</v>
      </c>
      <c r="C22" s="41" t="s">
        <v>41</v>
      </c>
      <c r="D22" s="22">
        <f t="shared" si="0"/>
        <v>2530</v>
      </c>
      <c r="E22" s="22">
        <f t="shared" si="1"/>
        <v>1288</v>
      </c>
      <c r="F22" s="22">
        <f t="shared" si="1"/>
        <v>433</v>
      </c>
      <c r="G22" s="22">
        <f t="shared" si="1"/>
        <v>388</v>
      </c>
      <c r="H22" s="22">
        <f t="shared" si="2"/>
        <v>68</v>
      </c>
      <c r="I22" s="22">
        <f t="shared" si="2"/>
        <v>154</v>
      </c>
      <c r="J22" s="22">
        <f t="shared" si="2"/>
        <v>199</v>
      </c>
      <c r="K22" s="22">
        <f t="shared" si="3"/>
        <v>1510</v>
      </c>
      <c r="L22" s="22">
        <v>1288</v>
      </c>
      <c r="M22" s="22">
        <v>0</v>
      </c>
      <c r="N22" s="22">
        <v>0</v>
      </c>
      <c r="O22" s="22">
        <v>68</v>
      </c>
      <c r="P22" s="22">
        <v>154</v>
      </c>
      <c r="Q22" s="22">
        <v>0</v>
      </c>
      <c r="R22" s="22">
        <f t="shared" si="4"/>
        <v>1020</v>
      </c>
      <c r="S22" s="22">
        <f t="shared" si="5"/>
        <v>0</v>
      </c>
      <c r="T22" s="22">
        <f t="shared" si="6"/>
        <v>433</v>
      </c>
      <c r="U22" s="22">
        <f t="shared" si="14"/>
        <v>388</v>
      </c>
      <c r="V22" s="22">
        <f t="shared" si="14"/>
        <v>0</v>
      </c>
      <c r="W22" s="22">
        <f t="shared" si="14"/>
        <v>0</v>
      </c>
      <c r="X22" s="22">
        <f t="shared" si="7"/>
        <v>199</v>
      </c>
      <c r="Y22" s="22">
        <f t="shared" si="8"/>
        <v>199</v>
      </c>
      <c r="Z22" s="22" t="s">
        <v>225</v>
      </c>
      <c r="AA22" s="22">
        <v>0</v>
      </c>
      <c r="AB22" s="22" t="s">
        <v>225</v>
      </c>
      <c r="AC22" s="22" t="s">
        <v>225</v>
      </c>
      <c r="AD22" s="22" t="s">
        <v>225</v>
      </c>
      <c r="AE22" s="22">
        <v>199</v>
      </c>
      <c r="AF22" s="22">
        <f t="shared" si="9"/>
        <v>433</v>
      </c>
      <c r="AG22" s="22">
        <v>0</v>
      </c>
      <c r="AH22" s="22">
        <v>433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10"/>
        <v>388</v>
      </c>
      <c r="AN22" s="22">
        <v>0</v>
      </c>
      <c r="AO22" s="22">
        <v>0</v>
      </c>
      <c r="AP22" s="22">
        <v>388</v>
      </c>
      <c r="AQ22" s="22">
        <v>0</v>
      </c>
      <c r="AR22" s="22">
        <v>0</v>
      </c>
      <c r="AS22" s="22">
        <v>0</v>
      </c>
      <c r="AT22" s="22">
        <f t="shared" si="11"/>
        <v>0</v>
      </c>
      <c r="AU22" s="22" t="s">
        <v>225</v>
      </c>
      <c r="AV22" s="22">
        <v>0</v>
      </c>
      <c r="AW22" s="22" t="s">
        <v>225</v>
      </c>
      <c r="AX22" s="22" t="s">
        <v>225</v>
      </c>
      <c r="AY22" s="22" t="s">
        <v>225</v>
      </c>
      <c r="AZ22" s="22">
        <v>0</v>
      </c>
      <c r="BA22" s="22">
        <f t="shared" si="12"/>
        <v>0</v>
      </c>
      <c r="BB22" s="22" t="s">
        <v>225</v>
      </c>
      <c r="BC22" s="22">
        <v>0</v>
      </c>
      <c r="BD22" s="22" t="s">
        <v>225</v>
      </c>
      <c r="BE22" s="22" t="s">
        <v>225</v>
      </c>
      <c r="BF22" s="22" t="s">
        <v>225</v>
      </c>
      <c r="BG22" s="22">
        <v>0</v>
      </c>
      <c r="BH22" s="22">
        <f t="shared" si="13"/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</row>
    <row r="23" spans="1:66" ht="13.5">
      <c r="A23" s="40" t="s">
        <v>5</v>
      </c>
      <c r="B23" s="40" t="s">
        <v>42</v>
      </c>
      <c r="C23" s="41" t="s">
        <v>43</v>
      </c>
      <c r="D23" s="22">
        <f t="shared" si="0"/>
        <v>1329</v>
      </c>
      <c r="E23" s="22">
        <f t="shared" si="1"/>
        <v>30</v>
      </c>
      <c r="F23" s="22">
        <f t="shared" si="1"/>
        <v>778</v>
      </c>
      <c r="G23" s="22">
        <f t="shared" si="1"/>
        <v>459</v>
      </c>
      <c r="H23" s="22">
        <f t="shared" si="2"/>
        <v>45</v>
      </c>
      <c r="I23" s="22">
        <f t="shared" si="2"/>
        <v>5</v>
      </c>
      <c r="J23" s="22">
        <f t="shared" si="2"/>
        <v>12</v>
      </c>
      <c r="K23" s="22">
        <f t="shared" si="3"/>
        <v>551</v>
      </c>
      <c r="L23" s="22">
        <v>30</v>
      </c>
      <c r="M23" s="22">
        <v>0</v>
      </c>
      <c r="N23" s="22">
        <v>459</v>
      </c>
      <c r="O23" s="22">
        <v>45</v>
      </c>
      <c r="P23" s="22">
        <v>5</v>
      </c>
      <c r="Q23" s="22">
        <v>12</v>
      </c>
      <c r="R23" s="22">
        <f t="shared" si="4"/>
        <v>778</v>
      </c>
      <c r="S23" s="22">
        <f t="shared" si="5"/>
        <v>0</v>
      </c>
      <c r="T23" s="22">
        <f t="shared" si="6"/>
        <v>778</v>
      </c>
      <c r="U23" s="22">
        <f t="shared" si="14"/>
        <v>0</v>
      </c>
      <c r="V23" s="22">
        <f t="shared" si="14"/>
        <v>0</v>
      </c>
      <c r="W23" s="22">
        <f t="shared" si="14"/>
        <v>0</v>
      </c>
      <c r="X23" s="22">
        <f t="shared" si="7"/>
        <v>0</v>
      </c>
      <c r="Y23" s="22">
        <f t="shared" si="8"/>
        <v>0</v>
      </c>
      <c r="Z23" s="22" t="s">
        <v>225</v>
      </c>
      <c r="AA23" s="22">
        <v>0</v>
      </c>
      <c r="AB23" s="22" t="s">
        <v>225</v>
      </c>
      <c r="AC23" s="22" t="s">
        <v>225</v>
      </c>
      <c r="AD23" s="22" t="s">
        <v>225</v>
      </c>
      <c r="AE23" s="22">
        <v>0</v>
      </c>
      <c r="AF23" s="22">
        <f t="shared" si="9"/>
        <v>778</v>
      </c>
      <c r="AG23" s="22">
        <v>0</v>
      </c>
      <c r="AH23" s="22">
        <v>778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10"/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f t="shared" si="11"/>
        <v>0</v>
      </c>
      <c r="AU23" s="22" t="s">
        <v>225</v>
      </c>
      <c r="AV23" s="22">
        <v>0</v>
      </c>
      <c r="AW23" s="22" t="s">
        <v>225</v>
      </c>
      <c r="AX23" s="22" t="s">
        <v>225</v>
      </c>
      <c r="AY23" s="22" t="s">
        <v>225</v>
      </c>
      <c r="AZ23" s="22">
        <v>0</v>
      </c>
      <c r="BA23" s="22">
        <f t="shared" si="12"/>
        <v>0</v>
      </c>
      <c r="BB23" s="22" t="s">
        <v>225</v>
      </c>
      <c r="BC23" s="22">
        <v>0</v>
      </c>
      <c r="BD23" s="22" t="s">
        <v>225</v>
      </c>
      <c r="BE23" s="22" t="s">
        <v>225</v>
      </c>
      <c r="BF23" s="22" t="s">
        <v>225</v>
      </c>
      <c r="BG23" s="22">
        <v>0</v>
      </c>
      <c r="BH23" s="22">
        <f t="shared" si="13"/>
        <v>1904</v>
      </c>
      <c r="BI23" s="22">
        <v>1904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</row>
    <row r="24" spans="1:66" ht="13.5">
      <c r="A24" s="40" t="s">
        <v>5</v>
      </c>
      <c r="B24" s="40" t="s">
        <v>44</v>
      </c>
      <c r="C24" s="41" t="s">
        <v>45</v>
      </c>
      <c r="D24" s="22">
        <f t="shared" si="0"/>
        <v>7391</v>
      </c>
      <c r="E24" s="22">
        <f t="shared" si="1"/>
        <v>3667</v>
      </c>
      <c r="F24" s="22">
        <f t="shared" si="1"/>
        <v>2844</v>
      </c>
      <c r="G24" s="22">
        <f t="shared" si="1"/>
        <v>366</v>
      </c>
      <c r="H24" s="22">
        <f t="shared" si="2"/>
        <v>128</v>
      </c>
      <c r="I24" s="22">
        <f t="shared" si="2"/>
        <v>0</v>
      </c>
      <c r="J24" s="22">
        <f t="shared" si="2"/>
        <v>386</v>
      </c>
      <c r="K24" s="22">
        <f t="shared" si="3"/>
        <v>4791</v>
      </c>
      <c r="L24" s="22">
        <v>3667</v>
      </c>
      <c r="M24" s="22">
        <v>244</v>
      </c>
      <c r="N24" s="22">
        <v>366</v>
      </c>
      <c r="O24" s="22">
        <v>128</v>
      </c>
      <c r="P24" s="22">
        <v>0</v>
      </c>
      <c r="Q24" s="22">
        <v>386</v>
      </c>
      <c r="R24" s="22">
        <f t="shared" si="4"/>
        <v>2600</v>
      </c>
      <c r="S24" s="22">
        <f t="shared" si="5"/>
        <v>0</v>
      </c>
      <c r="T24" s="22">
        <f t="shared" si="6"/>
        <v>2600</v>
      </c>
      <c r="U24" s="22">
        <f t="shared" si="14"/>
        <v>0</v>
      </c>
      <c r="V24" s="22">
        <f t="shared" si="14"/>
        <v>0</v>
      </c>
      <c r="W24" s="22">
        <f t="shared" si="14"/>
        <v>0</v>
      </c>
      <c r="X24" s="22">
        <f t="shared" si="7"/>
        <v>0</v>
      </c>
      <c r="Y24" s="22">
        <f t="shared" si="8"/>
        <v>0</v>
      </c>
      <c r="Z24" s="22" t="s">
        <v>225</v>
      </c>
      <c r="AA24" s="22">
        <v>0</v>
      </c>
      <c r="AB24" s="22" t="s">
        <v>225</v>
      </c>
      <c r="AC24" s="22" t="s">
        <v>225</v>
      </c>
      <c r="AD24" s="22" t="s">
        <v>225</v>
      </c>
      <c r="AE24" s="22">
        <v>0</v>
      </c>
      <c r="AF24" s="22">
        <f t="shared" si="9"/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f t="shared" si="10"/>
        <v>2600</v>
      </c>
      <c r="AN24" s="22">
        <v>0</v>
      </c>
      <c r="AO24" s="22">
        <v>2600</v>
      </c>
      <c r="AP24" s="22">
        <v>0</v>
      </c>
      <c r="AQ24" s="22">
        <v>0</v>
      </c>
      <c r="AR24" s="22">
        <v>0</v>
      </c>
      <c r="AS24" s="22">
        <v>0</v>
      </c>
      <c r="AT24" s="22">
        <f t="shared" si="11"/>
        <v>0</v>
      </c>
      <c r="AU24" s="22" t="s">
        <v>225</v>
      </c>
      <c r="AV24" s="22">
        <v>0</v>
      </c>
      <c r="AW24" s="22" t="s">
        <v>225</v>
      </c>
      <c r="AX24" s="22" t="s">
        <v>225</v>
      </c>
      <c r="AY24" s="22" t="s">
        <v>225</v>
      </c>
      <c r="AZ24" s="22">
        <v>0</v>
      </c>
      <c r="BA24" s="22">
        <f t="shared" si="12"/>
        <v>0</v>
      </c>
      <c r="BB24" s="22" t="s">
        <v>225</v>
      </c>
      <c r="BC24" s="22">
        <v>0</v>
      </c>
      <c r="BD24" s="22" t="s">
        <v>225</v>
      </c>
      <c r="BE24" s="22" t="s">
        <v>225</v>
      </c>
      <c r="BF24" s="22" t="s">
        <v>225</v>
      </c>
      <c r="BG24" s="22">
        <v>0</v>
      </c>
      <c r="BH24" s="22">
        <f t="shared" si="13"/>
        <v>2270</v>
      </c>
      <c r="BI24" s="22">
        <v>2040</v>
      </c>
      <c r="BJ24" s="22">
        <v>39</v>
      </c>
      <c r="BK24" s="22">
        <v>133</v>
      </c>
      <c r="BL24" s="22">
        <v>0</v>
      </c>
      <c r="BM24" s="22">
        <v>0</v>
      </c>
      <c r="BN24" s="22">
        <v>58</v>
      </c>
    </row>
    <row r="25" spans="1:66" ht="13.5">
      <c r="A25" s="40" t="s">
        <v>5</v>
      </c>
      <c r="B25" s="40" t="s">
        <v>46</v>
      </c>
      <c r="C25" s="41" t="s">
        <v>47</v>
      </c>
      <c r="D25" s="22">
        <f t="shared" si="0"/>
        <v>456</v>
      </c>
      <c r="E25" s="22">
        <f t="shared" si="1"/>
        <v>172</v>
      </c>
      <c r="F25" s="22">
        <f t="shared" si="1"/>
        <v>196</v>
      </c>
      <c r="G25" s="22">
        <f t="shared" si="1"/>
        <v>62</v>
      </c>
      <c r="H25" s="22">
        <f t="shared" si="2"/>
        <v>14</v>
      </c>
      <c r="I25" s="22">
        <f t="shared" si="2"/>
        <v>0</v>
      </c>
      <c r="J25" s="22">
        <f t="shared" si="2"/>
        <v>12</v>
      </c>
      <c r="K25" s="22">
        <f t="shared" si="3"/>
        <v>212</v>
      </c>
      <c r="L25" s="22">
        <v>170</v>
      </c>
      <c r="M25" s="22">
        <v>18</v>
      </c>
      <c r="N25" s="22">
        <v>10</v>
      </c>
      <c r="O25" s="22">
        <v>14</v>
      </c>
      <c r="P25" s="22">
        <v>0</v>
      </c>
      <c r="Q25" s="22">
        <v>0</v>
      </c>
      <c r="R25" s="22">
        <f t="shared" si="4"/>
        <v>244</v>
      </c>
      <c r="S25" s="22">
        <f t="shared" si="5"/>
        <v>2</v>
      </c>
      <c r="T25" s="22">
        <f t="shared" si="6"/>
        <v>178</v>
      </c>
      <c r="U25" s="22">
        <f t="shared" si="14"/>
        <v>52</v>
      </c>
      <c r="V25" s="22">
        <f t="shared" si="14"/>
        <v>0</v>
      </c>
      <c r="W25" s="22">
        <f t="shared" si="14"/>
        <v>0</v>
      </c>
      <c r="X25" s="22">
        <f t="shared" si="7"/>
        <v>12</v>
      </c>
      <c r="Y25" s="22">
        <f t="shared" si="8"/>
        <v>0</v>
      </c>
      <c r="Z25" s="22" t="s">
        <v>225</v>
      </c>
      <c r="AA25" s="22">
        <v>0</v>
      </c>
      <c r="AB25" s="22" t="s">
        <v>225</v>
      </c>
      <c r="AC25" s="22" t="s">
        <v>225</v>
      </c>
      <c r="AD25" s="22" t="s">
        <v>225</v>
      </c>
      <c r="AE25" s="22">
        <v>0</v>
      </c>
      <c r="AF25" s="22">
        <f t="shared" si="9"/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10"/>
        <v>244</v>
      </c>
      <c r="AN25" s="22">
        <v>2</v>
      </c>
      <c r="AO25" s="22">
        <v>178</v>
      </c>
      <c r="AP25" s="22">
        <v>52</v>
      </c>
      <c r="AQ25" s="22">
        <v>0</v>
      </c>
      <c r="AR25" s="22">
        <v>0</v>
      </c>
      <c r="AS25" s="22">
        <v>12</v>
      </c>
      <c r="AT25" s="22">
        <f t="shared" si="11"/>
        <v>0</v>
      </c>
      <c r="AU25" s="22" t="s">
        <v>225</v>
      </c>
      <c r="AV25" s="22">
        <v>0</v>
      </c>
      <c r="AW25" s="22" t="s">
        <v>225</v>
      </c>
      <c r="AX25" s="22" t="s">
        <v>225</v>
      </c>
      <c r="AY25" s="22" t="s">
        <v>225</v>
      </c>
      <c r="AZ25" s="22">
        <v>0</v>
      </c>
      <c r="BA25" s="22">
        <f t="shared" si="12"/>
        <v>0</v>
      </c>
      <c r="BB25" s="22" t="s">
        <v>225</v>
      </c>
      <c r="BC25" s="22">
        <v>0</v>
      </c>
      <c r="BD25" s="22" t="s">
        <v>225</v>
      </c>
      <c r="BE25" s="22" t="s">
        <v>225</v>
      </c>
      <c r="BF25" s="22" t="s">
        <v>225</v>
      </c>
      <c r="BG25" s="22">
        <v>0</v>
      </c>
      <c r="BH25" s="22">
        <f t="shared" si="13"/>
        <v>150</v>
      </c>
      <c r="BI25" s="22">
        <v>121</v>
      </c>
      <c r="BJ25" s="22">
        <v>1</v>
      </c>
      <c r="BK25" s="22">
        <v>28</v>
      </c>
      <c r="BL25" s="22">
        <v>0</v>
      </c>
      <c r="BM25" s="22">
        <v>0</v>
      </c>
      <c r="BN25" s="22">
        <v>0</v>
      </c>
    </row>
    <row r="26" spans="1:66" ht="13.5">
      <c r="A26" s="40" t="s">
        <v>5</v>
      </c>
      <c r="B26" s="40" t="s">
        <v>48</v>
      </c>
      <c r="C26" s="41" t="s">
        <v>49</v>
      </c>
      <c r="D26" s="22">
        <f t="shared" si="0"/>
        <v>421</v>
      </c>
      <c r="E26" s="22">
        <f t="shared" si="1"/>
        <v>205</v>
      </c>
      <c r="F26" s="22">
        <f t="shared" si="1"/>
        <v>130</v>
      </c>
      <c r="G26" s="22">
        <f t="shared" si="1"/>
        <v>77</v>
      </c>
      <c r="H26" s="22">
        <f t="shared" si="2"/>
        <v>9</v>
      </c>
      <c r="I26" s="22">
        <f t="shared" si="2"/>
        <v>0</v>
      </c>
      <c r="J26" s="22">
        <f t="shared" si="2"/>
        <v>0</v>
      </c>
      <c r="K26" s="22">
        <f t="shared" si="3"/>
        <v>282</v>
      </c>
      <c r="L26" s="22">
        <v>205</v>
      </c>
      <c r="M26" s="22">
        <v>0</v>
      </c>
      <c r="N26" s="22">
        <v>77</v>
      </c>
      <c r="O26" s="22">
        <v>0</v>
      </c>
      <c r="P26" s="22">
        <v>0</v>
      </c>
      <c r="Q26" s="22">
        <v>0</v>
      </c>
      <c r="R26" s="22">
        <f t="shared" si="4"/>
        <v>139</v>
      </c>
      <c r="S26" s="22">
        <f t="shared" si="5"/>
        <v>0</v>
      </c>
      <c r="T26" s="22">
        <f t="shared" si="6"/>
        <v>130</v>
      </c>
      <c r="U26" s="22">
        <f t="shared" si="14"/>
        <v>0</v>
      </c>
      <c r="V26" s="22">
        <f t="shared" si="14"/>
        <v>9</v>
      </c>
      <c r="W26" s="22">
        <f t="shared" si="14"/>
        <v>0</v>
      </c>
      <c r="X26" s="22">
        <f t="shared" si="7"/>
        <v>0</v>
      </c>
      <c r="Y26" s="22">
        <f t="shared" si="8"/>
        <v>0</v>
      </c>
      <c r="Z26" s="22" t="s">
        <v>225</v>
      </c>
      <c r="AA26" s="22">
        <v>0</v>
      </c>
      <c r="AB26" s="22" t="s">
        <v>225</v>
      </c>
      <c r="AC26" s="22" t="s">
        <v>225</v>
      </c>
      <c r="AD26" s="22" t="s">
        <v>225</v>
      </c>
      <c r="AE26" s="22">
        <v>0</v>
      </c>
      <c r="AF26" s="22">
        <f t="shared" si="9"/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10"/>
        <v>139</v>
      </c>
      <c r="AN26" s="22">
        <v>0</v>
      </c>
      <c r="AO26" s="22">
        <v>130</v>
      </c>
      <c r="AP26" s="22">
        <v>0</v>
      </c>
      <c r="AQ26" s="22">
        <v>9</v>
      </c>
      <c r="AR26" s="22">
        <v>0</v>
      </c>
      <c r="AS26" s="22">
        <v>0</v>
      </c>
      <c r="AT26" s="22">
        <f t="shared" si="11"/>
        <v>0</v>
      </c>
      <c r="AU26" s="22" t="s">
        <v>225</v>
      </c>
      <c r="AV26" s="22">
        <v>0</v>
      </c>
      <c r="AW26" s="22" t="s">
        <v>225</v>
      </c>
      <c r="AX26" s="22" t="s">
        <v>225</v>
      </c>
      <c r="AY26" s="22" t="s">
        <v>225</v>
      </c>
      <c r="AZ26" s="22">
        <v>0</v>
      </c>
      <c r="BA26" s="22">
        <f t="shared" si="12"/>
        <v>0</v>
      </c>
      <c r="BB26" s="22" t="s">
        <v>225</v>
      </c>
      <c r="BC26" s="22">
        <v>0</v>
      </c>
      <c r="BD26" s="22" t="s">
        <v>225</v>
      </c>
      <c r="BE26" s="22" t="s">
        <v>225</v>
      </c>
      <c r="BF26" s="22" t="s">
        <v>225</v>
      </c>
      <c r="BG26" s="22">
        <v>0</v>
      </c>
      <c r="BH26" s="22">
        <f t="shared" si="13"/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</row>
    <row r="27" spans="1:66" ht="13.5">
      <c r="A27" s="40" t="s">
        <v>5</v>
      </c>
      <c r="B27" s="40" t="s">
        <v>50</v>
      </c>
      <c r="C27" s="41" t="s">
        <v>51</v>
      </c>
      <c r="D27" s="22">
        <f t="shared" si="0"/>
        <v>1497</v>
      </c>
      <c r="E27" s="22">
        <f t="shared" si="1"/>
        <v>840</v>
      </c>
      <c r="F27" s="22">
        <f t="shared" si="1"/>
        <v>412</v>
      </c>
      <c r="G27" s="22">
        <f t="shared" si="1"/>
        <v>217</v>
      </c>
      <c r="H27" s="22">
        <f t="shared" si="2"/>
        <v>28</v>
      </c>
      <c r="I27" s="22">
        <f t="shared" si="2"/>
        <v>0</v>
      </c>
      <c r="J27" s="22">
        <f t="shared" si="2"/>
        <v>0</v>
      </c>
      <c r="K27" s="22">
        <f t="shared" si="3"/>
        <v>1057</v>
      </c>
      <c r="L27" s="22">
        <v>840</v>
      </c>
      <c r="M27" s="22">
        <v>0</v>
      </c>
      <c r="N27" s="22">
        <v>217</v>
      </c>
      <c r="O27" s="22">
        <v>0</v>
      </c>
      <c r="P27" s="22">
        <v>0</v>
      </c>
      <c r="Q27" s="22">
        <v>0</v>
      </c>
      <c r="R27" s="22">
        <f t="shared" si="4"/>
        <v>440</v>
      </c>
      <c r="S27" s="22">
        <f t="shared" si="5"/>
        <v>0</v>
      </c>
      <c r="T27" s="22">
        <f t="shared" si="6"/>
        <v>412</v>
      </c>
      <c r="U27" s="22">
        <f t="shared" si="14"/>
        <v>0</v>
      </c>
      <c r="V27" s="22">
        <f t="shared" si="14"/>
        <v>28</v>
      </c>
      <c r="W27" s="22">
        <f t="shared" si="14"/>
        <v>0</v>
      </c>
      <c r="X27" s="22">
        <f t="shared" si="7"/>
        <v>0</v>
      </c>
      <c r="Y27" s="22">
        <f t="shared" si="8"/>
        <v>0</v>
      </c>
      <c r="Z27" s="22" t="s">
        <v>225</v>
      </c>
      <c r="AA27" s="22">
        <v>0</v>
      </c>
      <c r="AB27" s="22" t="s">
        <v>225</v>
      </c>
      <c r="AC27" s="22" t="s">
        <v>225</v>
      </c>
      <c r="AD27" s="22" t="s">
        <v>225</v>
      </c>
      <c r="AE27" s="22">
        <v>0</v>
      </c>
      <c r="AF27" s="22">
        <f t="shared" si="9"/>
        <v>93</v>
      </c>
      <c r="AG27" s="22">
        <v>0</v>
      </c>
      <c r="AH27" s="22">
        <v>93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10"/>
        <v>347</v>
      </c>
      <c r="AN27" s="22">
        <v>0</v>
      </c>
      <c r="AO27" s="22">
        <v>319</v>
      </c>
      <c r="AP27" s="22">
        <v>0</v>
      </c>
      <c r="AQ27" s="22">
        <v>28</v>
      </c>
      <c r="AR27" s="22">
        <v>0</v>
      </c>
      <c r="AS27" s="22">
        <v>0</v>
      </c>
      <c r="AT27" s="22">
        <f t="shared" si="11"/>
        <v>0</v>
      </c>
      <c r="AU27" s="22" t="s">
        <v>225</v>
      </c>
      <c r="AV27" s="22">
        <v>0</v>
      </c>
      <c r="AW27" s="22" t="s">
        <v>225</v>
      </c>
      <c r="AX27" s="22" t="s">
        <v>225</v>
      </c>
      <c r="AY27" s="22" t="s">
        <v>225</v>
      </c>
      <c r="AZ27" s="22">
        <v>0</v>
      </c>
      <c r="BA27" s="22">
        <f t="shared" si="12"/>
        <v>0</v>
      </c>
      <c r="BB27" s="22" t="s">
        <v>225</v>
      </c>
      <c r="BC27" s="22">
        <v>0</v>
      </c>
      <c r="BD27" s="22" t="s">
        <v>225</v>
      </c>
      <c r="BE27" s="22" t="s">
        <v>225</v>
      </c>
      <c r="BF27" s="22" t="s">
        <v>225</v>
      </c>
      <c r="BG27" s="22">
        <v>0</v>
      </c>
      <c r="BH27" s="22">
        <f t="shared" si="13"/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</row>
    <row r="28" spans="1:66" ht="13.5">
      <c r="A28" s="40" t="s">
        <v>5</v>
      </c>
      <c r="B28" s="40" t="s">
        <v>52</v>
      </c>
      <c r="C28" s="41" t="s">
        <v>53</v>
      </c>
      <c r="D28" s="22">
        <f t="shared" si="0"/>
        <v>511</v>
      </c>
      <c r="E28" s="22">
        <f t="shared" si="1"/>
        <v>191</v>
      </c>
      <c r="F28" s="22">
        <f t="shared" si="1"/>
        <v>218</v>
      </c>
      <c r="G28" s="22">
        <f t="shared" si="1"/>
        <v>93</v>
      </c>
      <c r="H28" s="22">
        <f t="shared" si="2"/>
        <v>9</v>
      </c>
      <c r="I28" s="22">
        <f t="shared" si="2"/>
        <v>0</v>
      </c>
      <c r="J28" s="22">
        <f t="shared" si="2"/>
        <v>0</v>
      </c>
      <c r="K28" s="22">
        <f t="shared" si="3"/>
        <v>284</v>
      </c>
      <c r="L28" s="22">
        <v>191</v>
      </c>
      <c r="M28" s="22">
        <v>0</v>
      </c>
      <c r="N28" s="22">
        <v>93</v>
      </c>
      <c r="O28" s="22">
        <v>0</v>
      </c>
      <c r="P28" s="22">
        <v>0</v>
      </c>
      <c r="Q28" s="22">
        <v>0</v>
      </c>
      <c r="R28" s="22">
        <f t="shared" si="4"/>
        <v>227</v>
      </c>
      <c r="S28" s="22">
        <f t="shared" si="5"/>
        <v>0</v>
      </c>
      <c r="T28" s="22">
        <f t="shared" si="6"/>
        <v>218</v>
      </c>
      <c r="U28" s="22">
        <f t="shared" si="14"/>
        <v>0</v>
      </c>
      <c r="V28" s="22">
        <f t="shared" si="14"/>
        <v>9</v>
      </c>
      <c r="W28" s="22">
        <f t="shared" si="14"/>
        <v>0</v>
      </c>
      <c r="X28" s="22">
        <f t="shared" si="7"/>
        <v>0</v>
      </c>
      <c r="Y28" s="22">
        <f t="shared" si="8"/>
        <v>0</v>
      </c>
      <c r="Z28" s="22" t="s">
        <v>225</v>
      </c>
      <c r="AA28" s="22">
        <v>0</v>
      </c>
      <c r="AB28" s="22" t="s">
        <v>225</v>
      </c>
      <c r="AC28" s="22" t="s">
        <v>225</v>
      </c>
      <c r="AD28" s="22" t="s">
        <v>225</v>
      </c>
      <c r="AE28" s="22">
        <v>0</v>
      </c>
      <c r="AF28" s="22">
        <f t="shared" si="9"/>
        <v>43</v>
      </c>
      <c r="AG28" s="22">
        <v>0</v>
      </c>
      <c r="AH28" s="22">
        <v>43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10"/>
        <v>184</v>
      </c>
      <c r="AN28" s="22">
        <v>0</v>
      </c>
      <c r="AO28" s="22">
        <v>175</v>
      </c>
      <c r="AP28" s="22">
        <v>0</v>
      </c>
      <c r="AQ28" s="22">
        <v>9</v>
      </c>
      <c r="AR28" s="22">
        <v>0</v>
      </c>
      <c r="AS28" s="22">
        <v>0</v>
      </c>
      <c r="AT28" s="22">
        <f t="shared" si="11"/>
        <v>0</v>
      </c>
      <c r="AU28" s="22" t="s">
        <v>225</v>
      </c>
      <c r="AV28" s="22">
        <v>0</v>
      </c>
      <c r="AW28" s="22" t="s">
        <v>225</v>
      </c>
      <c r="AX28" s="22" t="s">
        <v>225</v>
      </c>
      <c r="AY28" s="22" t="s">
        <v>225</v>
      </c>
      <c r="AZ28" s="22">
        <v>0</v>
      </c>
      <c r="BA28" s="22">
        <f t="shared" si="12"/>
        <v>0</v>
      </c>
      <c r="BB28" s="22" t="s">
        <v>225</v>
      </c>
      <c r="BC28" s="22">
        <v>0</v>
      </c>
      <c r="BD28" s="22" t="s">
        <v>225</v>
      </c>
      <c r="BE28" s="22" t="s">
        <v>225</v>
      </c>
      <c r="BF28" s="22" t="s">
        <v>225</v>
      </c>
      <c r="BG28" s="22">
        <v>0</v>
      </c>
      <c r="BH28" s="22">
        <f t="shared" si="13"/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</row>
    <row r="29" spans="1:66" ht="13.5">
      <c r="A29" s="40" t="s">
        <v>5</v>
      </c>
      <c r="B29" s="40" t="s">
        <v>54</v>
      </c>
      <c r="C29" s="41" t="s">
        <v>303</v>
      </c>
      <c r="D29" s="22">
        <f aca="true" t="shared" si="15" ref="D29:D92">SUM(E29:J29)</f>
        <v>492</v>
      </c>
      <c r="E29" s="22">
        <f t="shared" si="1"/>
        <v>210</v>
      </c>
      <c r="F29" s="22">
        <f t="shared" si="1"/>
        <v>178</v>
      </c>
      <c r="G29" s="22">
        <f t="shared" si="1"/>
        <v>91</v>
      </c>
      <c r="H29" s="22">
        <f t="shared" si="2"/>
        <v>6</v>
      </c>
      <c r="I29" s="22">
        <f t="shared" si="2"/>
        <v>3</v>
      </c>
      <c r="J29" s="22">
        <f t="shared" si="2"/>
        <v>4</v>
      </c>
      <c r="K29" s="22">
        <f aca="true" t="shared" si="16" ref="K29:K92">SUM(L29:Q29)</f>
        <v>356</v>
      </c>
      <c r="L29" s="22">
        <v>210</v>
      </c>
      <c r="M29" s="22">
        <v>42</v>
      </c>
      <c r="N29" s="22">
        <v>91</v>
      </c>
      <c r="O29" s="22">
        <v>6</v>
      </c>
      <c r="P29" s="22">
        <v>3</v>
      </c>
      <c r="Q29" s="22">
        <v>4</v>
      </c>
      <c r="R29" s="22">
        <f aca="true" t="shared" si="17" ref="R29:R92">SUM(S29:X29)</f>
        <v>136</v>
      </c>
      <c r="S29" s="22">
        <f aca="true" t="shared" si="18" ref="S29:S92">AG29+AN29</f>
        <v>0</v>
      </c>
      <c r="T29" s="22">
        <f aca="true" t="shared" si="19" ref="T29:T92">AA29+AH29+AO29+AV29+BC29</f>
        <v>136</v>
      </c>
      <c r="U29" s="22">
        <f t="shared" si="14"/>
        <v>0</v>
      </c>
      <c r="V29" s="22">
        <f t="shared" si="14"/>
        <v>0</v>
      </c>
      <c r="W29" s="22">
        <f t="shared" si="14"/>
        <v>0</v>
      </c>
      <c r="X29" s="22">
        <f aca="true" t="shared" si="20" ref="X29:X92">AE29+AL29+AS29+AZ29+BG29</f>
        <v>0</v>
      </c>
      <c r="Y29" s="22">
        <f aca="true" t="shared" si="21" ref="Y29:Y92">SUM(Z29:AE29)</f>
        <v>0</v>
      </c>
      <c r="Z29" s="22" t="s">
        <v>225</v>
      </c>
      <c r="AA29" s="22">
        <v>0</v>
      </c>
      <c r="AB29" s="22" t="s">
        <v>225</v>
      </c>
      <c r="AC29" s="22" t="s">
        <v>225</v>
      </c>
      <c r="AD29" s="22" t="s">
        <v>225</v>
      </c>
      <c r="AE29" s="22">
        <v>0</v>
      </c>
      <c r="AF29" s="22">
        <f aca="true" t="shared" si="22" ref="AF29:AF92">SUM(AG29:AL29)</f>
        <v>136</v>
      </c>
      <c r="AG29" s="22">
        <v>0</v>
      </c>
      <c r="AH29" s="22">
        <v>136</v>
      </c>
      <c r="AI29" s="22">
        <v>0</v>
      </c>
      <c r="AJ29" s="22">
        <v>0</v>
      </c>
      <c r="AK29" s="22">
        <v>0</v>
      </c>
      <c r="AL29" s="22">
        <v>0</v>
      </c>
      <c r="AM29" s="22">
        <f aca="true" t="shared" si="23" ref="AM29:AM92">SUM(AN29:AS29)</f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f aca="true" t="shared" si="24" ref="AT29:AT92">SUM(AU29:AZ29)</f>
        <v>0</v>
      </c>
      <c r="AU29" s="22" t="s">
        <v>225</v>
      </c>
      <c r="AV29" s="22">
        <v>0</v>
      </c>
      <c r="AW29" s="22" t="s">
        <v>225</v>
      </c>
      <c r="AX29" s="22" t="s">
        <v>225</v>
      </c>
      <c r="AY29" s="22" t="s">
        <v>225</v>
      </c>
      <c r="AZ29" s="22">
        <v>0</v>
      </c>
      <c r="BA29" s="22">
        <f aca="true" t="shared" si="25" ref="BA29:BA92">SUM(BB29:BG29)</f>
        <v>0</v>
      </c>
      <c r="BB29" s="22" t="s">
        <v>225</v>
      </c>
      <c r="BC29" s="22">
        <v>0</v>
      </c>
      <c r="BD29" s="22" t="s">
        <v>225</v>
      </c>
      <c r="BE29" s="22" t="s">
        <v>225</v>
      </c>
      <c r="BF29" s="22" t="s">
        <v>225</v>
      </c>
      <c r="BG29" s="22">
        <v>0</v>
      </c>
      <c r="BH29" s="22">
        <f aca="true" t="shared" si="26" ref="BH29:BH92">SUM(BI29:BN29)</f>
        <v>14</v>
      </c>
      <c r="BI29" s="22">
        <v>0</v>
      </c>
      <c r="BJ29" s="22">
        <v>0</v>
      </c>
      <c r="BK29" s="22">
        <v>14</v>
      </c>
      <c r="BL29" s="22">
        <v>0</v>
      </c>
      <c r="BM29" s="22">
        <v>0</v>
      </c>
      <c r="BN29" s="22">
        <v>0</v>
      </c>
    </row>
    <row r="30" spans="1:66" ht="13.5">
      <c r="A30" s="40" t="s">
        <v>5</v>
      </c>
      <c r="B30" s="40" t="s">
        <v>55</v>
      </c>
      <c r="C30" s="41" t="s">
        <v>56</v>
      </c>
      <c r="D30" s="22">
        <f t="shared" si="15"/>
        <v>653</v>
      </c>
      <c r="E30" s="22">
        <f t="shared" si="1"/>
        <v>244</v>
      </c>
      <c r="F30" s="22">
        <f t="shared" si="1"/>
        <v>343</v>
      </c>
      <c r="G30" s="22">
        <f t="shared" si="1"/>
        <v>38</v>
      </c>
      <c r="H30" s="22">
        <f t="shared" si="2"/>
        <v>13</v>
      </c>
      <c r="I30" s="22">
        <f t="shared" si="2"/>
        <v>0</v>
      </c>
      <c r="J30" s="22">
        <f t="shared" si="2"/>
        <v>15</v>
      </c>
      <c r="K30" s="22">
        <f t="shared" si="16"/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f t="shared" si="17"/>
        <v>653</v>
      </c>
      <c r="S30" s="22">
        <f t="shared" si="18"/>
        <v>244</v>
      </c>
      <c r="T30" s="22">
        <f t="shared" si="19"/>
        <v>343</v>
      </c>
      <c r="U30" s="22">
        <f t="shared" si="14"/>
        <v>38</v>
      </c>
      <c r="V30" s="22">
        <f t="shared" si="14"/>
        <v>13</v>
      </c>
      <c r="W30" s="22">
        <f t="shared" si="14"/>
        <v>0</v>
      </c>
      <c r="X30" s="22">
        <f t="shared" si="20"/>
        <v>15</v>
      </c>
      <c r="Y30" s="22">
        <f t="shared" si="21"/>
        <v>9</v>
      </c>
      <c r="Z30" s="22" t="s">
        <v>225</v>
      </c>
      <c r="AA30" s="22">
        <v>0</v>
      </c>
      <c r="AB30" s="22" t="s">
        <v>225</v>
      </c>
      <c r="AC30" s="22" t="s">
        <v>225</v>
      </c>
      <c r="AD30" s="22" t="s">
        <v>225</v>
      </c>
      <c r="AE30" s="22">
        <v>9</v>
      </c>
      <c r="AF30" s="22">
        <f t="shared" si="22"/>
        <v>334</v>
      </c>
      <c r="AG30" s="22">
        <v>0</v>
      </c>
      <c r="AH30" s="22">
        <v>334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23"/>
        <v>310</v>
      </c>
      <c r="AN30" s="22">
        <v>244</v>
      </c>
      <c r="AO30" s="22">
        <v>9</v>
      </c>
      <c r="AP30" s="22">
        <v>38</v>
      </c>
      <c r="AQ30" s="22">
        <v>13</v>
      </c>
      <c r="AR30" s="22">
        <v>0</v>
      </c>
      <c r="AS30" s="22">
        <v>6</v>
      </c>
      <c r="AT30" s="22">
        <f t="shared" si="24"/>
        <v>0</v>
      </c>
      <c r="AU30" s="22" t="s">
        <v>225</v>
      </c>
      <c r="AV30" s="22">
        <v>0</v>
      </c>
      <c r="AW30" s="22" t="s">
        <v>225</v>
      </c>
      <c r="AX30" s="22" t="s">
        <v>225</v>
      </c>
      <c r="AY30" s="22" t="s">
        <v>225</v>
      </c>
      <c r="AZ30" s="22">
        <v>0</v>
      </c>
      <c r="BA30" s="22">
        <f t="shared" si="25"/>
        <v>0</v>
      </c>
      <c r="BB30" s="22" t="s">
        <v>225</v>
      </c>
      <c r="BC30" s="22">
        <v>0</v>
      </c>
      <c r="BD30" s="22" t="s">
        <v>225</v>
      </c>
      <c r="BE30" s="22" t="s">
        <v>225</v>
      </c>
      <c r="BF30" s="22" t="s">
        <v>225</v>
      </c>
      <c r="BG30" s="22">
        <v>0</v>
      </c>
      <c r="BH30" s="22">
        <f t="shared" si="26"/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</row>
    <row r="31" spans="1:66" ht="13.5">
      <c r="A31" s="40" t="s">
        <v>5</v>
      </c>
      <c r="B31" s="40" t="s">
        <v>57</v>
      </c>
      <c r="C31" s="41" t="s">
        <v>58</v>
      </c>
      <c r="D31" s="22">
        <f t="shared" si="15"/>
        <v>270</v>
      </c>
      <c r="E31" s="22">
        <f t="shared" si="1"/>
        <v>139</v>
      </c>
      <c r="F31" s="22">
        <f t="shared" si="1"/>
        <v>70</v>
      </c>
      <c r="G31" s="22">
        <f t="shared" si="1"/>
        <v>42</v>
      </c>
      <c r="H31" s="22">
        <f t="shared" si="2"/>
        <v>5</v>
      </c>
      <c r="I31" s="22">
        <f t="shared" si="2"/>
        <v>2</v>
      </c>
      <c r="J31" s="22">
        <f t="shared" si="2"/>
        <v>12</v>
      </c>
      <c r="K31" s="22">
        <f t="shared" si="16"/>
        <v>215</v>
      </c>
      <c r="L31" s="22">
        <v>139</v>
      </c>
      <c r="M31" s="22">
        <v>15</v>
      </c>
      <c r="N31" s="22">
        <v>42</v>
      </c>
      <c r="O31" s="22">
        <v>5</v>
      </c>
      <c r="P31" s="22">
        <v>2</v>
      </c>
      <c r="Q31" s="22">
        <v>12</v>
      </c>
      <c r="R31" s="22">
        <f t="shared" si="17"/>
        <v>55</v>
      </c>
      <c r="S31" s="22">
        <f t="shared" si="18"/>
        <v>0</v>
      </c>
      <c r="T31" s="22">
        <f t="shared" si="19"/>
        <v>55</v>
      </c>
      <c r="U31" s="22">
        <f t="shared" si="14"/>
        <v>0</v>
      </c>
      <c r="V31" s="22">
        <f t="shared" si="14"/>
        <v>0</v>
      </c>
      <c r="W31" s="22">
        <f t="shared" si="14"/>
        <v>0</v>
      </c>
      <c r="X31" s="22">
        <f t="shared" si="20"/>
        <v>0</v>
      </c>
      <c r="Y31" s="22">
        <f t="shared" si="21"/>
        <v>0</v>
      </c>
      <c r="Z31" s="22" t="s">
        <v>225</v>
      </c>
      <c r="AA31" s="22">
        <v>0</v>
      </c>
      <c r="AB31" s="22" t="s">
        <v>225</v>
      </c>
      <c r="AC31" s="22" t="s">
        <v>225</v>
      </c>
      <c r="AD31" s="22" t="s">
        <v>225</v>
      </c>
      <c r="AE31" s="22">
        <v>0</v>
      </c>
      <c r="AF31" s="22">
        <f t="shared" si="22"/>
        <v>55</v>
      </c>
      <c r="AG31" s="22">
        <v>0</v>
      </c>
      <c r="AH31" s="22">
        <v>55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23"/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f t="shared" si="24"/>
        <v>0</v>
      </c>
      <c r="AU31" s="22" t="s">
        <v>225</v>
      </c>
      <c r="AV31" s="22">
        <v>0</v>
      </c>
      <c r="AW31" s="22" t="s">
        <v>225</v>
      </c>
      <c r="AX31" s="22" t="s">
        <v>225</v>
      </c>
      <c r="AY31" s="22" t="s">
        <v>225</v>
      </c>
      <c r="AZ31" s="22">
        <v>0</v>
      </c>
      <c r="BA31" s="22">
        <f t="shared" si="25"/>
        <v>0</v>
      </c>
      <c r="BB31" s="22" t="s">
        <v>225</v>
      </c>
      <c r="BC31" s="22">
        <v>0</v>
      </c>
      <c r="BD31" s="22" t="s">
        <v>225</v>
      </c>
      <c r="BE31" s="22" t="s">
        <v>225</v>
      </c>
      <c r="BF31" s="22" t="s">
        <v>225</v>
      </c>
      <c r="BG31" s="22">
        <v>0</v>
      </c>
      <c r="BH31" s="22">
        <f t="shared" si="26"/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</row>
    <row r="32" spans="1:66" ht="13.5">
      <c r="A32" s="40" t="s">
        <v>5</v>
      </c>
      <c r="B32" s="40" t="s">
        <v>59</v>
      </c>
      <c r="C32" s="41" t="s">
        <v>60</v>
      </c>
      <c r="D32" s="22">
        <f t="shared" si="15"/>
        <v>389</v>
      </c>
      <c r="E32" s="22">
        <f t="shared" si="1"/>
        <v>198</v>
      </c>
      <c r="F32" s="22">
        <f t="shared" si="1"/>
        <v>121</v>
      </c>
      <c r="G32" s="22">
        <f t="shared" si="1"/>
        <v>60</v>
      </c>
      <c r="H32" s="22">
        <f t="shared" si="2"/>
        <v>9</v>
      </c>
      <c r="I32" s="22">
        <f t="shared" si="2"/>
        <v>0</v>
      </c>
      <c r="J32" s="22">
        <f t="shared" si="2"/>
        <v>1</v>
      </c>
      <c r="K32" s="22">
        <f t="shared" si="16"/>
        <v>306</v>
      </c>
      <c r="L32" s="22">
        <v>198</v>
      </c>
      <c r="M32" s="22">
        <v>38</v>
      </c>
      <c r="N32" s="22">
        <v>60</v>
      </c>
      <c r="O32" s="22">
        <v>9</v>
      </c>
      <c r="P32" s="22">
        <v>0</v>
      </c>
      <c r="Q32" s="22">
        <v>1</v>
      </c>
      <c r="R32" s="22">
        <f t="shared" si="17"/>
        <v>83</v>
      </c>
      <c r="S32" s="22">
        <f t="shared" si="18"/>
        <v>0</v>
      </c>
      <c r="T32" s="22">
        <f t="shared" si="19"/>
        <v>83</v>
      </c>
      <c r="U32" s="22">
        <f t="shared" si="14"/>
        <v>0</v>
      </c>
      <c r="V32" s="22">
        <f t="shared" si="14"/>
        <v>0</v>
      </c>
      <c r="W32" s="22">
        <f t="shared" si="14"/>
        <v>0</v>
      </c>
      <c r="X32" s="22">
        <f t="shared" si="20"/>
        <v>0</v>
      </c>
      <c r="Y32" s="22">
        <f t="shared" si="21"/>
        <v>0</v>
      </c>
      <c r="Z32" s="22" t="s">
        <v>225</v>
      </c>
      <c r="AA32" s="22">
        <v>0</v>
      </c>
      <c r="AB32" s="22" t="s">
        <v>225</v>
      </c>
      <c r="AC32" s="22" t="s">
        <v>225</v>
      </c>
      <c r="AD32" s="22" t="s">
        <v>225</v>
      </c>
      <c r="AE32" s="22">
        <v>0</v>
      </c>
      <c r="AF32" s="22">
        <f t="shared" si="22"/>
        <v>83</v>
      </c>
      <c r="AG32" s="22">
        <v>0</v>
      </c>
      <c r="AH32" s="22">
        <v>83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23"/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f t="shared" si="24"/>
        <v>0</v>
      </c>
      <c r="AU32" s="22" t="s">
        <v>225</v>
      </c>
      <c r="AV32" s="22">
        <v>0</v>
      </c>
      <c r="AW32" s="22" t="s">
        <v>225</v>
      </c>
      <c r="AX32" s="22" t="s">
        <v>225</v>
      </c>
      <c r="AY32" s="22" t="s">
        <v>225</v>
      </c>
      <c r="AZ32" s="22">
        <v>0</v>
      </c>
      <c r="BA32" s="22">
        <f t="shared" si="25"/>
        <v>0</v>
      </c>
      <c r="BB32" s="22" t="s">
        <v>225</v>
      </c>
      <c r="BC32" s="22">
        <v>0</v>
      </c>
      <c r="BD32" s="22" t="s">
        <v>225</v>
      </c>
      <c r="BE32" s="22" t="s">
        <v>225</v>
      </c>
      <c r="BF32" s="22" t="s">
        <v>225</v>
      </c>
      <c r="BG32" s="22">
        <v>0</v>
      </c>
      <c r="BH32" s="22">
        <f t="shared" si="26"/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</row>
    <row r="33" spans="1:66" ht="13.5">
      <c r="A33" s="40" t="s">
        <v>5</v>
      </c>
      <c r="B33" s="40" t="s">
        <v>61</v>
      </c>
      <c r="C33" s="41" t="s">
        <v>62</v>
      </c>
      <c r="D33" s="22">
        <f t="shared" si="15"/>
        <v>1689</v>
      </c>
      <c r="E33" s="22">
        <f t="shared" si="1"/>
        <v>905</v>
      </c>
      <c r="F33" s="22">
        <f t="shared" si="1"/>
        <v>404</v>
      </c>
      <c r="G33" s="22">
        <f t="shared" si="1"/>
        <v>291</v>
      </c>
      <c r="H33" s="22">
        <f t="shared" si="2"/>
        <v>38</v>
      </c>
      <c r="I33" s="22">
        <f t="shared" si="2"/>
        <v>17</v>
      </c>
      <c r="J33" s="22">
        <f t="shared" si="2"/>
        <v>34</v>
      </c>
      <c r="K33" s="22">
        <f t="shared" si="16"/>
        <v>1425</v>
      </c>
      <c r="L33" s="22">
        <v>905</v>
      </c>
      <c r="M33" s="22">
        <v>140</v>
      </c>
      <c r="N33" s="22">
        <v>291</v>
      </c>
      <c r="O33" s="22">
        <v>38</v>
      </c>
      <c r="P33" s="22">
        <v>17</v>
      </c>
      <c r="Q33" s="22">
        <v>34</v>
      </c>
      <c r="R33" s="22">
        <f t="shared" si="17"/>
        <v>264</v>
      </c>
      <c r="S33" s="22">
        <f t="shared" si="18"/>
        <v>0</v>
      </c>
      <c r="T33" s="22">
        <f t="shared" si="19"/>
        <v>264</v>
      </c>
      <c r="U33" s="22">
        <f t="shared" si="14"/>
        <v>0</v>
      </c>
      <c r="V33" s="22">
        <f t="shared" si="14"/>
        <v>0</v>
      </c>
      <c r="W33" s="22">
        <f t="shared" si="14"/>
        <v>0</v>
      </c>
      <c r="X33" s="22">
        <f t="shared" si="20"/>
        <v>0</v>
      </c>
      <c r="Y33" s="22">
        <f t="shared" si="21"/>
        <v>0</v>
      </c>
      <c r="Z33" s="22" t="s">
        <v>225</v>
      </c>
      <c r="AA33" s="22">
        <v>0</v>
      </c>
      <c r="AB33" s="22" t="s">
        <v>225</v>
      </c>
      <c r="AC33" s="22" t="s">
        <v>225</v>
      </c>
      <c r="AD33" s="22" t="s">
        <v>225</v>
      </c>
      <c r="AE33" s="22">
        <v>0</v>
      </c>
      <c r="AF33" s="22">
        <f t="shared" si="22"/>
        <v>264</v>
      </c>
      <c r="AG33" s="22">
        <v>0</v>
      </c>
      <c r="AH33" s="22">
        <v>264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23"/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f t="shared" si="24"/>
        <v>0</v>
      </c>
      <c r="AU33" s="22" t="s">
        <v>225</v>
      </c>
      <c r="AV33" s="22">
        <v>0</v>
      </c>
      <c r="AW33" s="22" t="s">
        <v>225</v>
      </c>
      <c r="AX33" s="22" t="s">
        <v>225</v>
      </c>
      <c r="AY33" s="22" t="s">
        <v>225</v>
      </c>
      <c r="AZ33" s="22">
        <v>0</v>
      </c>
      <c r="BA33" s="22">
        <f t="shared" si="25"/>
        <v>0</v>
      </c>
      <c r="BB33" s="22" t="s">
        <v>225</v>
      </c>
      <c r="BC33" s="22">
        <v>0</v>
      </c>
      <c r="BD33" s="22" t="s">
        <v>225</v>
      </c>
      <c r="BE33" s="22" t="s">
        <v>225</v>
      </c>
      <c r="BF33" s="22" t="s">
        <v>225</v>
      </c>
      <c r="BG33" s="22">
        <v>0</v>
      </c>
      <c r="BH33" s="22">
        <f t="shared" si="26"/>
        <v>222</v>
      </c>
      <c r="BI33" s="22">
        <v>156</v>
      </c>
      <c r="BJ33" s="22">
        <v>1</v>
      </c>
      <c r="BK33" s="22">
        <v>64</v>
      </c>
      <c r="BL33" s="22">
        <v>0</v>
      </c>
      <c r="BM33" s="22">
        <v>0</v>
      </c>
      <c r="BN33" s="22">
        <v>1</v>
      </c>
    </row>
    <row r="34" spans="1:66" ht="13.5">
      <c r="A34" s="40" t="s">
        <v>5</v>
      </c>
      <c r="B34" s="40" t="s">
        <v>63</v>
      </c>
      <c r="C34" s="41" t="s">
        <v>64</v>
      </c>
      <c r="D34" s="22">
        <f t="shared" si="15"/>
        <v>286</v>
      </c>
      <c r="E34" s="22">
        <f t="shared" si="1"/>
        <v>110</v>
      </c>
      <c r="F34" s="22">
        <f t="shared" si="1"/>
        <v>106</v>
      </c>
      <c r="G34" s="22">
        <f t="shared" si="1"/>
        <v>64</v>
      </c>
      <c r="H34" s="22">
        <f t="shared" si="2"/>
        <v>4</v>
      </c>
      <c r="I34" s="22">
        <f t="shared" si="2"/>
        <v>0</v>
      </c>
      <c r="J34" s="22">
        <f t="shared" si="2"/>
        <v>2</v>
      </c>
      <c r="K34" s="22">
        <f t="shared" si="16"/>
        <v>219</v>
      </c>
      <c r="L34" s="22">
        <v>110</v>
      </c>
      <c r="M34" s="22">
        <v>39</v>
      </c>
      <c r="N34" s="22">
        <v>64</v>
      </c>
      <c r="O34" s="22">
        <v>4</v>
      </c>
      <c r="P34" s="22">
        <v>0</v>
      </c>
      <c r="Q34" s="22">
        <v>2</v>
      </c>
      <c r="R34" s="22">
        <f t="shared" si="17"/>
        <v>67</v>
      </c>
      <c r="S34" s="22">
        <f t="shared" si="18"/>
        <v>0</v>
      </c>
      <c r="T34" s="22">
        <f t="shared" si="19"/>
        <v>67</v>
      </c>
      <c r="U34" s="22">
        <f t="shared" si="14"/>
        <v>0</v>
      </c>
      <c r="V34" s="22">
        <f t="shared" si="14"/>
        <v>0</v>
      </c>
      <c r="W34" s="22">
        <f t="shared" si="14"/>
        <v>0</v>
      </c>
      <c r="X34" s="22">
        <f t="shared" si="20"/>
        <v>0</v>
      </c>
      <c r="Y34" s="22">
        <f t="shared" si="21"/>
        <v>0</v>
      </c>
      <c r="Z34" s="22" t="s">
        <v>225</v>
      </c>
      <c r="AA34" s="22">
        <v>0</v>
      </c>
      <c r="AB34" s="22" t="s">
        <v>225</v>
      </c>
      <c r="AC34" s="22" t="s">
        <v>225</v>
      </c>
      <c r="AD34" s="22" t="s">
        <v>225</v>
      </c>
      <c r="AE34" s="22">
        <v>0</v>
      </c>
      <c r="AF34" s="22">
        <f t="shared" si="22"/>
        <v>67</v>
      </c>
      <c r="AG34" s="22">
        <v>0</v>
      </c>
      <c r="AH34" s="22">
        <v>67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23"/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f t="shared" si="24"/>
        <v>0</v>
      </c>
      <c r="AU34" s="22" t="s">
        <v>225</v>
      </c>
      <c r="AV34" s="22">
        <v>0</v>
      </c>
      <c r="AW34" s="22" t="s">
        <v>225</v>
      </c>
      <c r="AX34" s="22" t="s">
        <v>225</v>
      </c>
      <c r="AY34" s="22" t="s">
        <v>225</v>
      </c>
      <c r="AZ34" s="22">
        <v>0</v>
      </c>
      <c r="BA34" s="22">
        <f t="shared" si="25"/>
        <v>0</v>
      </c>
      <c r="BB34" s="22" t="s">
        <v>225</v>
      </c>
      <c r="BC34" s="22">
        <v>0</v>
      </c>
      <c r="BD34" s="22" t="s">
        <v>225</v>
      </c>
      <c r="BE34" s="22" t="s">
        <v>225</v>
      </c>
      <c r="BF34" s="22" t="s">
        <v>225</v>
      </c>
      <c r="BG34" s="22">
        <v>0</v>
      </c>
      <c r="BH34" s="22">
        <f t="shared" si="26"/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</row>
    <row r="35" spans="1:66" ht="13.5">
      <c r="A35" s="40" t="s">
        <v>5</v>
      </c>
      <c r="B35" s="40" t="s">
        <v>65</v>
      </c>
      <c r="C35" s="41" t="s">
        <v>66</v>
      </c>
      <c r="D35" s="22">
        <f t="shared" si="15"/>
        <v>594</v>
      </c>
      <c r="E35" s="22">
        <f t="shared" si="1"/>
        <v>303</v>
      </c>
      <c r="F35" s="22">
        <f t="shared" si="1"/>
        <v>89</v>
      </c>
      <c r="G35" s="22">
        <f t="shared" si="1"/>
        <v>97</v>
      </c>
      <c r="H35" s="22">
        <f t="shared" si="2"/>
        <v>16</v>
      </c>
      <c r="I35" s="22">
        <f t="shared" si="2"/>
        <v>39</v>
      </c>
      <c r="J35" s="22">
        <f t="shared" si="2"/>
        <v>50</v>
      </c>
      <c r="K35" s="22">
        <f t="shared" si="16"/>
        <v>358</v>
      </c>
      <c r="L35" s="22">
        <v>303</v>
      </c>
      <c r="M35" s="22">
        <v>0</v>
      </c>
      <c r="N35" s="22">
        <v>0</v>
      </c>
      <c r="O35" s="22">
        <v>16</v>
      </c>
      <c r="P35" s="22">
        <v>39</v>
      </c>
      <c r="Q35" s="22">
        <v>0</v>
      </c>
      <c r="R35" s="22">
        <f t="shared" si="17"/>
        <v>236</v>
      </c>
      <c r="S35" s="22">
        <f t="shared" si="18"/>
        <v>0</v>
      </c>
      <c r="T35" s="22">
        <f t="shared" si="19"/>
        <v>89</v>
      </c>
      <c r="U35" s="22">
        <f t="shared" si="14"/>
        <v>97</v>
      </c>
      <c r="V35" s="22">
        <f t="shared" si="14"/>
        <v>0</v>
      </c>
      <c r="W35" s="22">
        <f t="shared" si="14"/>
        <v>0</v>
      </c>
      <c r="X35" s="22">
        <f t="shared" si="20"/>
        <v>50</v>
      </c>
      <c r="Y35" s="22">
        <f t="shared" si="21"/>
        <v>50</v>
      </c>
      <c r="Z35" s="22" t="s">
        <v>225</v>
      </c>
      <c r="AA35" s="22">
        <v>0</v>
      </c>
      <c r="AB35" s="22" t="s">
        <v>225</v>
      </c>
      <c r="AC35" s="22" t="s">
        <v>225</v>
      </c>
      <c r="AD35" s="22" t="s">
        <v>225</v>
      </c>
      <c r="AE35" s="22">
        <v>50</v>
      </c>
      <c r="AF35" s="22">
        <f t="shared" si="22"/>
        <v>89</v>
      </c>
      <c r="AG35" s="22">
        <v>0</v>
      </c>
      <c r="AH35" s="22">
        <v>89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23"/>
        <v>97</v>
      </c>
      <c r="AN35" s="22">
        <v>0</v>
      </c>
      <c r="AO35" s="22">
        <v>0</v>
      </c>
      <c r="AP35" s="22">
        <v>97</v>
      </c>
      <c r="AQ35" s="22">
        <v>0</v>
      </c>
      <c r="AR35" s="22">
        <v>0</v>
      </c>
      <c r="AS35" s="22">
        <v>0</v>
      </c>
      <c r="AT35" s="22">
        <f t="shared" si="24"/>
        <v>0</v>
      </c>
      <c r="AU35" s="22" t="s">
        <v>225</v>
      </c>
      <c r="AV35" s="22">
        <v>0</v>
      </c>
      <c r="AW35" s="22" t="s">
        <v>225</v>
      </c>
      <c r="AX35" s="22" t="s">
        <v>225</v>
      </c>
      <c r="AY35" s="22" t="s">
        <v>225</v>
      </c>
      <c r="AZ35" s="22">
        <v>0</v>
      </c>
      <c r="BA35" s="22">
        <f t="shared" si="25"/>
        <v>0</v>
      </c>
      <c r="BB35" s="22" t="s">
        <v>225</v>
      </c>
      <c r="BC35" s="22">
        <v>0</v>
      </c>
      <c r="BD35" s="22" t="s">
        <v>225</v>
      </c>
      <c r="BE35" s="22" t="s">
        <v>225</v>
      </c>
      <c r="BF35" s="22" t="s">
        <v>225</v>
      </c>
      <c r="BG35" s="22">
        <v>0</v>
      </c>
      <c r="BH35" s="22">
        <f t="shared" si="26"/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</row>
    <row r="36" spans="1:66" ht="13.5">
      <c r="A36" s="40" t="s">
        <v>5</v>
      </c>
      <c r="B36" s="40" t="s">
        <v>67</v>
      </c>
      <c r="C36" s="41" t="s">
        <v>68</v>
      </c>
      <c r="D36" s="22">
        <f t="shared" si="15"/>
        <v>405</v>
      </c>
      <c r="E36" s="22">
        <f t="shared" si="1"/>
        <v>10</v>
      </c>
      <c r="F36" s="22">
        <f t="shared" si="1"/>
        <v>285</v>
      </c>
      <c r="G36" s="22">
        <f t="shared" si="1"/>
        <v>82</v>
      </c>
      <c r="H36" s="22">
        <f t="shared" si="2"/>
        <v>9</v>
      </c>
      <c r="I36" s="22">
        <f t="shared" si="2"/>
        <v>0</v>
      </c>
      <c r="J36" s="22">
        <f t="shared" si="2"/>
        <v>19</v>
      </c>
      <c r="K36" s="22">
        <f t="shared" si="16"/>
        <v>19</v>
      </c>
      <c r="L36" s="22">
        <v>10</v>
      </c>
      <c r="M36" s="22">
        <v>0</v>
      </c>
      <c r="N36" s="22">
        <v>0</v>
      </c>
      <c r="O36" s="22">
        <v>9</v>
      </c>
      <c r="P36" s="22">
        <v>0</v>
      </c>
      <c r="Q36" s="22">
        <v>0</v>
      </c>
      <c r="R36" s="22">
        <f t="shared" si="17"/>
        <v>386</v>
      </c>
      <c r="S36" s="22">
        <f t="shared" si="18"/>
        <v>0</v>
      </c>
      <c r="T36" s="22">
        <f t="shared" si="19"/>
        <v>285</v>
      </c>
      <c r="U36" s="22">
        <f t="shared" si="14"/>
        <v>82</v>
      </c>
      <c r="V36" s="22">
        <f t="shared" si="14"/>
        <v>0</v>
      </c>
      <c r="W36" s="22">
        <f t="shared" si="14"/>
        <v>0</v>
      </c>
      <c r="X36" s="22">
        <f t="shared" si="20"/>
        <v>19</v>
      </c>
      <c r="Y36" s="22">
        <f t="shared" si="21"/>
        <v>0</v>
      </c>
      <c r="Z36" s="22" t="s">
        <v>225</v>
      </c>
      <c r="AA36" s="22">
        <v>0</v>
      </c>
      <c r="AB36" s="22" t="s">
        <v>225</v>
      </c>
      <c r="AC36" s="22" t="s">
        <v>225</v>
      </c>
      <c r="AD36" s="22" t="s">
        <v>225</v>
      </c>
      <c r="AE36" s="22">
        <v>0</v>
      </c>
      <c r="AF36" s="22">
        <f t="shared" si="22"/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23"/>
        <v>386</v>
      </c>
      <c r="AN36" s="22">
        <v>0</v>
      </c>
      <c r="AO36" s="22">
        <v>285</v>
      </c>
      <c r="AP36" s="22">
        <v>82</v>
      </c>
      <c r="AQ36" s="22">
        <v>0</v>
      </c>
      <c r="AR36" s="22">
        <v>0</v>
      </c>
      <c r="AS36" s="22">
        <v>19</v>
      </c>
      <c r="AT36" s="22">
        <f t="shared" si="24"/>
        <v>0</v>
      </c>
      <c r="AU36" s="22" t="s">
        <v>225</v>
      </c>
      <c r="AV36" s="22">
        <v>0</v>
      </c>
      <c r="AW36" s="22" t="s">
        <v>225</v>
      </c>
      <c r="AX36" s="22" t="s">
        <v>225</v>
      </c>
      <c r="AY36" s="22" t="s">
        <v>225</v>
      </c>
      <c r="AZ36" s="22">
        <v>0</v>
      </c>
      <c r="BA36" s="22">
        <f t="shared" si="25"/>
        <v>0</v>
      </c>
      <c r="BB36" s="22" t="s">
        <v>225</v>
      </c>
      <c r="BC36" s="22">
        <v>0</v>
      </c>
      <c r="BD36" s="22" t="s">
        <v>225</v>
      </c>
      <c r="BE36" s="22" t="s">
        <v>225</v>
      </c>
      <c r="BF36" s="22" t="s">
        <v>225</v>
      </c>
      <c r="BG36" s="22">
        <v>0</v>
      </c>
      <c r="BH36" s="22">
        <f t="shared" si="26"/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</row>
    <row r="37" spans="1:66" ht="13.5">
      <c r="A37" s="40" t="s">
        <v>5</v>
      </c>
      <c r="B37" s="40" t="s">
        <v>69</v>
      </c>
      <c r="C37" s="41" t="s">
        <v>70</v>
      </c>
      <c r="D37" s="22">
        <f t="shared" si="15"/>
        <v>483</v>
      </c>
      <c r="E37" s="22">
        <f t="shared" si="1"/>
        <v>309</v>
      </c>
      <c r="F37" s="22">
        <f t="shared" si="1"/>
        <v>94</v>
      </c>
      <c r="G37" s="22">
        <f t="shared" si="1"/>
        <v>80</v>
      </c>
      <c r="H37" s="22">
        <f t="shared" si="2"/>
        <v>0</v>
      </c>
      <c r="I37" s="22">
        <f t="shared" si="2"/>
        <v>0</v>
      </c>
      <c r="J37" s="22">
        <f t="shared" si="2"/>
        <v>0</v>
      </c>
      <c r="K37" s="22">
        <f t="shared" si="16"/>
        <v>452</v>
      </c>
      <c r="L37" s="22">
        <v>309</v>
      </c>
      <c r="M37" s="22">
        <v>63</v>
      </c>
      <c r="N37" s="22">
        <v>80</v>
      </c>
      <c r="O37" s="22">
        <v>0</v>
      </c>
      <c r="P37" s="22">
        <v>0</v>
      </c>
      <c r="Q37" s="22">
        <v>0</v>
      </c>
      <c r="R37" s="22">
        <f t="shared" si="17"/>
        <v>31</v>
      </c>
      <c r="S37" s="22">
        <f t="shared" si="18"/>
        <v>0</v>
      </c>
      <c r="T37" s="22">
        <f t="shared" si="19"/>
        <v>31</v>
      </c>
      <c r="U37" s="22">
        <f t="shared" si="14"/>
        <v>0</v>
      </c>
      <c r="V37" s="22">
        <f t="shared" si="14"/>
        <v>0</v>
      </c>
      <c r="W37" s="22">
        <f t="shared" si="14"/>
        <v>0</v>
      </c>
      <c r="X37" s="22">
        <f t="shared" si="20"/>
        <v>0</v>
      </c>
      <c r="Y37" s="22">
        <f t="shared" si="21"/>
        <v>0</v>
      </c>
      <c r="Z37" s="22" t="s">
        <v>225</v>
      </c>
      <c r="AA37" s="22">
        <v>0</v>
      </c>
      <c r="AB37" s="22" t="s">
        <v>225</v>
      </c>
      <c r="AC37" s="22" t="s">
        <v>225</v>
      </c>
      <c r="AD37" s="22" t="s">
        <v>225</v>
      </c>
      <c r="AE37" s="22">
        <v>0</v>
      </c>
      <c r="AF37" s="22">
        <f t="shared" si="22"/>
        <v>31</v>
      </c>
      <c r="AG37" s="22">
        <v>0</v>
      </c>
      <c r="AH37" s="22">
        <v>31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23"/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f t="shared" si="24"/>
        <v>0</v>
      </c>
      <c r="AU37" s="22" t="s">
        <v>225</v>
      </c>
      <c r="AV37" s="22">
        <v>0</v>
      </c>
      <c r="AW37" s="22" t="s">
        <v>225</v>
      </c>
      <c r="AX37" s="22" t="s">
        <v>225</v>
      </c>
      <c r="AY37" s="22" t="s">
        <v>225</v>
      </c>
      <c r="AZ37" s="22">
        <v>0</v>
      </c>
      <c r="BA37" s="22">
        <f t="shared" si="25"/>
        <v>0</v>
      </c>
      <c r="BB37" s="22" t="s">
        <v>225</v>
      </c>
      <c r="BC37" s="22">
        <v>0</v>
      </c>
      <c r="BD37" s="22" t="s">
        <v>225</v>
      </c>
      <c r="BE37" s="22" t="s">
        <v>225</v>
      </c>
      <c r="BF37" s="22" t="s">
        <v>225</v>
      </c>
      <c r="BG37" s="22">
        <v>0</v>
      </c>
      <c r="BH37" s="22">
        <f t="shared" si="26"/>
        <v>61</v>
      </c>
      <c r="BI37" s="22">
        <v>58</v>
      </c>
      <c r="BJ37" s="22">
        <v>3</v>
      </c>
      <c r="BK37" s="22">
        <v>0</v>
      </c>
      <c r="BL37" s="22">
        <v>0</v>
      </c>
      <c r="BM37" s="22">
        <v>0</v>
      </c>
      <c r="BN37" s="22">
        <v>0</v>
      </c>
    </row>
    <row r="38" spans="1:66" ht="13.5">
      <c r="A38" s="40" t="s">
        <v>5</v>
      </c>
      <c r="B38" s="40" t="s">
        <v>71</v>
      </c>
      <c r="C38" s="41" t="s">
        <v>72</v>
      </c>
      <c r="D38" s="22">
        <f t="shared" si="15"/>
        <v>1227</v>
      </c>
      <c r="E38" s="22">
        <f t="shared" si="1"/>
        <v>0</v>
      </c>
      <c r="F38" s="22">
        <f t="shared" si="1"/>
        <v>715</v>
      </c>
      <c r="G38" s="22">
        <f t="shared" si="1"/>
        <v>490</v>
      </c>
      <c r="H38" s="22">
        <f t="shared" si="2"/>
        <v>22</v>
      </c>
      <c r="I38" s="22">
        <f t="shared" si="2"/>
        <v>0</v>
      </c>
      <c r="J38" s="22">
        <f t="shared" si="2"/>
        <v>0</v>
      </c>
      <c r="K38" s="22">
        <f t="shared" si="16"/>
        <v>776</v>
      </c>
      <c r="L38" s="22">
        <v>0</v>
      </c>
      <c r="M38" s="22">
        <v>264</v>
      </c>
      <c r="N38" s="22">
        <v>490</v>
      </c>
      <c r="O38" s="22">
        <v>22</v>
      </c>
      <c r="P38" s="22">
        <v>0</v>
      </c>
      <c r="Q38" s="22">
        <v>0</v>
      </c>
      <c r="R38" s="22">
        <f t="shared" si="17"/>
        <v>451</v>
      </c>
      <c r="S38" s="22">
        <f t="shared" si="18"/>
        <v>0</v>
      </c>
      <c r="T38" s="22">
        <f t="shared" si="19"/>
        <v>451</v>
      </c>
      <c r="U38" s="22">
        <f t="shared" si="14"/>
        <v>0</v>
      </c>
      <c r="V38" s="22">
        <f t="shared" si="14"/>
        <v>0</v>
      </c>
      <c r="W38" s="22">
        <f t="shared" si="14"/>
        <v>0</v>
      </c>
      <c r="X38" s="22">
        <f t="shared" si="20"/>
        <v>0</v>
      </c>
      <c r="Y38" s="22">
        <f t="shared" si="21"/>
        <v>87</v>
      </c>
      <c r="Z38" s="22" t="s">
        <v>225</v>
      </c>
      <c r="AA38" s="22">
        <v>87</v>
      </c>
      <c r="AB38" s="22" t="s">
        <v>225</v>
      </c>
      <c r="AC38" s="22" t="s">
        <v>225</v>
      </c>
      <c r="AD38" s="22" t="s">
        <v>225</v>
      </c>
      <c r="AE38" s="22">
        <v>0</v>
      </c>
      <c r="AF38" s="22">
        <f t="shared" si="22"/>
        <v>364</v>
      </c>
      <c r="AG38" s="22">
        <v>0</v>
      </c>
      <c r="AH38" s="22">
        <v>364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23"/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f t="shared" si="24"/>
        <v>0</v>
      </c>
      <c r="AU38" s="22" t="s">
        <v>225</v>
      </c>
      <c r="AV38" s="22">
        <v>0</v>
      </c>
      <c r="AW38" s="22" t="s">
        <v>225</v>
      </c>
      <c r="AX38" s="22" t="s">
        <v>225</v>
      </c>
      <c r="AY38" s="22" t="s">
        <v>225</v>
      </c>
      <c r="AZ38" s="22">
        <v>0</v>
      </c>
      <c r="BA38" s="22">
        <f t="shared" si="25"/>
        <v>0</v>
      </c>
      <c r="BB38" s="22" t="s">
        <v>225</v>
      </c>
      <c r="BC38" s="22">
        <v>0</v>
      </c>
      <c r="BD38" s="22" t="s">
        <v>225</v>
      </c>
      <c r="BE38" s="22" t="s">
        <v>225</v>
      </c>
      <c r="BF38" s="22" t="s">
        <v>225</v>
      </c>
      <c r="BG38" s="22">
        <v>0</v>
      </c>
      <c r="BH38" s="22">
        <f t="shared" si="26"/>
        <v>486</v>
      </c>
      <c r="BI38" s="22">
        <v>486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</row>
    <row r="39" spans="1:66" ht="13.5">
      <c r="A39" s="40" t="s">
        <v>5</v>
      </c>
      <c r="B39" s="40" t="s">
        <v>73</v>
      </c>
      <c r="C39" s="41" t="s">
        <v>74</v>
      </c>
      <c r="D39" s="22">
        <f t="shared" si="15"/>
        <v>159</v>
      </c>
      <c r="E39" s="22">
        <f t="shared" si="1"/>
        <v>0</v>
      </c>
      <c r="F39" s="22">
        <f t="shared" si="1"/>
        <v>159</v>
      </c>
      <c r="G39" s="22">
        <f t="shared" si="1"/>
        <v>0</v>
      </c>
      <c r="H39" s="22">
        <f t="shared" si="2"/>
        <v>0</v>
      </c>
      <c r="I39" s="22">
        <f t="shared" si="2"/>
        <v>0</v>
      </c>
      <c r="J39" s="22">
        <f t="shared" si="2"/>
        <v>0</v>
      </c>
      <c r="K39" s="22">
        <f t="shared" si="16"/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f t="shared" si="17"/>
        <v>159</v>
      </c>
      <c r="S39" s="22">
        <f t="shared" si="18"/>
        <v>0</v>
      </c>
      <c r="T39" s="22">
        <f t="shared" si="19"/>
        <v>159</v>
      </c>
      <c r="U39" s="22">
        <f t="shared" si="14"/>
        <v>0</v>
      </c>
      <c r="V39" s="22">
        <f t="shared" si="14"/>
        <v>0</v>
      </c>
      <c r="W39" s="22">
        <f t="shared" si="14"/>
        <v>0</v>
      </c>
      <c r="X39" s="22">
        <f t="shared" si="20"/>
        <v>0</v>
      </c>
      <c r="Y39" s="22">
        <f t="shared" si="21"/>
        <v>0</v>
      </c>
      <c r="Z39" s="22" t="s">
        <v>225</v>
      </c>
      <c r="AA39" s="22">
        <v>0</v>
      </c>
      <c r="AB39" s="22" t="s">
        <v>225</v>
      </c>
      <c r="AC39" s="22" t="s">
        <v>225</v>
      </c>
      <c r="AD39" s="22" t="s">
        <v>225</v>
      </c>
      <c r="AE39" s="22">
        <v>0</v>
      </c>
      <c r="AF39" s="22">
        <f t="shared" si="22"/>
        <v>159</v>
      </c>
      <c r="AG39" s="22">
        <v>0</v>
      </c>
      <c r="AH39" s="22">
        <v>159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23"/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f t="shared" si="24"/>
        <v>0</v>
      </c>
      <c r="AU39" s="22" t="s">
        <v>225</v>
      </c>
      <c r="AV39" s="22">
        <v>0</v>
      </c>
      <c r="AW39" s="22" t="s">
        <v>225</v>
      </c>
      <c r="AX39" s="22" t="s">
        <v>225</v>
      </c>
      <c r="AY39" s="22" t="s">
        <v>225</v>
      </c>
      <c r="AZ39" s="22">
        <v>0</v>
      </c>
      <c r="BA39" s="22">
        <f t="shared" si="25"/>
        <v>0</v>
      </c>
      <c r="BB39" s="22" t="s">
        <v>225</v>
      </c>
      <c r="BC39" s="22">
        <v>0</v>
      </c>
      <c r="BD39" s="22" t="s">
        <v>225</v>
      </c>
      <c r="BE39" s="22" t="s">
        <v>225</v>
      </c>
      <c r="BF39" s="22" t="s">
        <v>225</v>
      </c>
      <c r="BG39" s="22">
        <v>0</v>
      </c>
      <c r="BH39" s="22">
        <f t="shared" si="26"/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</row>
    <row r="40" spans="1:66" ht="13.5">
      <c r="A40" s="40" t="s">
        <v>5</v>
      </c>
      <c r="B40" s="40" t="s">
        <v>75</v>
      </c>
      <c r="C40" s="41" t="s">
        <v>76</v>
      </c>
      <c r="D40" s="22">
        <f t="shared" si="15"/>
        <v>413</v>
      </c>
      <c r="E40" s="22">
        <f t="shared" si="1"/>
        <v>201</v>
      </c>
      <c r="F40" s="22">
        <f t="shared" si="1"/>
        <v>85</v>
      </c>
      <c r="G40" s="22">
        <f t="shared" si="1"/>
        <v>37</v>
      </c>
      <c r="H40" s="22">
        <f t="shared" si="2"/>
        <v>7</v>
      </c>
      <c r="I40" s="22">
        <f t="shared" si="2"/>
        <v>0</v>
      </c>
      <c r="J40" s="22">
        <f t="shared" si="2"/>
        <v>83</v>
      </c>
      <c r="K40" s="22">
        <f t="shared" si="16"/>
        <v>201</v>
      </c>
      <c r="L40" s="22">
        <v>201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f t="shared" si="17"/>
        <v>212</v>
      </c>
      <c r="S40" s="22">
        <f t="shared" si="18"/>
        <v>0</v>
      </c>
      <c r="T40" s="22">
        <f t="shared" si="19"/>
        <v>85</v>
      </c>
      <c r="U40" s="22">
        <f t="shared" si="14"/>
        <v>37</v>
      </c>
      <c r="V40" s="22">
        <f t="shared" si="14"/>
        <v>7</v>
      </c>
      <c r="W40" s="22">
        <f t="shared" si="14"/>
        <v>0</v>
      </c>
      <c r="X40" s="22">
        <f t="shared" si="20"/>
        <v>83</v>
      </c>
      <c r="Y40" s="22">
        <f t="shared" si="21"/>
        <v>0</v>
      </c>
      <c r="Z40" s="22" t="s">
        <v>225</v>
      </c>
      <c r="AA40" s="22">
        <v>0</v>
      </c>
      <c r="AB40" s="22" t="s">
        <v>225</v>
      </c>
      <c r="AC40" s="22" t="s">
        <v>225</v>
      </c>
      <c r="AD40" s="22" t="s">
        <v>225</v>
      </c>
      <c r="AE40" s="22">
        <v>0</v>
      </c>
      <c r="AF40" s="22">
        <f t="shared" si="22"/>
        <v>58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58</v>
      </c>
      <c r="AM40" s="22">
        <f t="shared" si="23"/>
        <v>154</v>
      </c>
      <c r="AN40" s="22">
        <v>0</v>
      </c>
      <c r="AO40" s="22">
        <v>85</v>
      </c>
      <c r="AP40" s="22">
        <v>37</v>
      </c>
      <c r="AQ40" s="22">
        <v>7</v>
      </c>
      <c r="AR40" s="22">
        <v>0</v>
      </c>
      <c r="AS40" s="22">
        <v>25</v>
      </c>
      <c r="AT40" s="22">
        <f t="shared" si="24"/>
        <v>0</v>
      </c>
      <c r="AU40" s="22" t="s">
        <v>225</v>
      </c>
      <c r="AV40" s="22">
        <v>0</v>
      </c>
      <c r="AW40" s="22" t="s">
        <v>225</v>
      </c>
      <c r="AX40" s="22" t="s">
        <v>225</v>
      </c>
      <c r="AY40" s="22" t="s">
        <v>225</v>
      </c>
      <c r="AZ40" s="22">
        <v>0</v>
      </c>
      <c r="BA40" s="22">
        <f t="shared" si="25"/>
        <v>0</v>
      </c>
      <c r="BB40" s="22" t="s">
        <v>225</v>
      </c>
      <c r="BC40" s="22">
        <v>0</v>
      </c>
      <c r="BD40" s="22" t="s">
        <v>225</v>
      </c>
      <c r="BE40" s="22" t="s">
        <v>225</v>
      </c>
      <c r="BF40" s="22" t="s">
        <v>225</v>
      </c>
      <c r="BG40" s="22">
        <v>0</v>
      </c>
      <c r="BH40" s="22">
        <f t="shared" si="26"/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</row>
    <row r="41" spans="1:66" ht="13.5">
      <c r="A41" s="40" t="s">
        <v>5</v>
      </c>
      <c r="B41" s="40" t="s">
        <v>77</v>
      </c>
      <c r="C41" s="41" t="s">
        <v>78</v>
      </c>
      <c r="D41" s="22">
        <f t="shared" si="15"/>
        <v>720</v>
      </c>
      <c r="E41" s="22">
        <f t="shared" si="1"/>
        <v>418</v>
      </c>
      <c r="F41" s="22">
        <f t="shared" si="1"/>
        <v>105</v>
      </c>
      <c r="G41" s="22">
        <f t="shared" si="1"/>
        <v>41</v>
      </c>
      <c r="H41" s="22">
        <f t="shared" si="2"/>
        <v>19</v>
      </c>
      <c r="I41" s="22">
        <f t="shared" si="2"/>
        <v>0</v>
      </c>
      <c r="J41" s="22">
        <f t="shared" si="2"/>
        <v>137</v>
      </c>
      <c r="K41" s="22">
        <f t="shared" si="16"/>
        <v>418</v>
      </c>
      <c r="L41" s="22">
        <v>418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f t="shared" si="17"/>
        <v>302</v>
      </c>
      <c r="S41" s="22">
        <f t="shared" si="18"/>
        <v>0</v>
      </c>
      <c r="T41" s="22">
        <f t="shared" si="19"/>
        <v>105</v>
      </c>
      <c r="U41" s="22">
        <f t="shared" si="14"/>
        <v>41</v>
      </c>
      <c r="V41" s="22">
        <f t="shared" si="14"/>
        <v>19</v>
      </c>
      <c r="W41" s="22">
        <f t="shared" si="14"/>
        <v>0</v>
      </c>
      <c r="X41" s="22">
        <f t="shared" si="20"/>
        <v>137</v>
      </c>
      <c r="Y41" s="22">
        <f t="shared" si="21"/>
        <v>0</v>
      </c>
      <c r="Z41" s="22" t="s">
        <v>225</v>
      </c>
      <c r="AA41" s="22">
        <v>0</v>
      </c>
      <c r="AB41" s="22" t="s">
        <v>225</v>
      </c>
      <c r="AC41" s="22" t="s">
        <v>225</v>
      </c>
      <c r="AD41" s="22" t="s">
        <v>225</v>
      </c>
      <c r="AE41" s="22">
        <v>0</v>
      </c>
      <c r="AF41" s="22">
        <f t="shared" si="22"/>
        <v>94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94</v>
      </c>
      <c r="AM41" s="22">
        <f t="shared" si="23"/>
        <v>208</v>
      </c>
      <c r="AN41" s="22">
        <v>0</v>
      </c>
      <c r="AO41" s="22">
        <v>105</v>
      </c>
      <c r="AP41" s="22">
        <v>41</v>
      </c>
      <c r="AQ41" s="22">
        <v>19</v>
      </c>
      <c r="AR41" s="22">
        <v>0</v>
      </c>
      <c r="AS41" s="22">
        <v>43</v>
      </c>
      <c r="AT41" s="22">
        <f t="shared" si="24"/>
        <v>0</v>
      </c>
      <c r="AU41" s="22" t="s">
        <v>225</v>
      </c>
      <c r="AV41" s="22">
        <v>0</v>
      </c>
      <c r="AW41" s="22" t="s">
        <v>225</v>
      </c>
      <c r="AX41" s="22" t="s">
        <v>225</v>
      </c>
      <c r="AY41" s="22" t="s">
        <v>225</v>
      </c>
      <c r="AZ41" s="22">
        <v>0</v>
      </c>
      <c r="BA41" s="22">
        <f t="shared" si="25"/>
        <v>0</v>
      </c>
      <c r="BB41" s="22" t="s">
        <v>225</v>
      </c>
      <c r="BC41" s="22">
        <v>0</v>
      </c>
      <c r="BD41" s="22" t="s">
        <v>225</v>
      </c>
      <c r="BE41" s="22" t="s">
        <v>225</v>
      </c>
      <c r="BF41" s="22" t="s">
        <v>225</v>
      </c>
      <c r="BG41" s="22">
        <v>0</v>
      </c>
      <c r="BH41" s="22">
        <f t="shared" si="26"/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</row>
    <row r="42" spans="1:66" ht="13.5">
      <c r="A42" s="40" t="s">
        <v>5</v>
      </c>
      <c r="B42" s="40" t="s">
        <v>79</v>
      </c>
      <c r="C42" s="41" t="s">
        <v>2</v>
      </c>
      <c r="D42" s="22">
        <f t="shared" si="15"/>
        <v>1568</v>
      </c>
      <c r="E42" s="22">
        <f t="shared" si="1"/>
        <v>925</v>
      </c>
      <c r="F42" s="22">
        <f t="shared" si="1"/>
        <v>261</v>
      </c>
      <c r="G42" s="22">
        <f t="shared" si="1"/>
        <v>90</v>
      </c>
      <c r="H42" s="22">
        <f t="shared" si="2"/>
        <v>48</v>
      </c>
      <c r="I42" s="22">
        <f t="shared" si="2"/>
        <v>0</v>
      </c>
      <c r="J42" s="22">
        <f t="shared" si="2"/>
        <v>244</v>
      </c>
      <c r="K42" s="22">
        <f t="shared" si="16"/>
        <v>925</v>
      </c>
      <c r="L42" s="22">
        <v>925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f t="shared" si="17"/>
        <v>643</v>
      </c>
      <c r="S42" s="22">
        <f t="shared" si="18"/>
        <v>0</v>
      </c>
      <c r="T42" s="22">
        <f t="shared" si="19"/>
        <v>261</v>
      </c>
      <c r="U42" s="22">
        <f t="shared" si="14"/>
        <v>90</v>
      </c>
      <c r="V42" s="22">
        <f t="shared" si="14"/>
        <v>48</v>
      </c>
      <c r="W42" s="22">
        <f t="shared" si="14"/>
        <v>0</v>
      </c>
      <c r="X42" s="22">
        <f t="shared" si="20"/>
        <v>244</v>
      </c>
      <c r="Y42" s="22">
        <f t="shared" si="21"/>
        <v>0</v>
      </c>
      <c r="Z42" s="22" t="s">
        <v>225</v>
      </c>
      <c r="AA42" s="22">
        <v>0</v>
      </c>
      <c r="AB42" s="22" t="s">
        <v>225</v>
      </c>
      <c r="AC42" s="22" t="s">
        <v>225</v>
      </c>
      <c r="AD42" s="22" t="s">
        <v>225</v>
      </c>
      <c r="AE42" s="22">
        <v>0</v>
      </c>
      <c r="AF42" s="22">
        <f t="shared" si="22"/>
        <v>150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150</v>
      </c>
      <c r="AM42" s="22">
        <f t="shared" si="23"/>
        <v>493</v>
      </c>
      <c r="AN42" s="22">
        <v>0</v>
      </c>
      <c r="AO42" s="22">
        <v>261</v>
      </c>
      <c r="AP42" s="22">
        <v>90</v>
      </c>
      <c r="AQ42" s="22">
        <v>48</v>
      </c>
      <c r="AR42" s="22">
        <v>0</v>
      </c>
      <c r="AS42" s="22">
        <v>94</v>
      </c>
      <c r="AT42" s="22">
        <f t="shared" si="24"/>
        <v>0</v>
      </c>
      <c r="AU42" s="22" t="s">
        <v>225</v>
      </c>
      <c r="AV42" s="22">
        <v>0</v>
      </c>
      <c r="AW42" s="22" t="s">
        <v>225</v>
      </c>
      <c r="AX42" s="22" t="s">
        <v>225</v>
      </c>
      <c r="AY42" s="22" t="s">
        <v>225</v>
      </c>
      <c r="AZ42" s="22">
        <v>0</v>
      </c>
      <c r="BA42" s="22">
        <f t="shared" si="25"/>
        <v>0</v>
      </c>
      <c r="BB42" s="22" t="s">
        <v>225</v>
      </c>
      <c r="BC42" s="22">
        <v>0</v>
      </c>
      <c r="BD42" s="22" t="s">
        <v>225</v>
      </c>
      <c r="BE42" s="22" t="s">
        <v>225</v>
      </c>
      <c r="BF42" s="22" t="s">
        <v>225</v>
      </c>
      <c r="BG42" s="22">
        <v>0</v>
      </c>
      <c r="BH42" s="22">
        <f t="shared" si="26"/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</row>
    <row r="43" spans="1:66" ht="13.5">
      <c r="A43" s="40" t="s">
        <v>5</v>
      </c>
      <c r="B43" s="40" t="s">
        <v>80</v>
      </c>
      <c r="C43" s="41" t="s">
        <v>81</v>
      </c>
      <c r="D43" s="22">
        <f t="shared" si="15"/>
        <v>551</v>
      </c>
      <c r="E43" s="22">
        <f t="shared" si="1"/>
        <v>0</v>
      </c>
      <c r="F43" s="22">
        <f t="shared" si="1"/>
        <v>515</v>
      </c>
      <c r="G43" s="22">
        <f t="shared" si="1"/>
        <v>36</v>
      </c>
      <c r="H43" s="22">
        <f t="shared" si="2"/>
        <v>0</v>
      </c>
      <c r="I43" s="22">
        <f t="shared" si="2"/>
        <v>0</v>
      </c>
      <c r="J43" s="22">
        <f t="shared" si="2"/>
        <v>0</v>
      </c>
      <c r="K43" s="22">
        <f t="shared" si="16"/>
        <v>36</v>
      </c>
      <c r="L43" s="22">
        <v>0</v>
      </c>
      <c r="M43" s="22">
        <v>0</v>
      </c>
      <c r="N43" s="22">
        <v>36</v>
      </c>
      <c r="O43" s="22">
        <v>0</v>
      </c>
      <c r="P43" s="22">
        <v>0</v>
      </c>
      <c r="Q43" s="22">
        <v>0</v>
      </c>
      <c r="R43" s="22">
        <f t="shared" si="17"/>
        <v>515</v>
      </c>
      <c r="S43" s="22">
        <f t="shared" si="18"/>
        <v>0</v>
      </c>
      <c r="T43" s="22">
        <f t="shared" si="19"/>
        <v>515</v>
      </c>
      <c r="U43" s="22">
        <f t="shared" si="14"/>
        <v>0</v>
      </c>
      <c r="V43" s="22">
        <f t="shared" si="14"/>
        <v>0</v>
      </c>
      <c r="W43" s="22">
        <f t="shared" si="14"/>
        <v>0</v>
      </c>
      <c r="X43" s="22">
        <f t="shared" si="20"/>
        <v>0</v>
      </c>
      <c r="Y43" s="22">
        <f t="shared" si="21"/>
        <v>0</v>
      </c>
      <c r="Z43" s="22" t="s">
        <v>225</v>
      </c>
      <c r="AA43" s="22">
        <v>0</v>
      </c>
      <c r="AB43" s="22" t="s">
        <v>225</v>
      </c>
      <c r="AC43" s="22" t="s">
        <v>225</v>
      </c>
      <c r="AD43" s="22" t="s">
        <v>225</v>
      </c>
      <c r="AE43" s="22">
        <v>0</v>
      </c>
      <c r="AF43" s="22">
        <f t="shared" si="22"/>
        <v>515</v>
      </c>
      <c r="AG43" s="22">
        <v>0</v>
      </c>
      <c r="AH43" s="22">
        <v>515</v>
      </c>
      <c r="AI43" s="22">
        <v>0</v>
      </c>
      <c r="AJ43" s="22">
        <v>0</v>
      </c>
      <c r="AK43" s="22">
        <v>0</v>
      </c>
      <c r="AL43" s="22">
        <v>0</v>
      </c>
      <c r="AM43" s="22">
        <f t="shared" si="23"/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f t="shared" si="24"/>
        <v>0</v>
      </c>
      <c r="AU43" s="22" t="s">
        <v>225</v>
      </c>
      <c r="AV43" s="22">
        <v>0</v>
      </c>
      <c r="AW43" s="22" t="s">
        <v>225</v>
      </c>
      <c r="AX43" s="22" t="s">
        <v>225</v>
      </c>
      <c r="AY43" s="22" t="s">
        <v>225</v>
      </c>
      <c r="AZ43" s="22">
        <v>0</v>
      </c>
      <c r="BA43" s="22">
        <f t="shared" si="25"/>
        <v>0</v>
      </c>
      <c r="BB43" s="22" t="s">
        <v>225</v>
      </c>
      <c r="BC43" s="22">
        <v>0</v>
      </c>
      <c r="BD43" s="22" t="s">
        <v>225</v>
      </c>
      <c r="BE43" s="22" t="s">
        <v>225</v>
      </c>
      <c r="BF43" s="22" t="s">
        <v>225</v>
      </c>
      <c r="BG43" s="22">
        <v>0</v>
      </c>
      <c r="BH43" s="22">
        <f t="shared" si="26"/>
        <v>141</v>
      </c>
      <c r="BI43" s="22">
        <v>138</v>
      </c>
      <c r="BJ43" s="22">
        <v>3</v>
      </c>
      <c r="BK43" s="22">
        <v>0</v>
      </c>
      <c r="BL43" s="22">
        <v>0</v>
      </c>
      <c r="BM43" s="22">
        <v>0</v>
      </c>
      <c r="BN43" s="22">
        <v>0</v>
      </c>
    </row>
    <row r="44" spans="1:66" ht="13.5">
      <c r="A44" s="40" t="s">
        <v>5</v>
      </c>
      <c r="B44" s="40" t="s">
        <v>82</v>
      </c>
      <c r="C44" s="41" t="s">
        <v>327</v>
      </c>
      <c r="D44" s="22">
        <f t="shared" si="15"/>
        <v>218</v>
      </c>
      <c r="E44" s="22">
        <f t="shared" si="1"/>
        <v>0</v>
      </c>
      <c r="F44" s="22">
        <f t="shared" si="1"/>
        <v>213</v>
      </c>
      <c r="G44" s="22">
        <f t="shared" si="1"/>
        <v>0</v>
      </c>
      <c r="H44" s="22">
        <f t="shared" si="2"/>
        <v>5</v>
      </c>
      <c r="I44" s="22">
        <f t="shared" si="2"/>
        <v>0</v>
      </c>
      <c r="J44" s="22">
        <f t="shared" si="2"/>
        <v>0</v>
      </c>
      <c r="K44" s="22">
        <f t="shared" si="16"/>
        <v>5</v>
      </c>
      <c r="L44" s="22">
        <v>0</v>
      </c>
      <c r="M44" s="22">
        <v>0</v>
      </c>
      <c r="N44" s="22">
        <v>0</v>
      </c>
      <c r="O44" s="22">
        <v>5</v>
      </c>
      <c r="P44" s="22">
        <v>0</v>
      </c>
      <c r="Q44" s="22">
        <v>0</v>
      </c>
      <c r="R44" s="22">
        <f t="shared" si="17"/>
        <v>213</v>
      </c>
      <c r="S44" s="22">
        <f t="shared" si="18"/>
        <v>0</v>
      </c>
      <c r="T44" s="22">
        <f t="shared" si="19"/>
        <v>213</v>
      </c>
      <c r="U44" s="22">
        <f t="shared" si="14"/>
        <v>0</v>
      </c>
      <c r="V44" s="22">
        <f t="shared" si="14"/>
        <v>0</v>
      </c>
      <c r="W44" s="22">
        <f t="shared" si="14"/>
        <v>0</v>
      </c>
      <c r="X44" s="22">
        <f t="shared" si="20"/>
        <v>0</v>
      </c>
      <c r="Y44" s="22">
        <f t="shared" si="21"/>
        <v>0</v>
      </c>
      <c r="Z44" s="22" t="s">
        <v>225</v>
      </c>
      <c r="AA44" s="22">
        <v>0</v>
      </c>
      <c r="AB44" s="22" t="s">
        <v>225</v>
      </c>
      <c r="AC44" s="22" t="s">
        <v>225</v>
      </c>
      <c r="AD44" s="22" t="s">
        <v>225</v>
      </c>
      <c r="AE44" s="22">
        <v>0</v>
      </c>
      <c r="AF44" s="22">
        <f t="shared" si="22"/>
        <v>213</v>
      </c>
      <c r="AG44" s="22">
        <v>0</v>
      </c>
      <c r="AH44" s="22">
        <v>213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23"/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f t="shared" si="24"/>
        <v>0</v>
      </c>
      <c r="AU44" s="22" t="s">
        <v>225</v>
      </c>
      <c r="AV44" s="22">
        <v>0</v>
      </c>
      <c r="AW44" s="22" t="s">
        <v>225</v>
      </c>
      <c r="AX44" s="22" t="s">
        <v>225</v>
      </c>
      <c r="AY44" s="22" t="s">
        <v>225</v>
      </c>
      <c r="AZ44" s="22">
        <v>0</v>
      </c>
      <c r="BA44" s="22">
        <f t="shared" si="25"/>
        <v>0</v>
      </c>
      <c r="BB44" s="22" t="s">
        <v>225</v>
      </c>
      <c r="BC44" s="22">
        <v>0</v>
      </c>
      <c r="BD44" s="22" t="s">
        <v>225</v>
      </c>
      <c r="BE44" s="22" t="s">
        <v>225</v>
      </c>
      <c r="BF44" s="22" t="s">
        <v>225</v>
      </c>
      <c r="BG44" s="22">
        <v>0</v>
      </c>
      <c r="BH44" s="22">
        <f t="shared" si="26"/>
        <v>1</v>
      </c>
      <c r="BI44" s="22">
        <v>0</v>
      </c>
      <c r="BJ44" s="22">
        <v>1</v>
      </c>
      <c r="BK44" s="22">
        <v>0</v>
      </c>
      <c r="BL44" s="22">
        <v>0</v>
      </c>
      <c r="BM44" s="22">
        <v>0</v>
      </c>
      <c r="BN44" s="22">
        <v>0</v>
      </c>
    </row>
    <row r="45" spans="1:66" ht="13.5">
      <c r="A45" s="40" t="s">
        <v>5</v>
      </c>
      <c r="B45" s="40" t="s">
        <v>83</v>
      </c>
      <c r="C45" s="41" t="s">
        <v>84</v>
      </c>
      <c r="D45" s="22">
        <f t="shared" si="15"/>
        <v>282</v>
      </c>
      <c r="E45" s="22">
        <f t="shared" si="1"/>
        <v>143</v>
      </c>
      <c r="F45" s="22">
        <f t="shared" si="1"/>
        <v>54</v>
      </c>
      <c r="G45" s="22">
        <f t="shared" si="1"/>
        <v>39</v>
      </c>
      <c r="H45" s="22">
        <f t="shared" si="2"/>
        <v>8</v>
      </c>
      <c r="I45" s="22">
        <f t="shared" si="2"/>
        <v>17</v>
      </c>
      <c r="J45" s="22">
        <f t="shared" si="2"/>
        <v>21</v>
      </c>
      <c r="K45" s="22">
        <f t="shared" si="16"/>
        <v>168</v>
      </c>
      <c r="L45" s="22">
        <v>143</v>
      </c>
      <c r="M45" s="22">
        <v>0</v>
      </c>
      <c r="N45" s="22">
        <v>0</v>
      </c>
      <c r="O45" s="22">
        <v>8</v>
      </c>
      <c r="P45" s="22">
        <v>17</v>
      </c>
      <c r="Q45" s="22">
        <v>0</v>
      </c>
      <c r="R45" s="22">
        <f t="shared" si="17"/>
        <v>114</v>
      </c>
      <c r="S45" s="22">
        <f t="shared" si="18"/>
        <v>0</v>
      </c>
      <c r="T45" s="22">
        <f t="shared" si="19"/>
        <v>54</v>
      </c>
      <c r="U45" s="22">
        <f t="shared" si="14"/>
        <v>39</v>
      </c>
      <c r="V45" s="22">
        <f t="shared" si="14"/>
        <v>0</v>
      </c>
      <c r="W45" s="22">
        <f t="shared" si="14"/>
        <v>0</v>
      </c>
      <c r="X45" s="22">
        <f t="shared" si="20"/>
        <v>21</v>
      </c>
      <c r="Y45" s="22">
        <f t="shared" si="21"/>
        <v>21</v>
      </c>
      <c r="Z45" s="22" t="s">
        <v>225</v>
      </c>
      <c r="AA45" s="22">
        <v>0</v>
      </c>
      <c r="AB45" s="22" t="s">
        <v>225</v>
      </c>
      <c r="AC45" s="22" t="s">
        <v>225</v>
      </c>
      <c r="AD45" s="22" t="s">
        <v>225</v>
      </c>
      <c r="AE45" s="22">
        <v>21</v>
      </c>
      <c r="AF45" s="22">
        <f t="shared" si="22"/>
        <v>54</v>
      </c>
      <c r="AG45" s="22">
        <v>0</v>
      </c>
      <c r="AH45" s="22">
        <v>54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23"/>
        <v>39</v>
      </c>
      <c r="AN45" s="22">
        <v>0</v>
      </c>
      <c r="AO45" s="22">
        <v>0</v>
      </c>
      <c r="AP45" s="22">
        <v>39</v>
      </c>
      <c r="AQ45" s="22">
        <v>0</v>
      </c>
      <c r="AR45" s="22">
        <v>0</v>
      </c>
      <c r="AS45" s="22">
        <v>0</v>
      </c>
      <c r="AT45" s="22">
        <f t="shared" si="24"/>
        <v>0</v>
      </c>
      <c r="AU45" s="22" t="s">
        <v>225</v>
      </c>
      <c r="AV45" s="22">
        <v>0</v>
      </c>
      <c r="AW45" s="22" t="s">
        <v>225</v>
      </c>
      <c r="AX45" s="22" t="s">
        <v>225</v>
      </c>
      <c r="AY45" s="22" t="s">
        <v>225</v>
      </c>
      <c r="AZ45" s="22">
        <v>0</v>
      </c>
      <c r="BA45" s="22">
        <f t="shared" si="25"/>
        <v>0</v>
      </c>
      <c r="BB45" s="22" t="s">
        <v>225</v>
      </c>
      <c r="BC45" s="22">
        <v>0</v>
      </c>
      <c r="BD45" s="22" t="s">
        <v>225</v>
      </c>
      <c r="BE45" s="22" t="s">
        <v>225</v>
      </c>
      <c r="BF45" s="22" t="s">
        <v>225</v>
      </c>
      <c r="BG45" s="22">
        <v>0</v>
      </c>
      <c r="BH45" s="22">
        <f t="shared" si="26"/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</row>
    <row r="46" spans="1:66" ht="13.5">
      <c r="A46" s="40" t="s">
        <v>5</v>
      </c>
      <c r="B46" s="40" t="s">
        <v>85</v>
      </c>
      <c r="C46" s="41" t="s">
        <v>86</v>
      </c>
      <c r="D46" s="22">
        <f t="shared" si="15"/>
        <v>103</v>
      </c>
      <c r="E46" s="22">
        <f t="shared" si="1"/>
        <v>0</v>
      </c>
      <c r="F46" s="22">
        <f t="shared" si="1"/>
        <v>103</v>
      </c>
      <c r="G46" s="22">
        <f t="shared" si="1"/>
        <v>0</v>
      </c>
      <c r="H46" s="22">
        <f t="shared" si="2"/>
        <v>0</v>
      </c>
      <c r="I46" s="22">
        <f t="shared" si="2"/>
        <v>0</v>
      </c>
      <c r="J46" s="22">
        <f t="shared" si="2"/>
        <v>0</v>
      </c>
      <c r="K46" s="22">
        <f t="shared" si="16"/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f t="shared" si="17"/>
        <v>103</v>
      </c>
      <c r="S46" s="22">
        <f t="shared" si="18"/>
        <v>0</v>
      </c>
      <c r="T46" s="22">
        <f t="shared" si="19"/>
        <v>103</v>
      </c>
      <c r="U46" s="22">
        <f t="shared" si="14"/>
        <v>0</v>
      </c>
      <c r="V46" s="22">
        <f t="shared" si="14"/>
        <v>0</v>
      </c>
      <c r="W46" s="22">
        <f t="shared" si="14"/>
        <v>0</v>
      </c>
      <c r="X46" s="22">
        <f t="shared" si="20"/>
        <v>0</v>
      </c>
      <c r="Y46" s="22">
        <f t="shared" si="21"/>
        <v>0</v>
      </c>
      <c r="Z46" s="22" t="s">
        <v>225</v>
      </c>
      <c r="AA46" s="22">
        <v>0</v>
      </c>
      <c r="AB46" s="22" t="s">
        <v>225</v>
      </c>
      <c r="AC46" s="22" t="s">
        <v>225</v>
      </c>
      <c r="AD46" s="22" t="s">
        <v>225</v>
      </c>
      <c r="AE46" s="22">
        <v>0</v>
      </c>
      <c r="AF46" s="22">
        <f t="shared" si="22"/>
        <v>103</v>
      </c>
      <c r="AG46" s="22">
        <v>0</v>
      </c>
      <c r="AH46" s="22">
        <v>103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23"/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f t="shared" si="24"/>
        <v>0</v>
      </c>
      <c r="AU46" s="22" t="s">
        <v>225</v>
      </c>
      <c r="AV46" s="22">
        <v>0</v>
      </c>
      <c r="AW46" s="22" t="s">
        <v>225</v>
      </c>
      <c r="AX46" s="22" t="s">
        <v>225</v>
      </c>
      <c r="AY46" s="22" t="s">
        <v>225</v>
      </c>
      <c r="AZ46" s="22">
        <v>0</v>
      </c>
      <c r="BA46" s="22">
        <f t="shared" si="25"/>
        <v>0</v>
      </c>
      <c r="BB46" s="22" t="s">
        <v>225</v>
      </c>
      <c r="BC46" s="22">
        <v>0</v>
      </c>
      <c r="BD46" s="22" t="s">
        <v>225</v>
      </c>
      <c r="BE46" s="22" t="s">
        <v>225</v>
      </c>
      <c r="BF46" s="22" t="s">
        <v>225</v>
      </c>
      <c r="BG46" s="22">
        <v>0</v>
      </c>
      <c r="BH46" s="22">
        <f t="shared" si="26"/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</row>
    <row r="47" spans="1:66" ht="13.5">
      <c r="A47" s="40" t="s">
        <v>5</v>
      </c>
      <c r="B47" s="40" t="s">
        <v>87</v>
      </c>
      <c r="C47" s="41" t="s">
        <v>88</v>
      </c>
      <c r="D47" s="22">
        <f t="shared" si="15"/>
        <v>209</v>
      </c>
      <c r="E47" s="22">
        <f t="shared" si="1"/>
        <v>99</v>
      </c>
      <c r="F47" s="22">
        <f t="shared" si="1"/>
        <v>42</v>
      </c>
      <c r="G47" s="22">
        <f t="shared" si="1"/>
        <v>36</v>
      </c>
      <c r="H47" s="22">
        <f t="shared" si="2"/>
        <v>5</v>
      </c>
      <c r="I47" s="22">
        <f t="shared" si="2"/>
        <v>12</v>
      </c>
      <c r="J47" s="22">
        <f t="shared" si="2"/>
        <v>15</v>
      </c>
      <c r="K47" s="22">
        <f t="shared" si="16"/>
        <v>116</v>
      </c>
      <c r="L47" s="22">
        <v>99</v>
      </c>
      <c r="M47" s="22">
        <v>0</v>
      </c>
      <c r="N47" s="22">
        <v>0</v>
      </c>
      <c r="O47" s="22">
        <v>5</v>
      </c>
      <c r="P47" s="22">
        <v>12</v>
      </c>
      <c r="Q47" s="22">
        <v>0</v>
      </c>
      <c r="R47" s="22">
        <f t="shared" si="17"/>
        <v>93</v>
      </c>
      <c r="S47" s="22">
        <f t="shared" si="18"/>
        <v>0</v>
      </c>
      <c r="T47" s="22">
        <f t="shared" si="19"/>
        <v>42</v>
      </c>
      <c r="U47" s="22">
        <f t="shared" si="14"/>
        <v>36</v>
      </c>
      <c r="V47" s="22">
        <f t="shared" si="14"/>
        <v>0</v>
      </c>
      <c r="W47" s="22">
        <f t="shared" si="14"/>
        <v>0</v>
      </c>
      <c r="X47" s="22">
        <f t="shared" si="20"/>
        <v>15</v>
      </c>
      <c r="Y47" s="22">
        <f t="shared" si="21"/>
        <v>15</v>
      </c>
      <c r="Z47" s="22" t="s">
        <v>225</v>
      </c>
      <c r="AA47" s="22">
        <v>0</v>
      </c>
      <c r="AB47" s="22" t="s">
        <v>225</v>
      </c>
      <c r="AC47" s="22" t="s">
        <v>225</v>
      </c>
      <c r="AD47" s="22" t="s">
        <v>225</v>
      </c>
      <c r="AE47" s="22">
        <v>15</v>
      </c>
      <c r="AF47" s="22">
        <f t="shared" si="22"/>
        <v>42</v>
      </c>
      <c r="AG47" s="22">
        <v>0</v>
      </c>
      <c r="AH47" s="22">
        <v>42</v>
      </c>
      <c r="AI47" s="22">
        <v>0</v>
      </c>
      <c r="AJ47" s="22">
        <v>0</v>
      </c>
      <c r="AK47" s="22">
        <v>0</v>
      </c>
      <c r="AL47" s="22">
        <v>0</v>
      </c>
      <c r="AM47" s="22">
        <f t="shared" si="23"/>
        <v>36</v>
      </c>
      <c r="AN47" s="22">
        <v>0</v>
      </c>
      <c r="AO47" s="22">
        <v>0</v>
      </c>
      <c r="AP47" s="22">
        <v>36</v>
      </c>
      <c r="AQ47" s="22">
        <v>0</v>
      </c>
      <c r="AR47" s="22">
        <v>0</v>
      </c>
      <c r="AS47" s="22">
        <v>0</v>
      </c>
      <c r="AT47" s="22">
        <f t="shared" si="24"/>
        <v>0</v>
      </c>
      <c r="AU47" s="22" t="s">
        <v>225</v>
      </c>
      <c r="AV47" s="22">
        <v>0</v>
      </c>
      <c r="AW47" s="22" t="s">
        <v>225</v>
      </c>
      <c r="AX47" s="22" t="s">
        <v>225</v>
      </c>
      <c r="AY47" s="22" t="s">
        <v>225</v>
      </c>
      <c r="AZ47" s="22">
        <v>0</v>
      </c>
      <c r="BA47" s="22">
        <f t="shared" si="25"/>
        <v>0</v>
      </c>
      <c r="BB47" s="22" t="s">
        <v>225</v>
      </c>
      <c r="BC47" s="22">
        <v>0</v>
      </c>
      <c r="BD47" s="22" t="s">
        <v>225</v>
      </c>
      <c r="BE47" s="22" t="s">
        <v>225</v>
      </c>
      <c r="BF47" s="22" t="s">
        <v>225</v>
      </c>
      <c r="BG47" s="22">
        <v>0</v>
      </c>
      <c r="BH47" s="22">
        <f t="shared" si="26"/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</row>
    <row r="48" spans="1:66" ht="13.5">
      <c r="A48" s="40" t="s">
        <v>5</v>
      </c>
      <c r="B48" s="40" t="s">
        <v>89</v>
      </c>
      <c r="C48" s="41" t="s">
        <v>90</v>
      </c>
      <c r="D48" s="22">
        <f t="shared" si="15"/>
        <v>288</v>
      </c>
      <c r="E48" s="22">
        <f t="shared" si="1"/>
        <v>144</v>
      </c>
      <c r="F48" s="22">
        <f t="shared" si="1"/>
        <v>46</v>
      </c>
      <c r="G48" s="22">
        <f t="shared" si="1"/>
        <v>55</v>
      </c>
      <c r="H48" s="22">
        <f t="shared" si="2"/>
        <v>7</v>
      </c>
      <c r="I48" s="22">
        <f t="shared" si="2"/>
        <v>15</v>
      </c>
      <c r="J48" s="22">
        <f t="shared" si="2"/>
        <v>21</v>
      </c>
      <c r="K48" s="22">
        <f t="shared" si="16"/>
        <v>166</v>
      </c>
      <c r="L48" s="22">
        <v>144</v>
      </c>
      <c r="M48" s="22">
        <v>0</v>
      </c>
      <c r="N48" s="22">
        <v>0</v>
      </c>
      <c r="O48" s="22">
        <v>7</v>
      </c>
      <c r="P48" s="22">
        <v>15</v>
      </c>
      <c r="Q48" s="22">
        <v>0</v>
      </c>
      <c r="R48" s="22">
        <f t="shared" si="17"/>
        <v>122</v>
      </c>
      <c r="S48" s="22">
        <f t="shared" si="18"/>
        <v>0</v>
      </c>
      <c r="T48" s="22">
        <f t="shared" si="19"/>
        <v>46</v>
      </c>
      <c r="U48" s="22">
        <f t="shared" si="14"/>
        <v>55</v>
      </c>
      <c r="V48" s="22">
        <f t="shared" si="14"/>
        <v>0</v>
      </c>
      <c r="W48" s="22">
        <f t="shared" si="14"/>
        <v>0</v>
      </c>
      <c r="X48" s="22">
        <f t="shared" si="20"/>
        <v>21</v>
      </c>
      <c r="Y48" s="22">
        <f t="shared" si="21"/>
        <v>21</v>
      </c>
      <c r="Z48" s="22" t="s">
        <v>225</v>
      </c>
      <c r="AA48" s="22">
        <v>0</v>
      </c>
      <c r="AB48" s="22" t="s">
        <v>225</v>
      </c>
      <c r="AC48" s="22" t="s">
        <v>225</v>
      </c>
      <c r="AD48" s="22" t="s">
        <v>225</v>
      </c>
      <c r="AE48" s="22">
        <v>21</v>
      </c>
      <c r="AF48" s="22">
        <f t="shared" si="22"/>
        <v>46</v>
      </c>
      <c r="AG48" s="22">
        <v>0</v>
      </c>
      <c r="AH48" s="22">
        <v>46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23"/>
        <v>55</v>
      </c>
      <c r="AN48" s="22">
        <v>0</v>
      </c>
      <c r="AO48" s="22">
        <v>0</v>
      </c>
      <c r="AP48" s="22">
        <v>55</v>
      </c>
      <c r="AQ48" s="22">
        <v>0</v>
      </c>
      <c r="AR48" s="22">
        <v>0</v>
      </c>
      <c r="AS48" s="22">
        <v>0</v>
      </c>
      <c r="AT48" s="22">
        <f t="shared" si="24"/>
        <v>0</v>
      </c>
      <c r="AU48" s="22" t="s">
        <v>225</v>
      </c>
      <c r="AV48" s="22">
        <v>0</v>
      </c>
      <c r="AW48" s="22" t="s">
        <v>225</v>
      </c>
      <c r="AX48" s="22" t="s">
        <v>225</v>
      </c>
      <c r="AY48" s="22" t="s">
        <v>225</v>
      </c>
      <c r="AZ48" s="22">
        <v>0</v>
      </c>
      <c r="BA48" s="22">
        <f t="shared" si="25"/>
        <v>0</v>
      </c>
      <c r="BB48" s="22" t="s">
        <v>225</v>
      </c>
      <c r="BC48" s="22">
        <v>0</v>
      </c>
      <c r="BD48" s="22" t="s">
        <v>225</v>
      </c>
      <c r="BE48" s="22" t="s">
        <v>225</v>
      </c>
      <c r="BF48" s="22" t="s">
        <v>225</v>
      </c>
      <c r="BG48" s="22">
        <v>0</v>
      </c>
      <c r="BH48" s="22">
        <f t="shared" si="26"/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</row>
    <row r="49" spans="1:66" ht="13.5">
      <c r="A49" s="40" t="s">
        <v>5</v>
      </c>
      <c r="B49" s="40" t="s">
        <v>91</v>
      </c>
      <c r="C49" s="41" t="s">
        <v>92</v>
      </c>
      <c r="D49" s="22">
        <f t="shared" si="15"/>
        <v>555</v>
      </c>
      <c r="E49" s="22">
        <f t="shared" si="1"/>
        <v>128</v>
      </c>
      <c r="F49" s="22">
        <f t="shared" si="1"/>
        <v>419</v>
      </c>
      <c r="G49" s="22">
        <f t="shared" si="1"/>
        <v>7</v>
      </c>
      <c r="H49" s="22">
        <f t="shared" si="2"/>
        <v>1</v>
      </c>
      <c r="I49" s="22">
        <f t="shared" si="2"/>
        <v>0</v>
      </c>
      <c r="J49" s="22">
        <f t="shared" si="2"/>
        <v>0</v>
      </c>
      <c r="K49" s="22">
        <f t="shared" si="16"/>
        <v>555</v>
      </c>
      <c r="L49" s="22">
        <v>128</v>
      </c>
      <c r="M49" s="22">
        <v>419</v>
      </c>
      <c r="N49" s="22">
        <v>7</v>
      </c>
      <c r="O49" s="22">
        <v>1</v>
      </c>
      <c r="P49" s="22">
        <v>0</v>
      </c>
      <c r="Q49" s="22">
        <v>0</v>
      </c>
      <c r="R49" s="22">
        <f t="shared" si="17"/>
        <v>0</v>
      </c>
      <c r="S49" s="22">
        <f t="shared" si="18"/>
        <v>0</v>
      </c>
      <c r="T49" s="22">
        <f t="shared" si="19"/>
        <v>0</v>
      </c>
      <c r="U49" s="22">
        <f t="shared" si="14"/>
        <v>0</v>
      </c>
      <c r="V49" s="22">
        <f t="shared" si="14"/>
        <v>0</v>
      </c>
      <c r="W49" s="22">
        <f t="shared" si="14"/>
        <v>0</v>
      </c>
      <c r="X49" s="22">
        <f t="shared" si="20"/>
        <v>0</v>
      </c>
      <c r="Y49" s="22">
        <f t="shared" si="21"/>
        <v>0</v>
      </c>
      <c r="Z49" s="22" t="s">
        <v>225</v>
      </c>
      <c r="AA49" s="22">
        <v>0</v>
      </c>
      <c r="AB49" s="22" t="s">
        <v>225</v>
      </c>
      <c r="AC49" s="22" t="s">
        <v>225</v>
      </c>
      <c r="AD49" s="22" t="s">
        <v>225</v>
      </c>
      <c r="AE49" s="22">
        <v>0</v>
      </c>
      <c r="AF49" s="22">
        <f t="shared" si="22"/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f t="shared" si="23"/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f t="shared" si="24"/>
        <v>0</v>
      </c>
      <c r="AU49" s="22" t="s">
        <v>225</v>
      </c>
      <c r="AV49" s="22">
        <v>0</v>
      </c>
      <c r="AW49" s="22" t="s">
        <v>225</v>
      </c>
      <c r="AX49" s="22" t="s">
        <v>225</v>
      </c>
      <c r="AY49" s="22" t="s">
        <v>225</v>
      </c>
      <c r="AZ49" s="22">
        <v>0</v>
      </c>
      <c r="BA49" s="22">
        <f t="shared" si="25"/>
        <v>0</v>
      </c>
      <c r="BB49" s="22" t="s">
        <v>225</v>
      </c>
      <c r="BC49" s="22">
        <v>0</v>
      </c>
      <c r="BD49" s="22" t="s">
        <v>225</v>
      </c>
      <c r="BE49" s="22" t="s">
        <v>225</v>
      </c>
      <c r="BF49" s="22" t="s">
        <v>225</v>
      </c>
      <c r="BG49" s="22">
        <v>0</v>
      </c>
      <c r="BH49" s="22">
        <f t="shared" si="26"/>
        <v>81</v>
      </c>
      <c r="BI49" s="22">
        <v>62</v>
      </c>
      <c r="BJ49" s="22">
        <v>0</v>
      </c>
      <c r="BK49" s="22">
        <v>19</v>
      </c>
      <c r="BL49" s="22">
        <v>0</v>
      </c>
      <c r="BM49" s="22">
        <v>0</v>
      </c>
      <c r="BN49" s="22">
        <v>0</v>
      </c>
    </row>
    <row r="50" spans="1:66" ht="13.5">
      <c r="A50" s="40" t="s">
        <v>5</v>
      </c>
      <c r="B50" s="40" t="s">
        <v>93</v>
      </c>
      <c r="C50" s="41" t="s">
        <v>94</v>
      </c>
      <c r="D50" s="22">
        <f t="shared" si="15"/>
        <v>338</v>
      </c>
      <c r="E50" s="22">
        <f t="shared" si="1"/>
        <v>169</v>
      </c>
      <c r="F50" s="22">
        <f t="shared" si="1"/>
        <v>120</v>
      </c>
      <c r="G50" s="22">
        <f t="shared" si="1"/>
        <v>40</v>
      </c>
      <c r="H50" s="22">
        <f t="shared" si="2"/>
        <v>9</v>
      </c>
      <c r="I50" s="22">
        <f t="shared" si="2"/>
        <v>0</v>
      </c>
      <c r="J50" s="22">
        <f t="shared" si="2"/>
        <v>0</v>
      </c>
      <c r="K50" s="22">
        <f t="shared" si="16"/>
        <v>249</v>
      </c>
      <c r="L50" s="22">
        <v>169</v>
      </c>
      <c r="M50" s="22">
        <v>31</v>
      </c>
      <c r="N50" s="22">
        <v>40</v>
      </c>
      <c r="O50" s="22">
        <v>9</v>
      </c>
      <c r="P50" s="22">
        <v>0</v>
      </c>
      <c r="Q50" s="22">
        <v>0</v>
      </c>
      <c r="R50" s="22">
        <f t="shared" si="17"/>
        <v>89</v>
      </c>
      <c r="S50" s="22">
        <f t="shared" si="18"/>
        <v>0</v>
      </c>
      <c r="T50" s="22">
        <f t="shared" si="19"/>
        <v>89</v>
      </c>
      <c r="U50" s="22">
        <f t="shared" si="14"/>
        <v>0</v>
      </c>
      <c r="V50" s="22">
        <f t="shared" si="14"/>
        <v>0</v>
      </c>
      <c r="W50" s="22">
        <f t="shared" si="14"/>
        <v>0</v>
      </c>
      <c r="X50" s="22">
        <f t="shared" si="20"/>
        <v>0</v>
      </c>
      <c r="Y50" s="22">
        <f t="shared" si="21"/>
        <v>0</v>
      </c>
      <c r="Z50" s="22" t="s">
        <v>225</v>
      </c>
      <c r="AA50" s="22">
        <v>0</v>
      </c>
      <c r="AB50" s="22" t="s">
        <v>225</v>
      </c>
      <c r="AC50" s="22" t="s">
        <v>225</v>
      </c>
      <c r="AD50" s="22" t="s">
        <v>225</v>
      </c>
      <c r="AE50" s="22">
        <v>0</v>
      </c>
      <c r="AF50" s="22">
        <f t="shared" si="22"/>
        <v>89</v>
      </c>
      <c r="AG50" s="22">
        <v>0</v>
      </c>
      <c r="AH50" s="22">
        <v>89</v>
      </c>
      <c r="AI50" s="22">
        <v>0</v>
      </c>
      <c r="AJ50" s="22">
        <v>0</v>
      </c>
      <c r="AK50" s="22">
        <v>0</v>
      </c>
      <c r="AL50" s="22">
        <v>0</v>
      </c>
      <c r="AM50" s="22">
        <f t="shared" si="23"/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f t="shared" si="24"/>
        <v>0</v>
      </c>
      <c r="AU50" s="22" t="s">
        <v>225</v>
      </c>
      <c r="AV50" s="22">
        <v>0</v>
      </c>
      <c r="AW50" s="22" t="s">
        <v>225</v>
      </c>
      <c r="AX50" s="22" t="s">
        <v>225</v>
      </c>
      <c r="AY50" s="22" t="s">
        <v>225</v>
      </c>
      <c r="AZ50" s="22">
        <v>0</v>
      </c>
      <c r="BA50" s="22">
        <f t="shared" si="25"/>
        <v>0</v>
      </c>
      <c r="BB50" s="22" t="s">
        <v>225</v>
      </c>
      <c r="BC50" s="22">
        <v>0</v>
      </c>
      <c r="BD50" s="22" t="s">
        <v>225</v>
      </c>
      <c r="BE50" s="22" t="s">
        <v>225</v>
      </c>
      <c r="BF50" s="22" t="s">
        <v>225</v>
      </c>
      <c r="BG50" s="22">
        <v>0</v>
      </c>
      <c r="BH50" s="22">
        <f t="shared" si="26"/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</row>
    <row r="51" spans="1:66" ht="13.5">
      <c r="A51" s="40" t="s">
        <v>5</v>
      </c>
      <c r="B51" s="40" t="s">
        <v>95</v>
      </c>
      <c r="C51" s="41" t="s">
        <v>3</v>
      </c>
      <c r="D51" s="22">
        <f t="shared" si="15"/>
        <v>277</v>
      </c>
      <c r="E51" s="22">
        <f t="shared" si="1"/>
        <v>48</v>
      </c>
      <c r="F51" s="22">
        <f t="shared" si="1"/>
        <v>209</v>
      </c>
      <c r="G51" s="22">
        <f t="shared" si="1"/>
        <v>14</v>
      </c>
      <c r="H51" s="22">
        <f t="shared" si="2"/>
        <v>6</v>
      </c>
      <c r="I51" s="22">
        <f t="shared" si="2"/>
        <v>0</v>
      </c>
      <c r="J51" s="22">
        <f t="shared" si="2"/>
        <v>0</v>
      </c>
      <c r="K51" s="22">
        <f t="shared" si="16"/>
        <v>77</v>
      </c>
      <c r="L51" s="22">
        <v>48</v>
      </c>
      <c r="M51" s="22">
        <v>9</v>
      </c>
      <c r="N51" s="22">
        <v>14</v>
      </c>
      <c r="O51" s="22">
        <v>6</v>
      </c>
      <c r="P51" s="22">
        <v>0</v>
      </c>
      <c r="Q51" s="22">
        <v>0</v>
      </c>
      <c r="R51" s="22">
        <f t="shared" si="17"/>
        <v>200</v>
      </c>
      <c r="S51" s="22">
        <f t="shared" si="18"/>
        <v>0</v>
      </c>
      <c r="T51" s="22">
        <f t="shared" si="19"/>
        <v>200</v>
      </c>
      <c r="U51" s="22">
        <f t="shared" si="14"/>
        <v>0</v>
      </c>
      <c r="V51" s="22">
        <f t="shared" si="14"/>
        <v>0</v>
      </c>
      <c r="W51" s="22">
        <f t="shared" si="14"/>
        <v>0</v>
      </c>
      <c r="X51" s="22">
        <f t="shared" si="20"/>
        <v>0</v>
      </c>
      <c r="Y51" s="22">
        <f t="shared" si="21"/>
        <v>0</v>
      </c>
      <c r="Z51" s="22" t="s">
        <v>225</v>
      </c>
      <c r="AA51" s="22">
        <v>0</v>
      </c>
      <c r="AB51" s="22" t="s">
        <v>225</v>
      </c>
      <c r="AC51" s="22" t="s">
        <v>225</v>
      </c>
      <c r="AD51" s="22" t="s">
        <v>225</v>
      </c>
      <c r="AE51" s="22">
        <v>0</v>
      </c>
      <c r="AF51" s="22">
        <f t="shared" si="22"/>
        <v>200</v>
      </c>
      <c r="AG51" s="22">
        <v>0</v>
      </c>
      <c r="AH51" s="22">
        <v>200</v>
      </c>
      <c r="AI51" s="22">
        <v>0</v>
      </c>
      <c r="AJ51" s="22">
        <v>0</v>
      </c>
      <c r="AK51" s="22">
        <v>0</v>
      </c>
      <c r="AL51" s="22">
        <v>0</v>
      </c>
      <c r="AM51" s="22">
        <f t="shared" si="23"/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f t="shared" si="24"/>
        <v>0</v>
      </c>
      <c r="AU51" s="22" t="s">
        <v>225</v>
      </c>
      <c r="AV51" s="22">
        <v>0</v>
      </c>
      <c r="AW51" s="22" t="s">
        <v>225</v>
      </c>
      <c r="AX51" s="22" t="s">
        <v>225</v>
      </c>
      <c r="AY51" s="22" t="s">
        <v>225</v>
      </c>
      <c r="AZ51" s="22">
        <v>0</v>
      </c>
      <c r="BA51" s="22">
        <f t="shared" si="25"/>
        <v>0</v>
      </c>
      <c r="BB51" s="22" t="s">
        <v>225</v>
      </c>
      <c r="BC51" s="22">
        <v>0</v>
      </c>
      <c r="BD51" s="22" t="s">
        <v>225</v>
      </c>
      <c r="BE51" s="22" t="s">
        <v>225</v>
      </c>
      <c r="BF51" s="22" t="s">
        <v>225</v>
      </c>
      <c r="BG51" s="22">
        <v>0</v>
      </c>
      <c r="BH51" s="22">
        <f t="shared" si="26"/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</row>
    <row r="52" spans="1:66" ht="13.5">
      <c r="A52" s="40" t="s">
        <v>5</v>
      </c>
      <c r="B52" s="40" t="s">
        <v>96</v>
      </c>
      <c r="C52" s="41" t="s">
        <v>97</v>
      </c>
      <c r="D52" s="22">
        <f t="shared" si="15"/>
        <v>192</v>
      </c>
      <c r="E52" s="22">
        <f t="shared" si="1"/>
        <v>0</v>
      </c>
      <c r="F52" s="22">
        <f t="shared" si="1"/>
        <v>192</v>
      </c>
      <c r="G52" s="22">
        <f t="shared" si="1"/>
        <v>0</v>
      </c>
      <c r="H52" s="22">
        <f t="shared" si="2"/>
        <v>0</v>
      </c>
      <c r="I52" s="22">
        <f t="shared" si="2"/>
        <v>0</v>
      </c>
      <c r="J52" s="22">
        <f t="shared" si="2"/>
        <v>0</v>
      </c>
      <c r="K52" s="22">
        <f t="shared" si="16"/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f t="shared" si="17"/>
        <v>192</v>
      </c>
      <c r="S52" s="22">
        <f t="shared" si="18"/>
        <v>0</v>
      </c>
      <c r="T52" s="22">
        <f t="shared" si="19"/>
        <v>192</v>
      </c>
      <c r="U52" s="22">
        <f t="shared" si="14"/>
        <v>0</v>
      </c>
      <c r="V52" s="22">
        <f t="shared" si="14"/>
        <v>0</v>
      </c>
      <c r="W52" s="22">
        <f t="shared" si="14"/>
        <v>0</v>
      </c>
      <c r="X52" s="22">
        <f t="shared" si="20"/>
        <v>0</v>
      </c>
      <c r="Y52" s="22">
        <f t="shared" si="21"/>
        <v>0</v>
      </c>
      <c r="Z52" s="22" t="s">
        <v>225</v>
      </c>
      <c r="AA52" s="22">
        <v>0</v>
      </c>
      <c r="AB52" s="22" t="s">
        <v>225</v>
      </c>
      <c r="AC52" s="22" t="s">
        <v>225</v>
      </c>
      <c r="AD52" s="22" t="s">
        <v>225</v>
      </c>
      <c r="AE52" s="22">
        <v>0</v>
      </c>
      <c r="AF52" s="22">
        <f t="shared" si="22"/>
        <v>192</v>
      </c>
      <c r="AG52" s="22">
        <v>0</v>
      </c>
      <c r="AH52" s="22">
        <v>192</v>
      </c>
      <c r="AI52" s="22">
        <v>0</v>
      </c>
      <c r="AJ52" s="22">
        <v>0</v>
      </c>
      <c r="AK52" s="22">
        <v>0</v>
      </c>
      <c r="AL52" s="22">
        <v>0</v>
      </c>
      <c r="AM52" s="22">
        <f t="shared" si="23"/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f t="shared" si="24"/>
        <v>0</v>
      </c>
      <c r="AU52" s="22" t="s">
        <v>225</v>
      </c>
      <c r="AV52" s="22">
        <v>0</v>
      </c>
      <c r="AW52" s="22" t="s">
        <v>225</v>
      </c>
      <c r="AX52" s="22" t="s">
        <v>225</v>
      </c>
      <c r="AY52" s="22" t="s">
        <v>225</v>
      </c>
      <c r="AZ52" s="22">
        <v>0</v>
      </c>
      <c r="BA52" s="22">
        <f t="shared" si="25"/>
        <v>0</v>
      </c>
      <c r="BB52" s="22" t="s">
        <v>225</v>
      </c>
      <c r="BC52" s="22">
        <v>0</v>
      </c>
      <c r="BD52" s="22" t="s">
        <v>225</v>
      </c>
      <c r="BE52" s="22" t="s">
        <v>225</v>
      </c>
      <c r="BF52" s="22" t="s">
        <v>225</v>
      </c>
      <c r="BG52" s="22">
        <v>0</v>
      </c>
      <c r="BH52" s="22">
        <f t="shared" si="26"/>
        <v>369</v>
      </c>
      <c r="BI52" s="22">
        <v>280</v>
      </c>
      <c r="BJ52" s="22">
        <v>29</v>
      </c>
      <c r="BK52" s="22">
        <v>45</v>
      </c>
      <c r="BL52" s="22">
        <v>14</v>
      </c>
      <c r="BM52" s="22">
        <v>1</v>
      </c>
      <c r="BN52" s="22">
        <v>0</v>
      </c>
    </row>
    <row r="53" spans="1:66" ht="13.5">
      <c r="A53" s="40" t="s">
        <v>5</v>
      </c>
      <c r="B53" s="40" t="s">
        <v>98</v>
      </c>
      <c r="C53" s="41" t="s">
        <v>99</v>
      </c>
      <c r="D53" s="22">
        <f t="shared" si="15"/>
        <v>334</v>
      </c>
      <c r="E53" s="22">
        <f t="shared" si="1"/>
        <v>169</v>
      </c>
      <c r="F53" s="22">
        <f t="shared" si="1"/>
        <v>118</v>
      </c>
      <c r="G53" s="22">
        <f t="shared" si="1"/>
        <v>32</v>
      </c>
      <c r="H53" s="22">
        <f t="shared" si="2"/>
        <v>8</v>
      </c>
      <c r="I53" s="22">
        <f t="shared" si="2"/>
        <v>0</v>
      </c>
      <c r="J53" s="22">
        <f t="shared" si="2"/>
        <v>7</v>
      </c>
      <c r="K53" s="22">
        <f t="shared" si="16"/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f t="shared" si="17"/>
        <v>334</v>
      </c>
      <c r="S53" s="22">
        <f t="shared" si="18"/>
        <v>169</v>
      </c>
      <c r="T53" s="22">
        <f t="shared" si="19"/>
        <v>118</v>
      </c>
      <c r="U53" s="22">
        <f t="shared" si="14"/>
        <v>32</v>
      </c>
      <c r="V53" s="22">
        <f t="shared" si="14"/>
        <v>8</v>
      </c>
      <c r="W53" s="22">
        <f t="shared" si="14"/>
        <v>0</v>
      </c>
      <c r="X53" s="22">
        <f t="shared" si="20"/>
        <v>7</v>
      </c>
      <c r="Y53" s="22">
        <f t="shared" si="21"/>
        <v>0</v>
      </c>
      <c r="Z53" s="22" t="s">
        <v>225</v>
      </c>
      <c r="AA53" s="22">
        <v>0</v>
      </c>
      <c r="AB53" s="22" t="s">
        <v>225</v>
      </c>
      <c r="AC53" s="22" t="s">
        <v>225</v>
      </c>
      <c r="AD53" s="22" t="s">
        <v>225</v>
      </c>
      <c r="AE53" s="22">
        <v>0</v>
      </c>
      <c r="AF53" s="22">
        <f t="shared" si="22"/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f t="shared" si="23"/>
        <v>334</v>
      </c>
      <c r="AN53" s="22">
        <v>169</v>
      </c>
      <c r="AO53" s="22">
        <v>118</v>
      </c>
      <c r="AP53" s="22">
        <v>32</v>
      </c>
      <c r="AQ53" s="22">
        <v>8</v>
      </c>
      <c r="AR53" s="22">
        <v>0</v>
      </c>
      <c r="AS53" s="22">
        <v>7</v>
      </c>
      <c r="AT53" s="22">
        <f t="shared" si="24"/>
        <v>0</v>
      </c>
      <c r="AU53" s="22" t="s">
        <v>225</v>
      </c>
      <c r="AV53" s="22">
        <v>0</v>
      </c>
      <c r="AW53" s="22" t="s">
        <v>225</v>
      </c>
      <c r="AX53" s="22" t="s">
        <v>225</v>
      </c>
      <c r="AY53" s="22" t="s">
        <v>225</v>
      </c>
      <c r="AZ53" s="22">
        <v>0</v>
      </c>
      <c r="BA53" s="22">
        <f t="shared" si="25"/>
        <v>0</v>
      </c>
      <c r="BB53" s="22" t="s">
        <v>225</v>
      </c>
      <c r="BC53" s="22">
        <v>0</v>
      </c>
      <c r="BD53" s="22" t="s">
        <v>225</v>
      </c>
      <c r="BE53" s="22" t="s">
        <v>225</v>
      </c>
      <c r="BF53" s="22" t="s">
        <v>225</v>
      </c>
      <c r="BG53" s="22">
        <v>0</v>
      </c>
      <c r="BH53" s="22">
        <f t="shared" si="26"/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</row>
    <row r="54" spans="1:66" ht="13.5">
      <c r="A54" s="40" t="s">
        <v>5</v>
      </c>
      <c r="B54" s="40" t="s">
        <v>100</v>
      </c>
      <c r="C54" s="41" t="s">
        <v>101</v>
      </c>
      <c r="D54" s="22">
        <f t="shared" si="15"/>
        <v>145</v>
      </c>
      <c r="E54" s="22">
        <f t="shared" si="1"/>
        <v>20</v>
      </c>
      <c r="F54" s="22">
        <f t="shared" si="1"/>
        <v>81</v>
      </c>
      <c r="G54" s="22">
        <f t="shared" si="1"/>
        <v>38</v>
      </c>
      <c r="H54" s="22">
        <f t="shared" si="2"/>
        <v>3</v>
      </c>
      <c r="I54" s="22">
        <f t="shared" si="2"/>
        <v>0</v>
      </c>
      <c r="J54" s="22">
        <f t="shared" si="2"/>
        <v>3</v>
      </c>
      <c r="K54" s="22">
        <f t="shared" si="16"/>
        <v>54</v>
      </c>
      <c r="L54" s="22">
        <v>0</v>
      </c>
      <c r="M54" s="22">
        <v>30</v>
      </c>
      <c r="N54" s="22">
        <v>24</v>
      </c>
      <c r="O54" s="22">
        <v>0</v>
      </c>
      <c r="P54" s="22">
        <v>0</v>
      </c>
      <c r="Q54" s="22">
        <v>0</v>
      </c>
      <c r="R54" s="22">
        <f t="shared" si="17"/>
        <v>91</v>
      </c>
      <c r="S54" s="22">
        <f t="shared" si="18"/>
        <v>20</v>
      </c>
      <c r="T54" s="22">
        <f t="shared" si="19"/>
        <v>51</v>
      </c>
      <c r="U54" s="22">
        <f t="shared" si="14"/>
        <v>14</v>
      </c>
      <c r="V54" s="22">
        <f t="shared" si="14"/>
        <v>3</v>
      </c>
      <c r="W54" s="22">
        <f t="shared" si="14"/>
        <v>0</v>
      </c>
      <c r="X54" s="22">
        <f t="shared" si="20"/>
        <v>3</v>
      </c>
      <c r="Y54" s="22">
        <f t="shared" si="21"/>
        <v>0</v>
      </c>
      <c r="Z54" s="22" t="s">
        <v>225</v>
      </c>
      <c r="AA54" s="22">
        <v>0</v>
      </c>
      <c r="AB54" s="22" t="s">
        <v>225</v>
      </c>
      <c r="AC54" s="22" t="s">
        <v>225</v>
      </c>
      <c r="AD54" s="22" t="s">
        <v>225</v>
      </c>
      <c r="AE54" s="22">
        <v>0</v>
      </c>
      <c r="AF54" s="22">
        <f t="shared" si="22"/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f t="shared" si="23"/>
        <v>91</v>
      </c>
      <c r="AN54" s="22">
        <v>20</v>
      </c>
      <c r="AO54" s="22">
        <v>51</v>
      </c>
      <c r="AP54" s="22">
        <v>14</v>
      </c>
      <c r="AQ54" s="22">
        <v>3</v>
      </c>
      <c r="AR54" s="22">
        <v>0</v>
      </c>
      <c r="AS54" s="22">
        <v>3</v>
      </c>
      <c r="AT54" s="22">
        <f t="shared" si="24"/>
        <v>0</v>
      </c>
      <c r="AU54" s="22" t="s">
        <v>225</v>
      </c>
      <c r="AV54" s="22">
        <v>0</v>
      </c>
      <c r="AW54" s="22" t="s">
        <v>225</v>
      </c>
      <c r="AX54" s="22" t="s">
        <v>225</v>
      </c>
      <c r="AY54" s="22" t="s">
        <v>225</v>
      </c>
      <c r="AZ54" s="22">
        <v>0</v>
      </c>
      <c r="BA54" s="22">
        <f t="shared" si="25"/>
        <v>0</v>
      </c>
      <c r="BB54" s="22" t="s">
        <v>225</v>
      </c>
      <c r="BC54" s="22">
        <v>0</v>
      </c>
      <c r="BD54" s="22" t="s">
        <v>225</v>
      </c>
      <c r="BE54" s="22" t="s">
        <v>225</v>
      </c>
      <c r="BF54" s="22" t="s">
        <v>225</v>
      </c>
      <c r="BG54" s="22">
        <v>0</v>
      </c>
      <c r="BH54" s="22">
        <f t="shared" si="26"/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</row>
    <row r="55" spans="1:66" ht="13.5">
      <c r="A55" s="40" t="s">
        <v>5</v>
      </c>
      <c r="B55" s="40" t="s">
        <v>102</v>
      </c>
      <c r="C55" s="41" t="s">
        <v>103</v>
      </c>
      <c r="D55" s="22">
        <f t="shared" si="15"/>
        <v>95</v>
      </c>
      <c r="E55" s="22">
        <f t="shared" si="1"/>
        <v>12</v>
      </c>
      <c r="F55" s="22">
        <f t="shared" si="1"/>
        <v>62</v>
      </c>
      <c r="G55" s="22">
        <f t="shared" si="1"/>
        <v>17</v>
      </c>
      <c r="H55" s="22">
        <f t="shared" si="2"/>
        <v>4</v>
      </c>
      <c r="I55" s="22">
        <f t="shared" si="2"/>
        <v>0</v>
      </c>
      <c r="J55" s="22">
        <f t="shared" si="2"/>
        <v>0</v>
      </c>
      <c r="K55" s="22">
        <f t="shared" si="16"/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f t="shared" si="17"/>
        <v>95</v>
      </c>
      <c r="S55" s="22">
        <f t="shared" si="18"/>
        <v>12</v>
      </c>
      <c r="T55" s="22">
        <f t="shared" si="19"/>
        <v>62</v>
      </c>
      <c r="U55" s="22">
        <f t="shared" si="14"/>
        <v>17</v>
      </c>
      <c r="V55" s="22">
        <f t="shared" si="14"/>
        <v>4</v>
      </c>
      <c r="W55" s="22">
        <f t="shared" si="14"/>
        <v>0</v>
      </c>
      <c r="X55" s="22">
        <f t="shared" si="20"/>
        <v>0</v>
      </c>
      <c r="Y55" s="22">
        <f t="shared" si="21"/>
        <v>0</v>
      </c>
      <c r="Z55" s="22" t="s">
        <v>225</v>
      </c>
      <c r="AA55" s="22">
        <v>0</v>
      </c>
      <c r="AB55" s="22" t="s">
        <v>225</v>
      </c>
      <c r="AC55" s="22" t="s">
        <v>225</v>
      </c>
      <c r="AD55" s="22" t="s">
        <v>225</v>
      </c>
      <c r="AE55" s="22">
        <v>0</v>
      </c>
      <c r="AF55" s="22">
        <f t="shared" si="22"/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f t="shared" si="23"/>
        <v>95</v>
      </c>
      <c r="AN55" s="22">
        <v>12</v>
      </c>
      <c r="AO55" s="22">
        <v>62</v>
      </c>
      <c r="AP55" s="22">
        <v>17</v>
      </c>
      <c r="AQ55" s="22">
        <v>4</v>
      </c>
      <c r="AR55" s="22">
        <v>0</v>
      </c>
      <c r="AS55" s="22">
        <v>0</v>
      </c>
      <c r="AT55" s="22">
        <f t="shared" si="24"/>
        <v>0</v>
      </c>
      <c r="AU55" s="22" t="s">
        <v>225</v>
      </c>
      <c r="AV55" s="22">
        <v>0</v>
      </c>
      <c r="AW55" s="22" t="s">
        <v>225</v>
      </c>
      <c r="AX55" s="22" t="s">
        <v>225</v>
      </c>
      <c r="AY55" s="22" t="s">
        <v>225</v>
      </c>
      <c r="AZ55" s="22">
        <v>0</v>
      </c>
      <c r="BA55" s="22">
        <f t="shared" si="25"/>
        <v>0</v>
      </c>
      <c r="BB55" s="22" t="s">
        <v>225</v>
      </c>
      <c r="BC55" s="22">
        <v>0</v>
      </c>
      <c r="BD55" s="22" t="s">
        <v>225</v>
      </c>
      <c r="BE55" s="22" t="s">
        <v>225</v>
      </c>
      <c r="BF55" s="22" t="s">
        <v>225</v>
      </c>
      <c r="BG55" s="22">
        <v>0</v>
      </c>
      <c r="BH55" s="22">
        <f t="shared" si="26"/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</row>
    <row r="56" spans="1:66" ht="13.5">
      <c r="A56" s="40" t="s">
        <v>5</v>
      </c>
      <c r="B56" s="40" t="s">
        <v>104</v>
      </c>
      <c r="C56" s="41" t="s">
        <v>105</v>
      </c>
      <c r="D56" s="22">
        <f t="shared" si="15"/>
        <v>218</v>
      </c>
      <c r="E56" s="22">
        <f t="shared" si="1"/>
        <v>64</v>
      </c>
      <c r="F56" s="22">
        <f t="shared" si="1"/>
        <v>110</v>
      </c>
      <c r="G56" s="22">
        <f t="shared" si="1"/>
        <v>32</v>
      </c>
      <c r="H56" s="22">
        <f t="shared" si="2"/>
        <v>4</v>
      </c>
      <c r="I56" s="22">
        <f t="shared" si="2"/>
        <v>0</v>
      </c>
      <c r="J56" s="22">
        <f t="shared" si="2"/>
        <v>8</v>
      </c>
      <c r="K56" s="22">
        <f t="shared" si="16"/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f t="shared" si="17"/>
        <v>218</v>
      </c>
      <c r="S56" s="22">
        <f t="shared" si="18"/>
        <v>64</v>
      </c>
      <c r="T56" s="22">
        <f t="shared" si="19"/>
        <v>110</v>
      </c>
      <c r="U56" s="22">
        <f t="shared" si="14"/>
        <v>32</v>
      </c>
      <c r="V56" s="22">
        <f t="shared" si="14"/>
        <v>4</v>
      </c>
      <c r="W56" s="22">
        <f t="shared" si="14"/>
        <v>0</v>
      </c>
      <c r="X56" s="22">
        <f t="shared" si="20"/>
        <v>8</v>
      </c>
      <c r="Y56" s="22">
        <f t="shared" si="21"/>
        <v>0</v>
      </c>
      <c r="Z56" s="22" t="s">
        <v>225</v>
      </c>
      <c r="AA56" s="22">
        <v>0</v>
      </c>
      <c r="AB56" s="22" t="s">
        <v>225</v>
      </c>
      <c r="AC56" s="22" t="s">
        <v>225</v>
      </c>
      <c r="AD56" s="22" t="s">
        <v>225</v>
      </c>
      <c r="AE56" s="22">
        <v>0</v>
      </c>
      <c r="AF56" s="22">
        <f t="shared" si="22"/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f t="shared" si="23"/>
        <v>218</v>
      </c>
      <c r="AN56" s="22">
        <v>64</v>
      </c>
      <c r="AO56" s="22">
        <v>110</v>
      </c>
      <c r="AP56" s="22">
        <v>32</v>
      </c>
      <c r="AQ56" s="22">
        <v>4</v>
      </c>
      <c r="AR56" s="22">
        <v>0</v>
      </c>
      <c r="AS56" s="22">
        <v>8</v>
      </c>
      <c r="AT56" s="22">
        <f t="shared" si="24"/>
        <v>0</v>
      </c>
      <c r="AU56" s="22" t="s">
        <v>225</v>
      </c>
      <c r="AV56" s="22">
        <v>0</v>
      </c>
      <c r="AW56" s="22" t="s">
        <v>225</v>
      </c>
      <c r="AX56" s="22" t="s">
        <v>225</v>
      </c>
      <c r="AY56" s="22" t="s">
        <v>225</v>
      </c>
      <c r="AZ56" s="22">
        <v>0</v>
      </c>
      <c r="BA56" s="22">
        <f t="shared" si="25"/>
        <v>0</v>
      </c>
      <c r="BB56" s="22" t="s">
        <v>225</v>
      </c>
      <c r="BC56" s="22">
        <v>0</v>
      </c>
      <c r="BD56" s="22" t="s">
        <v>225</v>
      </c>
      <c r="BE56" s="22" t="s">
        <v>225</v>
      </c>
      <c r="BF56" s="22" t="s">
        <v>225</v>
      </c>
      <c r="BG56" s="22">
        <v>0</v>
      </c>
      <c r="BH56" s="22">
        <f t="shared" si="26"/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</row>
    <row r="57" spans="1:66" ht="13.5">
      <c r="A57" s="40" t="s">
        <v>5</v>
      </c>
      <c r="B57" s="40" t="s">
        <v>106</v>
      </c>
      <c r="C57" s="41" t="s">
        <v>107</v>
      </c>
      <c r="D57" s="22">
        <f t="shared" si="15"/>
        <v>416</v>
      </c>
      <c r="E57" s="22">
        <f t="shared" si="1"/>
        <v>167</v>
      </c>
      <c r="F57" s="22">
        <f t="shared" si="1"/>
        <v>171</v>
      </c>
      <c r="G57" s="22">
        <f t="shared" si="1"/>
        <v>60</v>
      </c>
      <c r="H57" s="22">
        <f t="shared" si="2"/>
        <v>18</v>
      </c>
      <c r="I57" s="22">
        <f t="shared" si="2"/>
        <v>0</v>
      </c>
      <c r="J57" s="22">
        <f t="shared" si="2"/>
        <v>0</v>
      </c>
      <c r="K57" s="22">
        <f t="shared" si="16"/>
        <v>167</v>
      </c>
      <c r="L57" s="22">
        <v>167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f t="shared" si="17"/>
        <v>249</v>
      </c>
      <c r="S57" s="22">
        <f t="shared" si="18"/>
        <v>0</v>
      </c>
      <c r="T57" s="22">
        <f t="shared" si="19"/>
        <v>171</v>
      </c>
      <c r="U57" s="22">
        <f t="shared" si="14"/>
        <v>60</v>
      </c>
      <c r="V57" s="22">
        <f t="shared" si="14"/>
        <v>18</v>
      </c>
      <c r="W57" s="22">
        <f t="shared" si="14"/>
        <v>0</v>
      </c>
      <c r="X57" s="22">
        <f t="shared" si="20"/>
        <v>0</v>
      </c>
      <c r="Y57" s="22">
        <f t="shared" si="21"/>
        <v>5</v>
      </c>
      <c r="Z57" s="22" t="s">
        <v>225</v>
      </c>
      <c r="AA57" s="22">
        <v>5</v>
      </c>
      <c r="AB57" s="22" t="s">
        <v>225</v>
      </c>
      <c r="AC57" s="22" t="s">
        <v>225</v>
      </c>
      <c r="AD57" s="22" t="s">
        <v>225</v>
      </c>
      <c r="AE57" s="22">
        <v>0</v>
      </c>
      <c r="AF57" s="22">
        <f t="shared" si="22"/>
        <v>124</v>
      </c>
      <c r="AG57" s="22">
        <v>0</v>
      </c>
      <c r="AH57" s="22">
        <v>124</v>
      </c>
      <c r="AI57" s="22">
        <v>0</v>
      </c>
      <c r="AJ57" s="22">
        <v>0</v>
      </c>
      <c r="AK57" s="22">
        <v>0</v>
      </c>
      <c r="AL57" s="22">
        <v>0</v>
      </c>
      <c r="AM57" s="22">
        <f t="shared" si="23"/>
        <v>120</v>
      </c>
      <c r="AN57" s="22">
        <v>0</v>
      </c>
      <c r="AO57" s="22">
        <v>42</v>
      </c>
      <c r="AP57" s="22">
        <v>60</v>
      </c>
      <c r="AQ57" s="22">
        <v>18</v>
      </c>
      <c r="AR57" s="22">
        <v>0</v>
      </c>
      <c r="AS57" s="22">
        <v>0</v>
      </c>
      <c r="AT57" s="22">
        <f t="shared" si="24"/>
        <v>0</v>
      </c>
      <c r="AU57" s="22" t="s">
        <v>225</v>
      </c>
      <c r="AV57" s="22">
        <v>0</v>
      </c>
      <c r="AW57" s="22" t="s">
        <v>225</v>
      </c>
      <c r="AX57" s="22" t="s">
        <v>225</v>
      </c>
      <c r="AY57" s="22" t="s">
        <v>225</v>
      </c>
      <c r="AZ57" s="22">
        <v>0</v>
      </c>
      <c r="BA57" s="22">
        <f t="shared" si="25"/>
        <v>0</v>
      </c>
      <c r="BB57" s="22" t="s">
        <v>225</v>
      </c>
      <c r="BC57" s="22">
        <v>0</v>
      </c>
      <c r="BD57" s="22" t="s">
        <v>225</v>
      </c>
      <c r="BE57" s="22" t="s">
        <v>225</v>
      </c>
      <c r="BF57" s="22" t="s">
        <v>225</v>
      </c>
      <c r="BG57" s="22">
        <v>0</v>
      </c>
      <c r="BH57" s="22">
        <f t="shared" si="26"/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</row>
    <row r="58" spans="1:66" ht="13.5">
      <c r="A58" s="40" t="s">
        <v>5</v>
      </c>
      <c r="B58" s="40" t="s">
        <v>108</v>
      </c>
      <c r="C58" s="41" t="s">
        <v>331</v>
      </c>
      <c r="D58" s="22">
        <f t="shared" si="15"/>
        <v>139</v>
      </c>
      <c r="E58" s="22">
        <f t="shared" si="1"/>
        <v>0</v>
      </c>
      <c r="F58" s="22">
        <f t="shared" si="1"/>
        <v>101</v>
      </c>
      <c r="G58" s="22">
        <f t="shared" si="1"/>
        <v>26</v>
      </c>
      <c r="H58" s="22">
        <f t="shared" si="2"/>
        <v>8</v>
      </c>
      <c r="I58" s="22">
        <f t="shared" si="2"/>
        <v>0</v>
      </c>
      <c r="J58" s="22">
        <f t="shared" si="2"/>
        <v>4</v>
      </c>
      <c r="K58" s="22">
        <f t="shared" si="16"/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f t="shared" si="17"/>
        <v>139</v>
      </c>
      <c r="S58" s="22">
        <f t="shared" si="18"/>
        <v>0</v>
      </c>
      <c r="T58" s="22">
        <f t="shared" si="19"/>
        <v>101</v>
      </c>
      <c r="U58" s="22">
        <f t="shared" si="14"/>
        <v>26</v>
      </c>
      <c r="V58" s="22">
        <f t="shared" si="14"/>
        <v>8</v>
      </c>
      <c r="W58" s="22">
        <f t="shared" si="14"/>
        <v>0</v>
      </c>
      <c r="X58" s="22">
        <f t="shared" si="20"/>
        <v>4</v>
      </c>
      <c r="Y58" s="22">
        <f t="shared" si="21"/>
        <v>3</v>
      </c>
      <c r="Z58" s="22" t="s">
        <v>225</v>
      </c>
      <c r="AA58" s="22">
        <v>3</v>
      </c>
      <c r="AB58" s="22" t="s">
        <v>225</v>
      </c>
      <c r="AC58" s="22" t="s">
        <v>225</v>
      </c>
      <c r="AD58" s="22" t="s">
        <v>225</v>
      </c>
      <c r="AE58" s="22">
        <v>0</v>
      </c>
      <c r="AF58" s="22">
        <f t="shared" si="22"/>
        <v>83</v>
      </c>
      <c r="AG58" s="22">
        <v>0</v>
      </c>
      <c r="AH58" s="22">
        <v>79</v>
      </c>
      <c r="AI58" s="22">
        <v>0</v>
      </c>
      <c r="AJ58" s="22">
        <v>0</v>
      </c>
      <c r="AK58" s="22">
        <v>0</v>
      </c>
      <c r="AL58" s="22">
        <v>4</v>
      </c>
      <c r="AM58" s="22">
        <f t="shared" si="23"/>
        <v>53</v>
      </c>
      <c r="AN58" s="22">
        <v>0</v>
      </c>
      <c r="AO58" s="22">
        <v>19</v>
      </c>
      <c r="AP58" s="22">
        <v>26</v>
      </c>
      <c r="AQ58" s="22">
        <v>8</v>
      </c>
      <c r="AR58" s="22">
        <v>0</v>
      </c>
      <c r="AS58" s="22">
        <v>0</v>
      </c>
      <c r="AT58" s="22">
        <f t="shared" si="24"/>
        <v>0</v>
      </c>
      <c r="AU58" s="22" t="s">
        <v>225</v>
      </c>
      <c r="AV58" s="22">
        <v>0</v>
      </c>
      <c r="AW58" s="22" t="s">
        <v>225</v>
      </c>
      <c r="AX58" s="22" t="s">
        <v>225</v>
      </c>
      <c r="AY58" s="22" t="s">
        <v>225</v>
      </c>
      <c r="AZ58" s="22">
        <v>0</v>
      </c>
      <c r="BA58" s="22">
        <f t="shared" si="25"/>
        <v>0</v>
      </c>
      <c r="BB58" s="22" t="s">
        <v>225</v>
      </c>
      <c r="BC58" s="22">
        <v>0</v>
      </c>
      <c r="BD58" s="22" t="s">
        <v>225</v>
      </c>
      <c r="BE58" s="22" t="s">
        <v>225</v>
      </c>
      <c r="BF58" s="22" t="s">
        <v>225</v>
      </c>
      <c r="BG58" s="22">
        <v>0</v>
      </c>
      <c r="BH58" s="22">
        <f t="shared" si="26"/>
        <v>81</v>
      </c>
      <c r="BI58" s="22">
        <v>81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</row>
    <row r="59" spans="1:66" ht="13.5">
      <c r="A59" s="40" t="s">
        <v>5</v>
      </c>
      <c r="B59" s="40" t="s">
        <v>109</v>
      </c>
      <c r="C59" s="41" t="s">
        <v>110</v>
      </c>
      <c r="D59" s="22">
        <f t="shared" si="15"/>
        <v>434</v>
      </c>
      <c r="E59" s="22">
        <f t="shared" si="1"/>
        <v>248</v>
      </c>
      <c r="F59" s="22">
        <f t="shared" si="1"/>
        <v>108</v>
      </c>
      <c r="G59" s="22">
        <f t="shared" si="1"/>
        <v>47</v>
      </c>
      <c r="H59" s="22">
        <f t="shared" si="2"/>
        <v>12</v>
      </c>
      <c r="I59" s="22">
        <f t="shared" si="2"/>
        <v>0</v>
      </c>
      <c r="J59" s="22">
        <f t="shared" si="2"/>
        <v>19</v>
      </c>
      <c r="K59" s="22">
        <f t="shared" si="16"/>
        <v>351</v>
      </c>
      <c r="L59" s="22">
        <v>248</v>
      </c>
      <c r="M59" s="22">
        <v>25</v>
      </c>
      <c r="N59" s="22">
        <v>47</v>
      </c>
      <c r="O59" s="22">
        <v>12</v>
      </c>
      <c r="P59" s="22">
        <v>0</v>
      </c>
      <c r="Q59" s="22">
        <v>19</v>
      </c>
      <c r="R59" s="22">
        <f t="shared" si="17"/>
        <v>83</v>
      </c>
      <c r="S59" s="22">
        <f t="shared" si="18"/>
        <v>0</v>
      </c>
      <c r="T59" s="22">
        <f t="shared" si="19"/>
        <v>83</v>
      </c>
      <c r="U59" s="22">
        <f t="shared" si="14"/>
        <v>0</v>
      </c>
      <c r="V59" s="22">
        <f t="shared" si="14"/>
        <v>0</v>
      </c>
      <c r="W59" s="22">
        <f t="shared" si="14"/>
        <v>0</v>
      </c>
      <c r="X59" s="22">
        <f t="shared" si="20"/>
        <v>0</v>
      </c>
      <c r="Y59" s="22">
        <f t="shared" si="21"/>
        <v>0</v>
      </c>
      <c r="Z59" s="22" t="s">
        <v>225</v>
      </c>
      <c r="AA59" s="22">
        <v>0</v>
      </c>
      <c r="AB59" s="22" t="s">
        <v>225</v>
      </c>
      <c r="AC59" s="22" t="s">
        <v>225</v>
      </c>
      <c r="AD59" s="22" t="s">
        <v>225</v>
      </c>
      <c r="AE59" s="22">
        <v>0</v>
      </c>
      <c r="AF59" s="22">
        <f t="shared" si="22"/>
        <v>83</v>
      </c>
      <c r="AG59" s="22">
        <v>0</v>
      </c>
      <c r="AH59" s="22">
        <v>83</v>
      </c>
      <c r="AI59" s="22">
        <v>0</v>
      </c>
      <c r="AJ59" s="22">
        <v>0</v>
      </c>
      <c r="AK59" s="22">
        <v>0</v>
      </c>
      <c r="AL59" s="22">
        <v>0</v>
      </c>
      <c r="AM59" s="22">
        <f t="shared" si="23"/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f t="shared" si="24"/>
        <v>0</v>
      </c>
      <c r="AU59" s="22" t="s">
        <v>225</v>
      </c>
      <c r="AV59" s="22">
        <v>0</v>
      </c>
      <c r="AW59" s="22" t="s">
        <v>225</v>
      </c>
      <c r="AX59" s="22" t="s">
        <v>225</v>
      </c>
      <c r="AY59" s="22" t="s">
        <v>225</v>
      </c>
      <c r="AZ59" s="22">
        <v>0</v>
      </c>
      <c r="BA59" s="22">
        <f t="shared" si="25"/>
        <v>0</v>
      </c>
      <c r="BB59" s="22" t="s">
        <v>225</v>
      </c>
      <c r="BC59" s="22">
        <v>0</v>
      </c>
      <c r="BD59" s="22" t="s">
        <v>225</v>
      </c>
      <c r="BE59" s="22" t="s">
        <v>225</v>
      </c>
      <c r="BF59" s="22" t="s">
        <v>225</v>
      </c>
      <c r="BG59" s="22">
        <v>0</v>
      </c>
      <c r="BH59" s="22">
        <f t="shared" si="26"/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</row>
    <row r="60" spans="1:66" ht="13.5">
      <c r="A60" s="40" t="s">
        <v>5</v>
      </c>
      <c r="B60" s="40" t="s">
        <v>111</v>
      </c>
      <c r="C60" s="41" t="s">
        <v>112</v>
      </c>
      <c r="D60" s="22">
        <f t="shared" si="15"/>
        <v>271</v>
      </c>
      <c r="E60" s="22">
        <f t="shared" si="1"/>
        <v>118</v>
      </c>
      <c r="F60" s="22">
        <f t="shared" si="1"/>
        <v>107</v>
      </c>
      <c r="G60" s="22">
        <f t="shared" si="1"/>
        <v>32</v>
      </c>
      <c r="H60" s="22">
        <f t="shared" si="2"/>
        <v>8</v>
      </c>
      <c r="I60" s="22">
        <f t="shared" si="2"/>
        <v>0</v>
      </c>
      <c r="J60" s="22">
        <f t="shared" si="2"/>
        <v>6</v>
      </c>
      <c r="K60" s="22">
        <f t="shared" si="16"/>
        <v>187</v>
      </c>
      <c r="L60" s="22">
        <v>118</v>
      </c>
      <c r="M60" s="22">
        <v>23</v>
      </c>
      <c r="N60" s="22">
        <v>32</v>
      </c>
      <c r="O60" s="22">
        <v>8</v>
      </c>
      <c r="P60" s="22">
        <v>0</v>
      </c>
      <c r="Q60" s="22">
        <v>6</v>
      </c>
      <c r="R60" s="22">
        <f t="shared" si="17"/>
        <v>84</v>
      </c>
      <c r="S60" s="22">
        <f t="shared" si="18"/>
        <v>0</v>
      </c>
      <c r="T60" s="22">
        <f t="shared" si="19"/>
        <v>84</v>
      </c>
      <c r="U60" s="22">
        <f t="shared" si="14"/>
        <v>0</v>
      </c>
      <c r="V60" s="22">
        <f t="shared" si="14"/>
        <v>0</v>
      </c>
      <c r="W60" s="22">
        <f t="shared" si="14"/>
        <v>0</v>
      </c>
      <c r="X60" s="22">
        <f t="shared" si="20"/>
        <v>0</v>
      </c>
      <c r="Y60" s="22">
        <f t="shared" si="21"/>
        <v>0</v>
      </c>
      <c r="Z60" s="22" t="s">
        <v>225</v>
      </c>
      <c r="AA60" s="22">
        <v>0</v>
      </c>
      <c r="AB60" s="22" t="s">
        <v>225</v>
      </c>
      <c r="AC60" s="22" t="s">
        <v>225</v>
      </c>
      <c r="AD60" s="22" t="s">
        <v>225</v>
      </c>
      <c r="AE60" s="22">
        <v>0</v>
      </c>
      <c r="AF60" s="22">
        <f t="shared" si="22"/>
        <v>84</v>
      </c>
      <c r="AG60" s="22">
        <v>0</v>
      </c>
      <c r="AH60" s="22">
        <v>84</v>
      </c>
      <c r="AI60" s="22">
        <v>0</v>
      </c>
      <c r="AJ60" s="22">
        <v>0</v>
      </c>
      <c r="AK60" s="22">
        <v>0</v>
      </c>
      <c r="AL60" s="22">
        <v>0</v>
      </c>
      <c r="AM60" s="22">
        <f t="shared" si="23"/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f t="shared" si="24"/>
        <v>0</v>
      </c>
      <c r="AU60" s="22" t="s">
        <v>225</v>
      </c>
      <c r="AV60" s="22">
        <v>0</v>
      </c>
      <c r="AW60" s="22" t="s">
        <v>225</v>
      </c>
      <c r="AX60" s="22" t="s">
        <v>225</v>
      </c>
      <c r="AY60" s="22" t="s">
        <v>225</v>
      </c>
      <c r="AZ60" s="22">
        <v>0</v>
      </c>
      <c r="BA60" s="22">
        <f t="shared" si="25"/>
        <v>0</v>
      </c>
      <c r="BB60" s="22" t="s">
        <v>225</v>
      </c>
      <c r="BC60" s="22">
        <v>0</v>
      </c>
      <c r="BD60" s="22" t="s">
        <v>225</v>
      </c>
      <c r="BE60" s="22" t="s">
        <v>225</v>
      </c>
      <c r="BF60" s="22" t="s">
        <v>225</v>
      </c>
      <c r="BG60" s="22">
        <v>0</v>
      </c>
      <c r="BH60" s="22">
        <f t="shared" si="26"/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</row>
    <row r="61" spans="1:66" ht="13.5">
      <c r="A61" s="40" t="s">
        <v>5</v>
      </c>
      <c r="B61" s="40" t="s">
        <v>113</v>
      </c>
      <c r="C61" s="41" t="s">
        <v>114</v>
      </c>
      <c r="D61" s="22">
        <f t="shared" si="15"/>
        <v>231</v>
      </c>
      <c r="E61" s="22">
        <f t="shared" si="1"/>
        <v>73</v>
      </c>
      <c r="F61" s="22">
        <f t="shared" si="1"/>
        <v>104</v>
      </c>
      <c r="G61" s="22">
        <f t="shared" si="1"/>
        <v>46</v>
      </c>
      <c r="H61" s="22">
        <f t="shared" si="2"/>
        <v>8</v>
      </c>
      <c r="I61" s="22">
        <f t="shared" si="2"/>
        <v>0</v>
      </c>
      <c r="J61" s="22">
        <f t="shared" si="2"/>
        <v>0</v>
      </c>
      <c r="K61" s="22">
        <f t="shared" si="16"/>
        <v>155</v>
      </c>
      <c r="L61" s="22">
        <v>73</v>
      </c>
      <c r="M61" s="22">
        <v>28</v>
      </c>
      <c r="N61" s="22">
        <v>46</v>
      </c>
      <c r="O61" s="22">
        <v>8</v>
      </c>
      <c r="P61" s="22">
        <v>0</v>
      </c>
      <c r="Q61" s="22">
        <v>0</v>
      </c>
      <c r="R61" s="22">
        <f t="shared" si="17"/>
        <v>76</v>
      </c>
      <c r="S61" s="22">
        <f t="shared" si="18"/>
        <v>0</v>
      </c>
      <c r="T61" s="22">
        <f t="shared" si="19"/>
        <v>76</v>
      </c>
      <c r="U61" s="22">
        <f t="shared" si="14"/>
        <v>0</v>
      </c>
      <c r="V61" s="22">
        <f t="shared" si="14"/>
        <v>0</v>
      </c>
      <c r="W61" s="22">
        <f t="shared" si="14"/>
        <v>0</v>
      </c>
      <c r="X61" s="22">
        <f t="shared" si="20"/>
        <v>0</v>
      </c>
      <c r="Y61" s="22">
        <f t="shared" si="21"/>
        <v>0</v>
      </c>
      <c r="Z61" s="22" t="s">
        <v>225</v>
      </c>
      <c r="AA61" s="22">
        <v>0</v>
      </c>
      <c r="AB61" s="22" t="s">
        <v>225</v>
      </c>
      <c r="AC61" s="22" t="s">
        <v>225</v>
      </c>
      <c r="AD61" s="22" t="s">
        <v>225</v>
      </c>
      <c r="AE61" s="22">
        <v>0</v>
      </c>
      <c r="AF61" s="22">
        <f t="shared" si="22"/>
        <v>76</v>
      </c>
      <c r="AG61" s="22">
        <v>0</v>
      </c>
      <c r="AH61" s="22">
        <v>76</v>
      </c>
      <c r="AI61" s="22">
        <v>0</v>
      </c>
      <c r="AJ61" s="22">
        <v>0</v>
      </c>
      <c r="AK61" s="22">
        <v>0</v>
      </c>
      <c r="AL61" s="22">
        <v>0</v>
      </c>
      <c r="AM61" s="22">
        <f t="shared" si="23"/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f t="shared" si="24"/>
        <v>0</v>
      </c>
      <c r="AU61" s="22" t="s">
        <v>225</v>
      </c>
      <c r="AV61" s="22">
        <v>0</v>
      </c>
      <c r="AW61" s="22" t="s">
        <v>225</v>
      </c>
      <c r="AX61" s="22" t="s">
        <v>225</v>
      </c>
      <c r="AY61" s="22" t="s">
        <v>225</v>
      </c>
      <c r="AZ61" s="22">
        <v>0</v>
      </c>
      <c r="BA61" s="22">
        <f t="shared" si="25"/>
        <v>0</v>
      </c>
      <c r="BB61" s="22" t="s">
        <v>225</v>
      </c>
      <c r="BC61" s="22">
        <v>0</v>
      </c>
      <c r="BD61" s="22" t="s">
        <v>225</v>
      </c>
      <c r="BE61" s="22" t="s">
        <v>225</v>
      </c>
      <c r="BF61" s="22" t="s">
        <v>225</v>
      </c>
      <c r="BG61" s="22">
        <v>0</v>
      </c>
      <c r="BH61" s="22">
        <f t="shared" si="26"/>
        <v>38</v>
      </c>
      <c r="BI61" s="22">
        <v>38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</row>
    <row r="62" spans="1:66" ht="13.5">
      <c r="A62" s="40" t="s">
        <v>5</v>
      </c>
      <c r="B62" s="40" t="s">
        <v>115</v>
      </c>
      <c r="C62" s="41" t="s">
        <v>116</v>
      </c>
      <c r="D62" s="22">
        <f t="shared" si="15"/>
        <v>759</v>
      </c>
      <c r="E62" s="22">
        <f t="shared" si="1"/>
        <v>367</v>
      </c>
      <c r="F62" s="22">
        <f t="shared" si="1"/>
        <v>235</v>
      </c>
      <c r="G62" s="22">
        <f t="shared" si="1"/>
        <v>111</v>
      </c>
      <c r="H62" s="22">
        <f t="shared" si="2"/>
        <v>19</v>
      </c>
      <c r="I62" s="22">
        <f t="shared" si="2"/>
        <v>3</v>
      </c>
      <c r="J62" s="22">
        <f t="shared" si="2"/>
        <v>24</v>
      </c>
      <c r="K62" s="22">
        <f t="shared" si="16"/>
        <v>585</v>
      </c>
      <c r="L62" s="22">
        <v>367</v>
      </c>
      <c r="M62" s="22">
        <v>61</v>
      </c>
      <c r="N62" s="22">
        <v>111</v>
      </c>
      <c r="O62" s="22">
        <v>19</v>
      </c>
      <c r="P62" s="22">
        <v>3</v>
      </c>
      <c r="Q62" s="22">
        <v>24</v>
      </c>
      <c r="R62" s="22">
        <f t="shared" si="17"/>
        <v>174</v>
      </c>
      <c r="S62" s="22">
        <f t="shared" si="18"/>
        <v>0</v>
      </c>
      <c r="T62" s="22">
        <f t="shared" si="19"/>
        <v>174</v>
      </c>
      <c r="U62" s="22">
        <f t="shared" si="14"/>
        <v>0</v>
      </c>
      <c r="V62" s="22">
        <f t="shared" si="14"/>
        <v>0</v>
      </c>
      <c r="W62" s="22">
        <f t="shared" si="14"/>
        <v>0</v>
      </c>
      <c r="X62" s="22">
        <f t="shared" si="20"/>
        <v>0</v>
      </c>
      <c r="Y62" s="22">
        <f t="shared" si="21"/>
        <v>0</v>
      </c>
      <c r="Z62" s="22" t="s">
        <v>225</v>
      </c>
      <c r="AA62" s="22">
        <v>0</v>
      </c>
      <c r="AB62" s="22" t="s">
        <v>225</v>
      </c>
      <c r="AC62" s="22" t="s">
        <v>225</v>
      </c>
      <c r="AD62" s="22" t="s">
        <v>225</v>
      </c>
      <c r="AE62" s="22">
        <v>0</v>
      </c>
      <c r="AF62" s="22">
        <f t="shared" si="22"/>
        <v>174</v>
      </c>
      <c r="AG62" s="22">
        <v>0</v>
      </c>
      <c r="AH62" s="22">
        <v>174</v>
      </c>
      <c r="AI62" s="22">
        <v>0</v>
      </c>
      <c r="AJ62" s="22">
        <v>0</v>
      </c>
      <c r="AK62" s="22">
        <v>0</v>
      </c>
      <c r="AL62" s="22">
        <v>0</v>
      </c>
      <c r="AM62" s="22">
        <f t="shared" si="23"/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f t="shared" si="24"/>
        <v>0</v>
      </c>
      <c r="AU62" s="22" t="s">
        <v>225</v>
      </c>
      <c r="AV62" s="22">
        <v>0</v>
      </c>
      <c r="AW62" s="22" t="s">
        <v>225</v>
      </c>
      <c r="AX62" s="22" t="s">
        <v>225</v>
      </c>
      <c r="AY62" s="22" t="s">
        <v>225</v>
      </c>
      <c r="AZ62" s="22">
        <v>0</v>
      </c>
      <c r="BA62" s="22">
        <f t="shared" si="25"/>
        <v>0</v>
      </c>
      <c r="BB62" s="22" t="s">
        <v>225</v>
      </c>
      <c r="BC62" s="22">
        <v>0</v>
      </c>
      <c r="BD62" s="22" t="s">
        <v>225</v>
      </c>
      <c r="BE62" s="22" t="s">
        <v>225</v>
      </c>
      <c r="BF62" s="22" t="s">
        <v>225</v>
      </c>
      <c r="BG62" s="22">
        <v>0</v>
      </c>
      <c r="BH62" s="22">
        <f t="shared" si="26"/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</row>
    <row r="63" spans="1:66" ht="13.5">
      <c r="A63" s="40" t="s">
        <v>5</v>
      </c>
      <c r="B63" s="40" t="s">
        <v>117</v>
      </c>
      <c r="C63" s="41" t="s">
        <v>118</v>
      </c>
      <c r="D63" s="22">
        <f t="shared" si="15"/>
        <v>37</v>
      </c>
      <c r="E63" s="22">
        <f t="shared" si="1"/>
        <v>0</v>
      </c>
      <c r="F63" s="22">
        <f t="shared" si="1"/>
        <v>16</v>
      </c>
      <c r="G63" s="22">
        <f t="shared" si="1"/>
        <v>5</v>
      </c>
      <c r="H63" s="22">
        <f t="shared" si="2"/>
        <v>2</v>
      </c>
      <c r="I63" s="22">
        <f t="shared" si="2"/>
        <v>14</v>
      </c>
      <c r="J63" s="22">
        <f t="shared" si="2"/>
        <v>0</v>
      </c>
      <c r="K63" s="22">
        <f t="shared" si="16"/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f t="shared" si="17"/>
        <v>37</v>
      </c>
      <c r="S63" s="22">
        <f t="shared" si="18"/>
        <v>0</v>
      </c>
      <c r="T63" s="22">
        <f t="shared" si="19"/>
        <v>16</v>
      </c>
      <c r="U63" s="22">
        <f t="shared" si="14"/>
        <v>5</v>
      </c>
      <c r="V63" s="22">
        <f t="shared" si="14"/>
        <v>2</v>
      </c>
      <c r="W63" s="22">
        <f t="shared" si="14"/>
        <v>14</v>
      </c>
      <c r="X63" s="22">
        <f t="shared" si="20"/>
        <v>0</v>
      </c>
      <c r="Y63" s="22">
        <f t="shared" si="21"/>
        <v>0</v>
      </c>
      <c r="Z63" s="22" t="s">
        <v>225</v>
      </c>
      <c r="AA63" s="22">
        <v>0</v>
      </c>
      <c r="AB63" s="22" t="s">
        <v>225</v>
      </c>
      <c r="AC63" s="22" t="s">
        <v>225</v>
      </c>
      <c r="AD63" s="22" t="s">
        <v>225</v>
      </c>
      <c r="AE63" s="22">
        <v>0</v>
      </c>
      <c r="AF63" s="22">
        <f t="shared" si="22"/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f t="shared" si="23"/>
        <v>37</v>
      </c>
      <c r="AN63" s="22">
        <v>0</v>
      </c>
      <c r="AO63" s="22">
        <v>16</v>
      </c>
      <c r="AP63" s="22">
        <v>5</v>
      </c>
      <c r="AQ63" s="22">
        <v>2</v>
      </c>
      <c r="AR63" s="22">
        <v>14</v>
      </c>
      <c r="AS63" s="22">
        <v>0</v>
      </c>
      <c r="AT63" s="22">
        <f t="shared" si="24"/>
        <v>0</v>
      </c>
      <c r="AU63" s="22" t="s">
        <v>225</v>
      </c>
      <c r="AV63" s="22">
        <v>0</v>
      </c>
      <c r="AW63" s="22" t="s">
        <v>225</v>
      </c>
      <c r="AX63" s="22" t="s">
        <v>225</v>
      </c>
      <c r="AY63" s="22" t="s">
        <v>225</v>
      </c>
      <c r="AZ63" s="22">
        <v>0</v>
      </c>
      <c r="BA63" s="22">
        <f t="shared" si="25"/>
        <v>0</v>
      </c>
      <c r="BB63" s="22" t="s">
        <v>225</v>
      </c>
      <c r="BC63" s="22">
        <v>0</v>
      </c>
      <c r="BD63" s="22" t="s">
        <v>225</v>
      </c>
      <c r="BE63" s="22" t="s">
        <v>225</v>
      </c>
      <c r="BF63" s="22" t="s">
        <v>225</v>
      </c>
      <c r="BG63" s="22">
        <v>0</v>
      </c>
      <c r="BH63" s="22">
        <f t="shared" si="26"/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</row>
    <row r="64" spans="1:66" ht="13.5">
      <c r="A64" s="40" t="s">
        <v>5</v>
      </c>
      <c r="B64" s="40" t="s">
        <v>119</v>
      </c>
      <c r="C64" s="41" t="s">
        <v>120</v>
      </c>
      <c r="D64" s="22">
        <f t="shared" si="15"/>
        <v>229</v>
      </c>
      <c r="E64" s="22">
        <f t="shared" si="1"/>
        <v>0</v>
      </c>
      <c r="F64" s="22">
        <f t="shared" si="1"/>
        <v>91</v>
      </c>
      <c r="G64" s="22">
        <f t="shared" si="1"/>
        <v>34</v>
      </c>
      <c r="H64" s="22">
        <f t="shared" si="2"/>
        <v>13</v>
      </c>
      <c r="I64" s="22">
        <f t="shared" si="2"/>
        <v>91</v>
      </c>
      <c r="J64" s="22">
        <f t="shared" si="2"/>
        <v>0</v>
      </c>
      <c r="K64" s="22">
        <f t="shared" si="16"/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f t="shared" si="17"/>
        <v>229</v>
      </c>
      <c r="S64" s="22">
        <f t="shared" si="18"/>
        <v>0</v>
      </c>
      <c r="T64" s="22">
        <f t="shared" si="19"/>
        <v>91</v>
      </c>
      <c r="U64" s="22">
        <f t="shared" si="14"/>
        <v>34</v>
      </c>
      <c r="V64" s="22">
        <f t="shared" si="14"/>
        <v>13</v>
      </c>
      <c r="W64" s="22">
        <f t="shared" si="14"/>
        <v>91</v>
      </c>
      <c r="X64" s="22">
        <f t="shared" si="20"/>
        <v>0</v>
      </c>
      <c r="Y64" s="22">
        <f t="shared" si="21"/>
        <v>0</v>
      </c>
      <c r="Z64" s="22" t="s">
        <v>225</v>
      </c>
      <c r="AA64" s="22">
        <v>0</v>
      </c>
      <c r="AB64" s="22" t="s">
        <v>225</v>
      </c>
      <c r="AC64" s="22" t="s">
        <v>225</v>
      </c>
      <c r="AD64" s="22" t="s">
        <v>225</v>
      </c>
      <c r="AE64" s="22">
        <v>0</v>
      </c>
      <c r="AF64" s="22">
        <f t="shared" si="22"/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f t="shared" si="23"/>
        <v>229</v>
      </c>
      <c r="AN64" s="22">
        <v>0</v>
      </c>
      <c r="AO64" s="22">
        <v>91</v>
      </c>
      <c r="AP64" s="22">
        <v>34</v>
      </c>
      <c r="AQ64" s="22">
        <v>13</v>
      </c>
      <c r="AR64" s="22">
        <v>91</v>
      </c>
      <c r="AS64" s="22">
        <v>0</v>
      </c>
      <c r="AT64" s="22">
        <f t="shared" si="24"/>
        <v>0</v>
      </c>
      <c r="AU64" s="22" t="s">
        <v>225</v>
      </c>
      <c r="AV64" s="22">
        <v>0</v>
      </c>
      <c r="AW64" s="22" t="s">
        <v>225</v>
      </c>
      <c r="AX64" s="22" t="s">
        <v>225</v>
      </c>
      <c r="AY64" s="22" t="s">
        <v>225</v>
      </c>
      <c r="AZ64" s="22">
        <v>0</v>
      </c>
      <c r="BA64" s="22">
        <f t="shared" si="25"/>
        <v>0</v>
      </c>
      <c r="BB64" s="22" t="s">
        <v>225</v>
      </c>
      <c r="BC64" s="22">
        <v>0</v>
      </c>
      <c r="BD64" s="22" t="s">
        <v>225</v>
      </c>
      <c r="BE64" s="22" t="s">
        <v>225</v>
      </c>
      <c r="BF64" s="22" t="s">
        <v>225</v>
      </c>
      <c r="BG64" s="22">
        <v>0</v>
      </c>
      <c r="BH64" s="22">
        <f t="shared" si="26"/>
        <v>46</v>
      </c>
      <c r="BI64" s="22">
        <v>43</v>
      </c>
      <c r="BJ64" s="22">
        <v>0</v>
      </c>
      <c r="BK64" s="22">
        <v>0</v>
      </c>
      <c r="BL64" s="22">
        <v>0</v>
      </c>
      <c r="BM64" s="22">
        <v>0</v>
      </c>
      <c r="BN64" s="22">
        <v>3</v>
      </c>
    </row>
    <row r="65" spans="1:66" ht="13.5">
      <c r="A65" s="40" t="s">
        <v>5</v>
      </c>
      <c r="B65" s="40" t="s">
        <v>121</v>
      </c>
      <c r="C65" s="41" t="s">
        <v>122</v>
      </c>
      <c r="D65" s="22">
        <f t="shared" si="15"/>
        <v>246</v>
      </c>
      <c r="E65" s="22">
        <f t="shared" si="1"/>
        <v>131</v>
      </c>
      <c r="F65" s="22">
        <f t="shared" si="1"/>
        <v>12</v>
      </c>
      <c r="G65" s="22">
        <f t="shared" si="1"/>
        <v>67</v>
      </c>
      <c r="H65" s="22">
        <f t="shared" si="2"/>
        <v>6</v>
      </c>
      <c r="I65" s="22">
        <f t="shared" si="2"/>
        <v>6</v>
      </c>
      <c r="J65" s="22">
        <f t="shared" si="2"/>
        <v>24</v>
      </c>
      <c r="K65" s="22">
        <f t="shared" si="16"/>
        <v>184</v>
      </c>
      <c r="L65" s="22">
        <v>105</v>
      </c>
      <c r="M65" s="22">
        <v>12</v>
      </c>
      <c r="N65" s="22">
        <v>67</v>
      </c>
      <c r="O65" s="22">
        <v>0</v>
      </c>
      <c r="P65" s="22">
        <v>0</v>
      </c>
      <c r="Q65" s="22">
        <v>0</v>
      </c>
      <c r="R65" s="22">
        <f t="shared" si="17"/>
        <v>62</v>
      </c>
      <c r="S65" s="22">
        <f t="shared" si="18"/>
        <v>26</v>
      </c>
      <c r="T65" s="22">
        <f t="shared" si="19"/>
        <v>0</v>
      </c>
      <c r="U65" s="22">
        <f t="shared" si="14"/>
        <v>0</v>
      </c>
      <c r="V65" s="22">
        <f t="shared" si="14"/>
        <v>6</v>
      </c>
      <c r="W65" s="22">
        <f t="shared" si="14"/>
        <v>6</v>
      </c>
      <c r="X65" s="22">
        <f t="shared" si="20"/>
        <v>24</v>
      </c>
      <c r="Y65" s="22">
        <f t="shared" si="21"/>
        <v>0</v>
      </c>
      <c r="Z65" s="22" t="s">
        <v>225</v>
      </c>
      <c r="AA65" s="22">
        <v>0</v>
      </c>
      <c r="AB65" s="22" t="s">
        <v>225</v>
      </c>
      <c r="AC65" s="22" t="s">
        <v>225</v>
      </c>
      <c r="AD65" s="22" t="s">
        <v>225</v>
      </c>
      <c r="AE65" s="22">
        <v>0</v>
      </c>
      <c r="AF65" s="22">
        <f t="shared" si="22"/>
        <v>50</v>
      </c>
      <c r="AG65" s="22">
        <v>26</v>
      </c>
      <c r="AH65" s="22">
        <v>0</v>
      </c>
      <c r="AI65" s="22">
        <v>0</v>
      </c>
      <c r="AJ65" s="22">
        <v>0</v>
      </c>
      <c r="AK65" s="22">
        <v>0</v>
      </c>
      <c r="AL65" s="22">
        <v>24</v>
      </c>
      <c r="AM65" s="22">
        <f t="shared" si="23"/>
        <v>12</v>
      </c>
      <c r="AN65" s="22">
        <v>0</v>
      </c>
      <c r="AO65" s="22">
        <v>0</v>
      </c>
      <c r="AP65" s="22">
        <v>0</v>
      </c>
      <c r="AQ65" s="22">
        <v>6</v>
      </c>
      <c r="AR65" s="22">
        <v>6</v>
      </c>
      <c r="AS65" s="22">
        <v>0</v>
      </c>
      <c r="AT65" s="22">
        <f t="shared" si="24"/>
        <v>0</v>
      </c>
      <c r="AU65" s="22" t="s">
        <v>225</v>
      </c>
      <c r="AV65" s="22">
        <v>0</v>
      </c>
      <c r="AW65" s="22" t="s">
        <v>225</v>
      </c>
      <c r="AX65" s="22" t="s">
        <v>225</v>
      </c>
      <c r="AY65" s="22" t="s">
        <v>225</v>
      </c>
      <c r="AZ65" s="22">
        <v>0</v>
      </c>
      <c r="BA65" s="22">
        <f t="shared" si="25"/>
        <v>0</v>
      </c>
      <c r="BB65" s="22" t="s">
        <v>225</v>
      </c>
      <c r="BC65" s="22">
        <v>0</v>
      </c>
      <c r="BD65" s="22" t="s">
        <v>225</v>
      </c>
      <c r="BE65" s="22" t="s">
        <v>225</v>
      </c>
      <c r="BF65" s="22" t="s">
        <v>225</v>
      </c>
      <c r="BG65" s="22">
        <v>0</v>
      </c>
      <c r="BH65" s="22">
        <f t="shared" si="26"/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</row>
    <row r="66" spans="1:66" ht="13.5">
      <c r="A66" s="40" t="s">
        <v>5</v>
      </c>
      <c r="B66" s="40" t="s">
        <v>123</v>
      </c>
      <c r="C66" s="41" t="s">
        <v>124</v>
      </c>
      <c r="D66" s="22">
        <f t="shared" si="15"/>
        <v>429</v>
      </c>
      <c r="E66" s="22">
        <f t="shared" si="1"/>
        <v>67</v>
      </c>
      <c r="F66" s="22">
        <f t="shared" si="1"/>
        <v>196</v>
      </c>
      <c r="G66" s="22">
        <f t="shared" si="1"/>
        <v>145</v>
      </c>
      <c r="H66" s="22">
        <f t="shared" si="1"/>
        <v>0</v>
      </c>
      <c r="I66" s="22">
        <f t="shared" si="1"/>
        <v>21</v>
      </c>
      <c r="J66" s="22">
        <f t="shared" si="1"/>
        <v>0</v>
      </c>
      <c r="K66" s="22">
        <f t="shared" si="16"/>
        <v>67</v>
      </c>
      <c r="L66" s="22">
        <v>67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f t="shared" si="17"/>
        <v>362</v>
      </c>
      <c r="S66" s="22">
        <f t="shared" si="18"/>
        <v>0</v>
      </c>
      <c r="T66" s="22">
        <f t="shared" si="19"/>
        <v>196</v>
      </c>
      <c r="U66" s="22">
        <f t="shared" si="14"/>
        <v>145</v>
      </c>
      <c r="V66" s="22">
        <f t="shared" si="14"/>
        <v>0</v>
      </c>
      <c r="W66" s="22">
        <f t="shared" si="14"/>
        <v>21</v>
      </c>
      <c r="X66" s="22">
        <f t="shared" si="20"/>
        <v>0</v>
      </c>
      <c r="Y66" s="22">
        <f t="shared" si="21"/>
        <v>0</v>
      </c>
      <c r="Z66" s="22" t="s">
        <v>225</v>
      </c>
      <c r="AA66" s="22">
        <v>0</v>
      </c>
      <c r="AB66" s="22" t="s">
        <v>225</v>
      </c>
      <c r="AC66" s="22" t="s">
        <v>225</v>
      </c>
      <c r="AD66" s="22" t="s">
        <v>225</v>
      </c>
      <c r="AE66" s="22">
        <v>0</v>
      </c>
      <c r="AF66" s="22">
        <f t="shared" si="22"/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f t="shared" si="23"/>
        <v>362</v>
      </c>
      <c r="AN66" s="22">
        <v>0</v>
      </c>
      <c r="AO66" s="22">
        <v>196</v>
      </c>
      <c r="AP66" s="22">
        <v>145</v>
      </c>
      <c r="AQ66" s="22">
        <v>0</v>
      </c>
      <c r="AR66" s="22">
        <v>21</v>
      </c>
      <c r="AS66" s="22">
        <v>0</v>
      </c>
      <c r="AT66" s="22">
        <f t="shared" si="24"/>
        <v>0</v>
      </c>
      <c r="AU66" s="22" t="s">
        <v>225</v>
      </c>
      <c r="AV66" s="22">
        <v>0</v>
      </c>
      <c r="AW66" s="22" t="s">
        <v>225</v>
      </c>
      <c r="AX66" s="22" t="s">
        <v>225</v>
      </c>
      <c r="AY66" s="22" t="s">
        <v>225</v>
      </c>
      <c r="AZ66" s="22">
        <v>0</v>
      </c>
      <c r="BA66" s="22">
        <f t="shared" si="25"/>
        <v>0</v>
      </c>
      <c r="BB66" s="22" t="s">
        <v>225</v>
      </c>
      <c r="BC66" s="22">
        <v>0</v>
      </c>
      <c r="BD66" s="22" t="s">
        <v>225</v>
      </c>
      <c r="BE66" s="22" t="s">
        <v>225</v>
      </c>
      <c r="BF66" s="22" t="s">
        <v>225</v>
      </c>
      <c r="BG66" s="22">
        <v>0</v>
      </c>
      <c r="BH66" s="22">
        <f t="shared" si="26"/>
        <v>0</v>
      </c>
      <c r="BI66" s="22">
        <v>0</v>
      </c>
      <c r="BJ66" s="22">
        <v>0</v>
      </c>
      <c r="BK66" s="22">
        <v>0</v>
      </c>
      <c r="BL66" s="22">
        <v>0</v>
      </c>
      <c r="BM66" s="22">
        <v>0</v>
      </c>
      <c r="BN66" s="22">
        <v>0</v>
      </c>
    </row>
    <row r="67" spans="1:66" ht="13.5">
      <c r="A67" s="40" t="s">
        <v>5</v>
      </c>
      <c r="B67" s="40" t="s">
        <v>125</v>
      </c>
      <c r="C67" s="41" t="s">
        <v>126</v>
      </c>
      <c r="D67" s="22">
        <f t="shared" si="15"/>
        <v>272</v>
      </c>
      <c r="E67" s="22">
        <f aca="true" t="shared" si="27" ref="E67:J109">L67+S67</f>
        <v>30</v>
      </c>
      <c r="F67" s="22">
        <f t="shared" si="27"/>
        <v>145</v>
      </c>
      <c r="G67" s="22">
        <f t="shared" si="27"/>
        <v>82</v>
      </c>
      <c r="H67" s="22">
        <f t="shared" si="27"/>
        <v>0</v>
      </c>
      <c r="I67" s="22">
        <f t="shared" si="27"/>
        <v>15</v>
      </c>
      <c r="J67" s="22">
        <f t="shared" si="27"/>
        <v>0</v>
      </c>
      <c r="K67" s="22">
        <f t="shared" si="16"/>
        <v>30</v>
      </c>
      <c r="L67" s="22">
        <v>30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f t="shared" si="17"/>
        <v>242</v>
      </c>
      <c r="S67" s="22">
        <f t="shared" si="18"/>
        <v>0</v>
      </c>
      <c r="T67" s="22">
        <f t="shared" si="19"/>
        <v>145</v>
      </c>
      <c r="U67" s="22">
        <f t="shared" si="14"/>
        <v>82</v>
      </c>
      <c r="V67" s="22">
        <f t="shared" si="14"/>
        <v>0</v>
      </c>
      <c r="W67" s="22">
        <f t="shared" si="14"/>
        <v>15</v>
      </c>
      <c r="X67" s="22">
        <f t="shared" si="20"/>
        <v>0</v>
      </c>
      <c r="Y67" s="22">
        <f t="shared" si="21"/>
        <v>0</v>
      </c>
      <c r="Z67" s="22" t="s">
        <v>225</v>
      </c>
      <c r="AA67" s="22">
        <v>0</v>
      </c>
      <c r="AB67" s="22" t="s">
        <v>225</v>
      </c>
      <c r="AC67" s="22" t="s">
        <v>225</v>
      </c>
      <c r="AD67" s="22" t="s">
        <v>225</v>
      </c>
      <c r="AE67" s="22">
        <v>0</v>
      </c>
      <c r="AF67" s="22">
        <f t="shared" si="22"/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f t="shared" si="23"/>
        <v>242</v>
      </c>
      <c r="AN67" s="22">
        <v>0</v>
      </c>
      <c r="AO67" s="22">
        <v>145</v>
      </c>
      <c r="AP67" s="22">
        <v>82</v>
      </c>
      <c r="AQ67" s="22">
        <v>0</v>
      </c>
      <c r="AR67" s="22">
        <v>15</v>
      </c>
      <c r="AS67" s="22">
        <v>0</v>
      </c>
      <c r="AT67" s="22">
        <f t="shared" si="24"/>
        <v>0</v>
      </c>
      <c r="AU67" s="22" t="s">
        <v>225</v>
      </c>
      <c r="AV67" s="22">
        <v>0</v>
      </c>
      <c r="AW67" s="22" t="s">
        <v>225</v>
      </c>
      <c r="AX67" s="22" t="s">
        <v>225</v>
      </c>
      <c r="AY67" s="22" t="s">
        <v>225</v>
      </c>
      <c r="AZ67" s="22">
        <v>0</v>
      </c>
      <c r="BA67" s="22">
        <f t="shared" si="25"/>
        <v>0</v>
      </c>
      <c r="BB67" s="22" t="s">
        <v>225</v>
      </c>
      <c r="BC67" s="22">
        <v>0</v>
      </c>
      <c r="BD67" s="22" t="s">
        <v>225</v>
      </c>
      <c r="BE67" s="22" t="s">
        <v>225</v>
      </c>
      <c r="BF67" s="22" t="s">
        <v>225</v>
      </c>
      <c r="BG67" s="22">
        <v>0</v>
      </c>
      <c r="BH67" s="22">
        <f t="shared" si="26"/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0</v>
      </c>
    </row>
    <row r="68" spans="1:66" ht="13.5">
      <c r="A68" s="40" t="s">
        <v>5</v>
      </c>
      <c r="B68" s="40" t="s">
        <v>127</v>
      </c>
      <c r="C68" s="41" t="s">
        <v>128</v>
      </c>
      <c r="D68" s="22">
        <f t="shared" si="15"/>
        <v>391</v>
      </c>
      <c r="E68" s="22">
        <f t="shared" si="27"/>
        <v>237</v>
      </c>
      <c r="F68" s="22">
        <f t="shared" si="27"/>
        <v>26</v>
      </c>
      <c r="G68" s="22">
        <f t="shared" si="27"/>
        <v>73</v>
      </c>
      <c r="H68" s="22">
        <f t="shared" si="27"/>
        <v>0</v>
      </c>
      <c r="I68" s="22">
        <f t="shared" si="27"/>
        <v>40</v>
      </c>
      <c r="J68" s="22">
        <f t="shared" si="27"/>
        <v>15</v>
      </c>
      <c r="K68" s="22">
        <f t="shared" si="16"/>
        <v>232</v>
      </c>
      <c r="L68" s="22">
        <v>218</v>
      </c>
      <c r="M68" s="22">
        <v>2</v>
      </c>
      <c r="N68" s="22">
        <v>0</v>
      </c>
      <c r="O68" s="22">
        <v>0</v>
      </c>
      <c r="P68" s="22">
        <v>7</v>
      </c>
      <c r="Q68" s="22">
        <v>5</v>
      </c>
      <c r="R68" s="22">
        <f t="shared" si="17"/>
        <v>159</v>
      </c>
      <c r="S68" s="22">
        <f t="shared" si="18"/>
        <v>19</v>
      </c>
      <c r="T68" s="22">
        <f t="shared" si="19"/>
        <v>24</v>
      </c>
      <c r="U68" s="22">
        <f t="shared" si="14"/>
        <v>73</v>
      </c>
      <c r="V68" s="22">
        <f t="shared" si="14"/>
        <v>0</v>
      </c>
      <c r="W68" s="22">
        <f t="shared" si="14"/>
        <v>33</v>
      </c>
      <c r="X68" s="22">
        <f t="shared" si="20"/>
        <v>10</v>
      </c>
      <c r="Y68" s="22">
        <f t="shared" si="21"/>
        <v>0</v>
      </c>
      <c r="Z68" s="22" t="s">
        <v>225</v>
      </c>
      <c r="AA68" s="22">
        <v>0</v>
      </c>
      <c r="AB68" s="22" t="s">
        <v>225</v>
      </c>
      <c r="AC68" s="22" t="s">
        <v>225</v>
      </c>
      <c r="AD68" s="22" t="s">
        <v>225</v>
      </c>
      <c r="AE68" s="22">
        <v>0</v>
      </c>
      <c r="AF68" s="22">
        <f t="shared" si="22"/>
        <v>38</v>
      </c>
      <c r="AG68" s="22">
        <v>0</v>
      </c>
      <c r="AH68" s="22">
        <v>6</v>
      </c>
      <c r="AI68" s="22">
        <v>0</v>
      </c>
      <c r="AJ68" s="22">
        <v>0</v>
      </c>
      <c r="AK68" s="22">
        <v>23</v>
      </c>
      <c r="AL68" s="22">
        <v>9</v>
      </c>
      <c r="AM68" s="22">
        <f t="shared" si="23"/>
        <v>121</v>
      </c>
      <c r="AN68" s="22">
        <v>19</v>
      </c>
      <c r="AO68" s="22">
        <v>18</v>
      </c>
      <c r="AP68" s="22">
        <v>73</v>
      </c>
      <c r="AQ68" s="22">
        <v>0</v>
      </c>
      <c r="AR68" s="22">
        <v>10</v>
      </c>
      <c r="AS68" s="22">
        <v>1</v>
      </c>
      <c r="AT68" s="22">
        <f t="shared" si="24"/>
        <v>0</v>
      </c>
      <c r="AU68" s="22" t="s">
        <v>225</v>
      </c>
      <c r="AV68" s="22">
        <v>0</v>
      </c>
      <c r="AW68" s="22" t="s">
        <v>225</v>
      </c>
      <c r="AX68" s="22" t="s">
        <v>225</v>
      </c>
      <c r="AY68" s="22" t="s">
        <v>225</v>
      </c>
      <c r="AZ68" s="22">
        <v>0</v>
      </c>
      <c r="BA68" s="22">
        <f t="shared" si="25"/>
        <v>0</v>
      </c>
      <c r="BB68" s="22" t="s">
        <v>225</v>
      </c>
      <c r="BC68" s="22">
        <v>0</v>
      </c>
      <c r="BD68" s="22" t="s">
        <v>225</v>
      </c>
      <c r="BE68" s="22" t="s">
        <v>225</v>
      </c>
      <c r="BF68" s="22" t="s">
        <v>225</v>
      </c>
      <c r="BG68" s="22">
        <v>0</v>
      </c>
      <c r="BH68" s="22">
        <f t="shared" si="26"/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</row>
    <row r="69" spans="1:66" ht="13.5">
      <c r="A69" s="40" t="s">
        <v>5</v>
      </c>
      <c r="B69" s="40" t="s">
        <v>129</v>
      </c>
      <c r="C69" s="41" t="s">
        <v>130</v>
      </c>
      <c r="D69" s="22">
        <f t="shared" si="15"/>
        <v>301</v>
      </c>
      <c r="E69" s="22">
        <f t="shared" si="27"/>
        <v>236</v>
      </c>
      <c r="F69" s="22">
        <f t="shared" si="27"/>
        <v>13</v>
      </c>
      <c r="G69" s="22">
        <f t="shared" si="27"/>
        <v>43</v>
      </c>
      <c r="H69" s="22">
        <f t="shared" si="27"/>
        <v>2</v>
      </c>
      <c r="I69" s="22">
        <f t="shared" si="27"/>
        <v>2</v>
      </c>
      <c r="J69" s="22">
        <f t="shared" si="27"/>
        <v>5</v>
      </c>
      <c r="K69" s="22">
        <f t="shared" si="16"/>
        <v>186</v>
      </c>
      <c r="L69" s="22">
        <v>178</v>
      </c>
      <c r="M69" s="22">
        <v>3</v>
      </c>
      <c r="N69" s="22">
        <v>0</v>
      </c>
      <c r="O69" s="22">
        <v>0</v>
      </c>
      <c r="P69" s="22">
        <v>0</v>
      </c>
      <c r="Q69" s="22">
        <v>5</v>
      </c>
      <c r="R69" s="22">
        <f t="shared" si="17"/>
        <v>115</v>
      </c>
      <c r="S69" s="22">
        <f t="shared" si="18"/>
        <v>58</v>
      </c>
      <c r="T69" s="22">
        <f t="shared" si="19"/>
        <v>10</v>
      </c>
      <c r="U69" s="22">
        <f t="shared" si="14"/>
        <v>43</v>
      </c>
      <c r="V69" s="22">
        <f t="shared" si="14"/>
        <v>2</v>
      </c>
      <c r="W69" s="22">
        <f t="shared" si="14"/>
        <v>2</v>
      </c>
      <c r="X69" s="22">
        <f t="shared" si="20"/>
        <v>0</v>
      </c>
      <c r="Y69" s="22">
        <f t="shared" si="21"/>
        <v>0</v>
      </c>
      <c r="Z69" s="22" t="s">
        <v>225</v>
      </c>
      <c r="AA69" s="22">
        <v>0</v>
      </c>
      <c r="AB69" s="22" t="s">
        <v>225</v>
      </c>
      <c r="AC69" s="22" t="s">
        <v>225</v>
      </c>
      <c r="AD69" s="22" t="s">
        <v>225</v>
      </c>
      <c r="AE69" s="22">
        <v>0</v>
      </c>
      <c r="AF69" s="22">
        <f t="shared" si="22"/>
        <v>115</v>
      </c>
      <c r="AG69" s="22">
        <v>58</v>
      </c>
      <c r="AH69" s="22">
        <v>10</v>
      </c>
      <c r="AI69" s="22">
        <v>43</v>
      </c>
      <c r="AJ69" s="22">
        <v>2</v>
      </c>
      <c r="AK69" s="22">
        <v>2</v>
      </c>
      <c r="AL69" s="22">
        <v>0</v>
      </c>
      <c r="AM69" s="22">
        <f t="shared" si="23"/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f t="shared" si="24"/>
        <v>0</v>
      </c>
      <c r="AU69" s="22" t="s">
        <v>225</v>
      </c>
      <c r="AV69" s="22">
        <v>0</v>
      </c>
      <c r="AW69" s="22" t="s">
        <v>225</v>
      </c>
      <c r="AX69" s="22" t="s">
        <v>225</v>
      </c>
      <c r="AY69" s="22" t="s">
        <v>225</v>
      </c>
      <c r="AZ69" s="22">
        <v>0</v>
      </c>
      <c r="BA69" s="22">
        <f t="shared" si="25"/>
        <v>0</v>
      </c>
      <c r="BB69" s="22" t="s">
        <v>225</v>
      </c>
      <c r="BC69" s="22">
        <v>0</v>
      </c>
      <c r="BD69" s="22" t="s">
        <v>225</v>
      </c>
      <c r="BE69" s="22" t="s">
        <v>225</v>
      </c>
      <c r="BF69" s="22" t="s">
        <v>225</v>
      </c>
      <c r="BG69" s="22">
        <v>0</v>
      </c>
      <c r="BH69" s="22">
        <f t="shared" si="26"/>
        <v>0</v>
      </c>
      <c r="BI69" s="22">
        <v>0</v>
      </c>
      <c r="BJ69" s="22">
        <v>0</v>
      </c>
      <c r="BK69" s="22">
        <v>0</v>
      </c>
      <c r="BL69" s="22">
        <v>0</v>
      </c>
      <c r="BM69" s="22">
        <v>0</v>
      </c>
      <c r="BN69" s="22">
        <v>0</v>
      </c>
    </row>
    <row r="70" spans="1:66" ht="13.5">
      <c r="A70" s="40" t="s">
        <v>5</v>
      </c>
      <c r="B70" s="40" t="s">
        <v>131</v>
      </c>
      <c r="C70" s="41" t="s">
        <v>132</v>
      </c>
      <c r="D70" s="22">
        <f t="shared" si="15"/>
        <v>138</v>
      </c>
      <c r="E70" s="22">
        <f t="shared" si="27"/>
        <v>113</v>
      </c>
      <c r="F70" s="22">
        <f t="shared" si="27"/>
        <v>4</v>
      </c>
      <c r="G70" s="22">
        <f t="shared" si="27"/>
        <v>9</v>
      </c>
      <c r="H70" s="22">
        <f t="shared" si="27"/>
        <v>0</v>
      </c>
      <c r="I70" s="22">
        <f t="shared" si="27"/>
        <v>8</v>
      </c>
      <c r="J70" s="22">
        <f t="shared" si="27"/>
        <v>4</v>
      </c>
      <c r="K70" s="22">
        <f t="shared" si="16"/>
        <v>101</v>
      </c>
      <c r="L70" s="22">
        <v>99</v>
      </c>
      <c r="M70" s="22">
        <v>0</v>
      </c>
      <c r="N70" s="22">
        <v>0</v>
      </c>
      <c r="O70" s="22">
        <v>0</v>
      </c>
      <c r="P70" s="22">
        <v>2</v>
      </c>
      <c r="Q70" s="22">
        <v>0</v>
      </c>
      <c r="R70" s="22">
        <f t="shared" si="17"/>
        <v>37</v>
      </c>
      <c r="S70" s="22">
        <f t="shared" si="18"/>
        <v>14</v>
      </c>
      <c r="T70" s="22">
        <f t="shared" si="19"/>
        <v>4</v>
      </c>
      <c r="U70" s="22">
        <f aca="true" t="shared" si="28" ref="U70:W115">AI70+AP70</f>
        <v>9</v>
      </c>
      <c r="V70" s="22">
        <f t="shared" si="28"/>
        <v>0</v>
      </c>
      <c r="W70" s="22">
        <f t="shared" si="28"/>
        <v>6</v>
      </c>
      <c r="X70" s="22">
        <f t="shared" si="20"/>
        <v>4</v>
      </c>
      <c r="Y70" s="22">
        <f t="shared" si="21"/>
        <v>0</v>
      </c>
      <c r="Z70" s="22" t="s">
        <v>225</v>
      </c>
      <c r="AA70" s="22">
        <v>0</v>
      </c>
      <c r="AB70" s="22" t="s">
        <v>225</v>
      </c>
      <c r="AC70" s="22" t="s">
        <v>225</v>
      </c>
      <c r="AD70" s="22" t="s">
        <v>225</v>
      </c>
      <c r="AE70" s="22">
        <v>0</v>
      </c>
      <c r="AF70" s="22">
        <f t="shared" si="22"/>
        <v>10</v>
      </c>
      <c r="AG70" s="22">
        <v>0</v>
      </c>
      <c r="AH70" s="22">
        <v>2</v>
      </c>
      <c r="AI70" s="22">
        <v>0</v>
      </c>
      <c r="AJ70" s="22">
        <v>0</v>
      </c>
      <c r="AK70" s="22">
        <v>5</v>
      </c>
      <c r="AL70" s="22">
        <v>3</v>
      </c>
      <c r="AM70" s="22">
        <f t="shared" si="23"/>
        <v>27</v>
      </c>
      <c r="AN70" s="22">
        <v>14</v>
      </c>
      <c r="AO70" s="22">
        <v>2</v>
      </c>
      <c r="AP70" s="22">
        <v>9</v>
      </c>
      <c r="AQ70" s="22">
        <v>0</v>
      </c>
      <c r="AR70" s="22">
        <v>1</v>
      </c>
      <c r="AS70" s="22">
        <v>1</v>
      </c>
      <c r="AT70" s="22">
        <f t="shared" si="24"/>
        <v>0</v>
      </c>
      <c r="AU70" s="22" t="s">
        <v>225</v>
      </c>
      <c r="AV70" s="22">
        <v>0</v>
      </c>
      <c r="AW70" s="22" t="s">
        <v>225</v>
      </c>
      <c r="AX70" s="22" t="s">
        <v>225</v>
      </c>
      <c r="AY70" s="22" t="s">
        <v>225</v>
      </c>
      <c r="AZ70" s="22">
        <v>0</v>
      </c>
      <c r="BA70" s="22">
        <f t="shared" si="25"/>
        <v>0</v>
      </c>
      <c r="BB70" s="22" t="s">
        <v>225</v>
      </c>
      <c r="BC70" s="22">
        <v>0</v>
      </c>
      <c r="BD70" s="22" t="s">
        <v>225</v>
      </c>
      <c r="BE70" s="22" t="s">
        <v>225</v>
      </c>
      <c r="BF70" s="22" t="s">
        <v>225</v>
      </c>
      <c r="BG70" s="22">
        <v>0</v>
      </c>
      <c r="BH70" s="22">
        <f t="shared" si="26"/>
        <v>0</v>
      </c>
      <c r="BI70" s="22">
        <v>0</v>
      </c>
      <c r="BJ70" s="22">
        <v>0</v>
      </c>
      <c r="BK70" s="22">
        <v>0</v>
      </c>
      <c r="BL70" s="22">
        <v>0</v>
      </c>
      <c r="BM70" s="22">
        <v>0</v>
      </c>
      <c r="BN70" s="22">
        <v>0</v>
      </c>
    </row>
    <row r="71" spans="1:66" ht="13.5">
      <c r="A71" s="40" t="s">
        <v>5</v>
      </c>
      <c r="B71" s="40" t="s">
        <v>133</v>
      </c>
      <c r="C71" s="41" t="s">
        <v>134</v>
      </c>
      <c r="D71" s="22">
        <f t="shared" si="15"/>
        <v>1122</v>
      </c>
      <c r="E71" s="22">
        <f t="shared" si="27"/>
        <v>495</v>
      </c>
      <c r="F71" s="22">
        <f t="shared" si="27"/>
        <v>335</v>
      </c>
      <c r="G71" s="22">
        <f t="shared" si="27"/>
        <v>234</v>
      </c>
      <c r="H71" s="22">
        <f t="shared" si="27"/>
        <v>45</v>
      </c>
      <c r="I71" s="22">
        <f t="shared" si="27"/>
        <v>13</v>
      </c>
      <c r="J71" s="22">
        <f t="shared" si="27"/>
        <v>0</v>
      </c>
      <c r="K71" s="22">
        <f t="shared" si="16"/>
        <v>495</v>
      </c>
      <c r="L71" s="22">
        <v>495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f t="shared" si="17"/>
        <v>627</v>
      </c>
      <c r="S71" s="22">
        <f t="shared" si="18"/>
        <v>0</v>
      </c>
      <c r="T71" s="22">
        <f t="shared" si="19"/>
        <v>335</v>
      </c>
      <c r="U71" s="22">
        <f t="shared" si="28"/>
        <v>234</v>
      </c>
      <c r="V71" s="22">
        <f t="shared" si="28"/>
        <v>45</v>
      </c>
      <c r="W71" s="22">
        <f t="shared" si="28"/>
        <v>13</v>
      </c>
      <c r="X71" s="22">
        <f t="shared" si="20"/>
        <v>0</v>
      </c>
      <c r="Y71" s="22">
        <f t="shared" si="21"/>
        <v>0</v>
      </c>
      <c r="Z71" s="22" t="s">
        <v>225</v>
      </c>
      <c r="AA71" s="22">
        <v>0</v>
      </c>
      <c r="AB71" s="22" t="s">
        <v>225</v>
      </c>
      <c r="AC71" s="22" t="s">
        <v>225</v>
      </c>
      <c r="AD71" s="22" t="s">
        <v>225</v>
      </c>
      <c r="AE71" s="22">
        <v>0</v>
      </c>
      <c r="AF71" s="22">
        <f t="shared" si="22"/>
        <v>627</v>
      </c>
      <c r="AG71" s="22">
        <v>0</v>
      </c>
      <c r="AH71" s="22">
        <v>335</v>
      </c>
      <c r="AI71" s="22">
        <v>234</v>
      </c>
      <c r="AJ71" s="22">
        <v>45</v>
      </c>
      <c r="AK71" s="22">
        <v>13</v>
      </c>
      <c r="AL71" s="22">
        <v>0</v>
      </c>
      <c r="AM71" s="22">
        <f t="shared" si="23"/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f t="shared" si="24"/>
        <v>0</v>
      </c>
      <c r="AU71" s="22" t="s">
        <v>225</v>
      </c>
      <c r="AV71" s="22">
        <v>0</v>
      </c>
      <c r="AW71" s="22" t="s">
        <v>225</v>
      </c>
      <c r="AX71" s="22" t="s">
        <v>225</v>
      </c>
      <c r="AY71" s="22" t="s">
        <v>225</v>
      </c>
      <c r="AZ71" s="22">
        <v>0</v>
      </c>
      <c r="BA71" s="22">
        <f t="shared" si="25"/>
        <v>0</v>
      </c>
      <c r="BB71" s="22" t="s">
        <v>225</v>
      </c>
      <c r="BC71" s="22">
        <v>0</v>
      </c>
      <c r="BD71" s="22" t="s">
        <v>225</v>
      </c>
      <c r="BE71" s="22" t="s">
        <v>225</v>
      </c>
      <c r="BF71" s="22" t="s">
        <v>225</v>
      </c>
      <c r="BG71" s="22">
        <v>0</v>
      </c>
      <c r="BH71" s="22">
        <f t="shared" si="26"/>
        <v>86</v>
      </c>
      <c r="BI71" s="22">
        <v>86</v>
      </c>
      <c r="BJ71" s="22">
        <v>0</v>
      </c>
      <c r="BK71" s="22">
        <v>0</v>
      </c>
      <c r="BL71" s="22">
        <v>0</v>
      </c>
      <c r="BM71" s="22">
        <v>0</v>
      </c>
      <c r="BN71" s="22">
        <v>0</v>
      </c>
    </row>
    <row r="72" spans="1:66" ht="13.5">
      <c r="A72" s="40" t="s">
        <v>5</v>
      </c>
      <c r="B72" s="40" t="s">
        <v>135</v>
      </c>
      <c r="C72" s="41" t="s">
        <v>136</v>
      </c>
      <c r="D72" s="22">
        <f t="shared" si="15"/>
        <v>1337</v>
      </c>
      <c r="E72" s="22">
        <f t="shared" si="27"/>
        <v>573</v>
      </c>
      <c r="F72" s="22">
        <f t="shared" si="27"/>
        <v>357</v>
      </c>
      <c r="G72" s="22">
        <f t="shared" si="27"/>
        <v>262</v>
      </c>
      <c r="H72" s="22">
        <f t="shared" si="27"/>
        <v>48</v>
      </c>
      <c r="I72" s="22">
        <f t="shared" si="27"/>
        <v>15</v>
      </c>
      <c r="J72" s="22">
        <f t="shared" si="27"/>
        <v>82</v>
      </c>
      <c r="K72" s="22">
        <f t="shared" si="16"/>
        <v>619</v>
      </c>
      <c r="L72" s="22">
        <v>573</v>
      </c>
      <c r="M72" s="22">
        <v>0</v>
      </c>
      <c r="N72" s="22">
        <v>0</v>
      </c>
      <c r="O72" s="22">
        <v>0</v>
      </c>
      <c r="P72" s="22">
        <v>0</v>
      </c>
      <c r="Q72" s="22">
        <v>46</v>
      </c>
      <c r="R72" s="22">
        <f t="shared" si="17"/>
        <v>718</v>
      </c>
      <c r="S72" s="22">
        <f t="shared" si="18"/>
        <v>0</v>
      </c>
      <c r="T72" s="22">
        <f t="shared" si="19"/>
        <v>357</v>
      </c>
      <c r="U72" s="22">
        <f t="shared" si="28"/>
        <v>262</v>
      </c>
      <c r="V72" s="22">
        <f t="shared" si="28"/>
        <v>48</v>
      </c>
      <c r="W72" s="22">
        <f t="shared" si="28"/>
        <v>15</v>
      </c>
      <c r="X72" s="22">
        <f t="shared" si="20"/>
        <v>36</v>
      </c>
      <c r="Y72" s="22">
        <f t="shared" si="21"/>
        <v>0</v>
      </c>
      <c r="Z72" s="22" t="s">
        <v>225</v>
      </c>
      <c r="AA72" s="22">
        <v>0</v>
      </c>
      <c r="AB72" s="22" t="s">
        <v>225</v>
      </c>
      <c r="AC72" s="22" t="s">
        <v>225</v>
      </c>
      <c r="AD72" s="22" t="s">
        <v>225</v>
      </c>
      <c r="AE72" s="22">
        <v>0</v>
      </c>
      <c r="AF72" s="22">
        <f t="shared" si="22"/>
        <v>718</v>
      </c>
      <c r="AG72" s="22">
        <v>0</v>
      </c>
      <c r="AH72" s="22">
        <v>357</v>
      </c>
      <c r="AI72" s="22">
        <v>262</v>
      </c>
      <c r="AJ72" s="22">
        <v>48</v>
      </c>
      <c r="AK72" s="22">
        <v>15</v>
      </c>
      <c r="AL72" s="22">
        <v>36</v>
      </c>
      <c r="AM72" s="22">
        <f t="shared" si="23"/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f t="shared" si="24"/>
        <v>0</v>
      </c>
      <c r="AU72" s="22" t="s">
        <v>225</v>
      </c>
      <c r="AV72" s="22">
        <v>0</v>
      </c>
      <c r="AW72" s="22" t="s">
        <v>225</v>
      </c>
      <c r="AX72" s="22" t="s">
        <v>225</v>
      </c>
      <c r="AY72" s="22" t="s">
        <v>225</v>
      </c>
      <c r="AZ72" s="22">
        <v>0</v>
      </c>
      <c r="BA72" s="22">
        <f t="shared" si="25"/>
        <v>0</v>
      </c>
      <c r="BB72" s="22" t="s">
        <v>225</v>
      </c>
      <c r="BC72" s="22">
        <v>0</v>
      </c>
      <c r="BD72" s="22" t="s">
        <v>225</v>
      </c>
      <c r="BE72" s="22" t="s">
        <v>225</v>
      </c>
      <c r="BF72" s="22" t="s">
        <v>225</v>
      </c>
      <c r="BG72" s="22">
        <v>0</v>
      </c>
      <c r="BH72" s="22">
        <f t="shared" si="26"/>
        <v>208</v>
      </c>
      <c r="BI72" s="22">
        <v>208</v>
      </c>
      <c r="BJ72" s="22">
        <v>0</v>
      </c>
      <c r="BK72" s="22">
        <v>0</v>
      </c>
      <c r="BL72" s="22">
        <v>0</v>
      </c>
      <c r="BM72" s="22">
        <v>0</v>
      </c>
      <c r="BN72" s="22">
        <v>0</v>
      </c>
    </row>
    <row r="73" spans="1:66" ht="13.5">
      <c r="A73" s="40" t="s">
        <v>5</v>
      </c>
      <c r="B73" s="40" t="s">
        <v>137</v>
      </c>
      <c r="C73" s="41" t="s">
        <v>138</v>
      </c>
      <c r="D73" s="22">
        <f t="shared" si="15"/>
        <v>1336</v>
      </c>
      <c r="E73" s="22">
        <f t="shared" si="27"/>
        <v>473</v>
      </c>
      <c r="F73" s="22">
        <f t="shared" si="27"/>
        <v>449</v>
      </c>
      <c r="G73" s="22">
        <f t="shared" si="27"/>
        <v>312</v>
      </c>
      <c r="H73" s="22">
        <f t="shared" si="27"/>
        <v>58</v>
      </c>
      <c r="I73" s="22">
        <f t="shared" si="27"/>
        <v>17</v>
      </c>
      <c r="J73" s="22">
        <f t="shared" si="27"/>
        <v>27</v>
      </c>
      <c r="K73" s="22">
        <f t="shared" si="16"/>
        <v>492</v>
      </c>
      <c r="L73" s="22">
        <v>473</v>
      </c>
      <c r="M73" s="22">
        <v>0</v>
      </c>
      <c r="N73" s="22">
        <v>0</v>
      </c>
      <c r="O73" s="22">
        <v>0</v>
      </c>
      <c r="P73" s="22">
        <v>0</v>
      </c>
      <c r="Q73" s="22">
        <v>19</v>
      </c>
      <c r="R73" s="22">
        <f t="shared" si="17"/>
        <v>844</v>
      </c>
      <c r="S73" s="22">
        <f t="shared" si="18"/>
        <v>0</v>
      </c>
      <c r="T73" s="22">
        <f t="shared" si="19"/>
        <v>449</v>
      </c>
      <c r="U73" s="22">
        <f t="shared" si="28"/>
        <v>312</v>
      </c>
      <c r="V73" s="22">
        <f t="shared" si="28"/>
        <v>58</v>
      </c>
      <c r="W73" s="22">
        <f t="shared" si="28"/>
        <v>17</v>
      </c>
      <c r="X73" s="22">
        <f t="shared" si="20"/>
        <v>8</v>
      </c>
      <c r="Y73" s="22">
        <f t="shared" si="21"/>
        <v>0</v>
      </c>
      <c r="Z73" s="22" t="s">
        <v>225</v>
      </c>
      <c r="AA73" s="22">
        <v>0</v>
      </c>
      <c r="AB73" s="22" t="s">
        <v>225</v>
      </c>
      <c r="AC73" s="22" t="s">
        <v>225</v>
      </c>
      <c r="AD73" s="22" t="s">
        <v>225</v>
      </c>
      <c r="AE73" s="22">
        <v>0</v>
      </c>
      <c r="AF73" s="22">
        <f t="shared" si="22"/>
        <v>844</v>
      </c>
      <c r="AG73" s="22">
        <v>0</v>
      </c>
      <c r="AH73" s="22">
        <v>449</v>
      </c>
      <c r="AI73" s="22">
        <v>312</v>
      </c>
      <c r="AJ73" s="22">
        <v>58</v>
      </c>
      <c r="AK73" s="22">
        <v>17</v>
      </c>
      <c r="AL73" s="22">
        <v>8</v>
      </c>
      <c r="AM73" s="22">
        <f t="shared" si="23"/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f t="shared" si="24"/>
        <v>0</v>
      </c>
      <c r="AU73" s="22" t="s">
        <v>225</v>
      </c>
      <c r="AV73" s="22">
        <v>0</v>
      </c>
      <c r="AW73" s="22" t="s">
        <v>225</v>
      </c>
      <c r="AX73" s="22" t="s">
        <v>225</v>
      </c>
      <c r="AY73" s="22" t="s">
        <v>225</v>
      </c>
      <c r="AZ73" s="22">
        <v>0</v>
      </c>
      <c r="BA73" s="22">
        <f t="shared" si="25"/>
        <v>0</v>
      </c>
      <c r="BB73" s="22" t="s">
        <v>225</v>
      </c>
      <c r="BC73" s="22">
        <v>0</v>
      </c>
      <c r="BD73" s="22" t="s">
        <v>225</v>
      </c>
      <c r="BE73" s="22" t="s">
        <v>225</v>
      </c>
      <c r="BF73" s="22" t="s">
        <v>225</v>
      </c>
      <c r="BG73" s="22">
        <v>0</v>
      </c>
      <c r="BH73" s="22">
        <f t="shared" si="26"/>
        <v>364</v>
      </c>
      <c r="BI73" s="22">
        <v>358</v>
      </c>
      <c r="BJ73" s="22">
        <v>1</v>
      </c>
      <c r="BK73" s="22">
        <v>0</v>
      </c>
      <c r="BL73" s="22">
        <v>0</v>
      </c>
      <c r="BM73" s="22">
        <v>0</v>
      </c>
      <c r="BN73" s="22">
        <v>5</v>
      </c>
    </row>
    <row r="74" spans="1:66" ht="13.5">
      <c r="A74" s="40" t="s">
        <v>5</v>
      </c>
      <c r="B74" s="40" t="s">
        <v>139</v>
      </c>
      <c r="C74" s="41" t="s">
        <v>326</v>
      </c>
      <c r="D74" s="22">
        <f t="shared" si="15"/>
        <v>888</v>
      </c>
      <c r="E74" s="22">
        <f t="shared" si="27"/>
        <v>500</v>
      </c>
      <c r="F74" s="22">
        <f t="shared" si="27"/>
        <v>238</v>
      </c>
      <c r="G74" s="22">
        <f t="shared" si="27"/>
        <v>133</v>
      </c>
      <c r="H74" s="22">
        <f t="shared" si="27"/>
        <v>8</v>
      </c>
      <c r="I74" s="22">
        <f t="shared" si="27"/>
        <v>9</v>
      </c>
      <c r="J74" s="22">
        <f t="shared" si="27"/>
        <v>0</v>
      </c>
      <c r="K74" s="22">
        <f t="shared" si="16"/>
        <v>469</v>
      </c>
      <c r="L74" s="22">
        <v>469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f t="shared" si="17"/>
        <v>419</v>
      </c>
      <c r="S74" s="22">
        <f t="shared" si="18"/>
        <v>31</v>
      </c>
      <c r="T74" s="22">
        <f t="shared" si="19"/>
        <v>238</v>
      </c>
      <c r="U74" s="22">
        <f t="shared" si="28"/>
        <v>133</v>
      </c>
      <c r="V74" s="22">
        <f t="shared" si="28"/>
        <v>8</v>
      </c>
      <c r="W74" s="22">
        <f t="shared" si="28"/>
        <v>9</v>
      </c>
      <c r="X74" s="22">
        <f t="shared" si="20"/>
        <v>0</v>
      </c>
      <c r="Y74" s="22">
        <f t="shared" si="21"/>
        <v>0</v>
      </c>
      <c r="Z74" s="22" t="s">
        <v>225</v>
      </c>
      <c r="AA74" s="22">
        <v>0</v>
      </c>
      <c r="AB74" s="22" t="s">
        <v>225</v>
      </c>
      <c r="AC74" s="22" t="s">
        <v>225</v>
      </c>
      <c r="AD74" s="22" t="s">
        <v>225</v>
      </c>
      <c r="AE74" s="22">
        <v>0</v>
      </c>
      <c r="AF74" s="22">
        <f t="shared" si="22"/>
        <v>402</v>
      </c>
      <c r="AG74" s="22">
        <v>31</v>
      </c>
      <c r="AH74" s="22">
        <v>238</v>
      </c>
      <c r="AI74" s="22">
        <v>133</v>
      </c>
      <c r="AJ74" s="22">
        <v>0</v>
      </c>
      <c r="AK74" s="22">
        <v>0</v>
      </c>
      <c r="AL74" s="22">
        <v>0</v>
      </c>
      <c r="AM74" s="22">
        <f t="shared" si="23"/>
        <v>17</v>
      </c>
      <c r="AN74" s="22">
        <v>0</v>
      </c>
      <c r="AO74" s="22">
        <v>0</v>
      </c>
      <c r="AP74" s="22">
        <v>0</v>
      </c>
      <c r="AQ74" s="22">
        <v>8</v>
      </c>
      <c r="AR74" s="22">
        <v>9</v>
      </c>
      <c r="AS74" s="22">
        <v>0</v>
      </c>
      <c r="AT74" s="22">
        <f t="shared" si="24"/>
        <v>0</v>
      </c>
      <c r="AU74" s="22" t="s">
        <v>225</v>
      </c>
      <c r="AV74" s="22">
        <v>0</v>
      </c>
      <c r="AW74" s="22" t="s">
        <v>225</v>
      </c>
      <c r="AX74" s="22" t="s">
        <v>225</v>
      </c>
      <c r="AY74" s="22" t="s">
        <v>225</v>
      </c>
      <c r="AZ74" s="22">
        <v>0</v>
      </c>
      <c r="BA74" s="22">
        <f t="shared" si="25"/>
        <v>0</v>
      </c>
      <c r="BB74" s="22" t="s">
        <v>225</v>
      </c>
      <c r="BC74" s="22">
        <v>0</v>
      </c>
      <c r="BD74" s="22" t="s">
        <v>225</v>
      </c>
      <c r="BE74" s="22" t="s">
        <v>225</v>
      </c>
      <c r="BF74" s="22" t="s">
        <v>225</v>
      </c>
      <c r="BG74" s="22">
        <v>0</v>
      </c>
      <c r="BH74" s="22">
        <f t="shared" si="26"/>
        <v>0</v>
      </c>
      <c r="BI74" s="22">
        <v>0</v>
      </c>
      <c r="BJ74" s="22">
        <v>0</v>
      </c>
      <c r="BK74" s="22">
        <v>0</v>
      </c>
      <c r="BL74" s="22">
        <v>0</v>
      </c>
      <c r="BM74" s="22">
        <v>0</v>
      </c>
      <c r="BN74" s="22">
        <v>0</v>
      </c>
    </row>
    <row r="75" spans="1:66" ht="13.5">
      <c r="A75" s="40" t="s">
        <v>5</v>
      </c>
      <c r="B75" s="40" t="s">
        <v>140</v>
      </c>
      <c r="C75" s="41" t="s">
        <v>328</v>
      </c>
      <c r="D75" s="22">
        <f t="shared" si="15"/>
        <v>332</v>
      </c>
      <c r="E75" s="22">
        <f t="shared" si="27"/>
        <v>244</v>
      </c>
      <c r="F75" s="22">
        <f t="shared" si="27"/>
        <v>69</v>
      </c>
      <c r="G75" s="22">
        <f t="shared" si="27"/>
        <v>0</v>
      </c>
      <c r="H75" s="22">
        <f t="shared" si="27"/>
        <v>19</v>
      </c>
      <c r="I75" s="22">
        <f t="shared" si="27"/>
        <v>0</v>
      </c>
      <c r="J75" s="22">
        <f t="shared" si="27"/>
        <v>0</v>
      </c>
      <c r="K75" s="22">
        <f t="shared" si="16"/>
        <v>332</v>
      </c>
      <c r="L75" s="22">
        <v>244</v>
      </c>
      <c r="M75" s="22">
        <v>69</v>
      </c>
      <c r="N75" s="22">
        <v>0</v>
      </c>
      <c r="O75" s="22">
        <v>19</v>
      </c>
      <c r="P75" s="22">
        <v>0</v>
      </c>
      <c r="Q75" s="22">
        <v>0</v>
      </c>
      <c r="R75" s="22">
        <f t="shared" si="17"/>
        <v>0</v>
      </c>
      <c r="S75" s="22">
        <f t="shared" si="18"/>
        <v>0</v>
      </c>
      <c r="T75" s="22">
        <f t="shared" si="19"/>
        <v>0</v>
      </c>
      <c r="U75" s="22">
        <f t="shared" si="28"/>
        <v>0</v>
      </c>
      <c r="V75" s="22">
        <f t="shared" si="28"/>
        <v>0</v>
      </c>
      <c r="W75" s="22">
        <f t="shared" si="28"/>
        <v>0</v>
      </c>
      <c r="X75" s="22">
        <f t="shared" si="20"/>
        <v>0</v>
      </c>
      <c r="Y75" s="22">
        <f t="shared" si="21"/>
        <v>0</v>
      </c>
      <c r="Z75" s="22" t="s">
        <v>225</v>
      </c>
      <c r="AA75" s="22">
        <v>0</v>
      </c>
      <c r="AB75" s="22" t="s">
        <v>225</v>
      </c>
      <c r="AC75" s="22" t="s">
        <v>225</v>
      </c>
      <c r="AD75" s="22" t="s">
        <v>225</v>
      </c>
      <c r="AE75" s="22">
        <v>0</v>
      </c>
      <c r="AF75" s="22">
        <f t="shared" si="22"/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f t="shared" si="23"/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  <c r="AT75" s="22">
        <f t="shared" si="24"/>
        <v>0</v>
      </c>
      <c r="AU75" s="22" t="s">
        <v>225</v>
      </c>
      <c r="AV75" s="22">
        <v>0</v>
      </c>
      <c r="AW75" s="22" t="s">
        <v>225</v>
      </c>
      <c r="AX75" s="22" t="s">
        <v>225</v>
      </c>
      <c r="AY75" s="22" t="s">
        <v>225</v>
      </c>
      <c r="AZ75" s="22">
        <v>0</v>
      </c>
      <c r="BA75" s="22">
        <f t="shared" si="25"/>
        <v>0</v>
      </c>
      <c r="BB75" s="22" t="s">
        <v>225</v>
      </c>
      <c r="BC75" s="22">
        <v>0</v>
      </c>
      <c r="BD75" s="22" t="s">
        <v>225</v>
      </c>
      <c r="BE75" s="22" t="s">
        <v>225</v>
      </c>
      <c r="BF75" s="22" t="s">
        <v>225</v>
      </c>
      <c r="BG75" s="22">
        <v>0</v>
      </c>
      <c r="BH75" s="22">
        <f t="shared" si="26"/>
        <v>0</v>
      </c>
      <c r="BI75" s="22">
        <v>0</v>
      </c>
      <c r="BJ75" s="22">
        <v>0</v>
      </c>
      <c r="BK75" s="22">
        <v>0</v>
      </c>
      <c r="BL75" s="22">
        <v>0</v>
      </c>
      <c r="BM75" s="22">
        <v>0</v>
      </c>
      <c r="BN75" s="22">
        <v>0</v>
      </c>
    </row>
    <row r="76" spans="1:66" ht="13.5">
      <c r="A76" s="40" t="s">
        <v>5</v>
      </c>
      <c r="B76" s="40" t="s">
        <v>141</v>
      </c>
      <c r="C76" s="41" t="s">
        <v>142</v>
      </c>
      <c r="D76" s="22">
        <f t="shared" si="15"/>
        <v>1026</v>
      </c>
      <c r="E76" s="22">
        <f t="shared" si="27"/>
        <v>428</v>
      </c>
      <c r="F76" s="22">
        <f t="shared" si="27"/>
        <v>448</v>
      </c>
      <c r="G76" s="22">
        <f t="shared" si="27"/>
        <v>150</v>
      </c>
      <c r="H76" s="22">
        <f t="shared" si="27"/>
        <v>0</v>
      </c>
      <c r="I76" s="22">
        <f t="shared" si="27"/>
        <v>0</v>
      </c>
      <c r="J76" s="22">
        <f t="shared" si="27"/>
        <v>0</v>
      </c>
      <c r="K76" s="22">
        <f t="shared" si="16"/>
        <v>281</v>
      </c>
      <c r="L76" s="22">
        <v>0</v>
      </c>
      <c r="M76" s="22">
        <v>281</v>
      </c>
      <c r="N76" s="22">
        <v>0</v>
      </c>
      <c r="O76" s="22">
        <v>0</v>
      </c>
      <c r="P76" s="22">
        <v>0</v>
      </c>
      <c r="Q76" s="22">
        <v>0</v>
      </c>
      <c r="R76" s="22">
        <f t="shared" si="17"/>
        <v>745</v>
      </c>
      <c r="S76" s="22">
        <f t="shared" si="18"/>
        <v>428</v>
      </c>
      <c r="T76" s="22">
        <f t="shared" si="19"/>
        <v>167</v>
      </c>
      <c r="U76" s="22">
        <f t="shared" si="28"/>
        <v>150</v>
      </c>
      <c r="V76" s="22">
        <f t="shared" si="28"/>
        <v>0</v>
      </c>
      <c r="W76" s="22">
        <f t="shared" si="28"/>
        <v>0</v>
      </c>
      <c r="X76" s="22">
        <f t="shared" si="20"/>
        <v>0</v>
      </c>
      <c r="Y76" s="22">
        <f t="shared" si="21"/>
        <v>0</v>
      </c>
      <c r="Z76" s="22" t="s">
        <v>225</v>
      </c>
      <c r="AA76" s="22">
        <v>0</v>
      </c>
      <c r="AB76" s="22" t="s">
        <v>225</v>
      </c>
      <c r="AC76" s="22" t="s">
        <v>225</v>
      </c>
      <c r="AD76" s="22" t="s">
        <v>225</v>
      </c>
      <c r="AE76" s="22">
        <v>0</v>
      </c>
      <c r="AF76" s="22">
        <f t="shared" si="22"/>
        <v>167</v>
      </c>
      <c r="AG76" s="22">
        <v>0</v>
      </c>
      <c r="AH76" s="22">
        <v>167</v>
      </c>
      <c r="AI76" s="22">
        <v>0</v>
      </c>
      <c r="AJ76" s="22">
        <v>0</v>
      </c>
      <c r="AK76" s="22">
        <v>0</v>
      </c>
      <c r="AL76" s="22">
        <v>0</v>
      </c>
      <c r="AM76" s="22">
        <f t="shared" si="23"/>
        <v>578</v>
      </c>
      <c r="AN76" s="22">
        <v>428</v>
      </c>
      <c r="AO76" s="22">
        <v>0</v>
      </c>
      <c r="AP76" s="22">
        <v>150</v>
      </c>
      <c r="AQ76" s="22">
        <v>0</v>
      </c>
      <c r="AR76" s="22">
        <v>0</v>
      </c>
      <c r="AS76" s="22">
        <v>0</v>
      </c>
      <c r="AT76" s="22">
        <f t="shared" si="24"/>
        <v>0</v>
      </c>
      <c r="AU76" s="22" t="s">
        <v>225</v>
      </c>
      <c r="AV76" s="22">
        <v>0</v>
      </c>
      <c r="AW76" s="22" t="s">
        <v>225</v>
      </c>
      <c r="AX76" s="22" t="s">
        <v>225</v>
      </c>
      <c r="AY76" s="22" t="s">
        <v>225</v>
      </c>
      <c r="AZ76" s="22">
        <v>0</v>
      </c>
      <c r="BA76" s="22">
        <f t="shared" si="25"/>
        <v>0</v>
      </c>
      <c r="BB76" s="22" t="s">
        <v>225</v>
      </c>
      <c r="BC76" s="22">
        <v>0</v>
      </c>
      <c r="BD76" s="22" t="s">
        <v>225</v>
      </c>
      <c r="BE76" s="22" t="s">
        <v>225</v>
      </c>
      <c r="BF76" s="22" t="s">
        <v>225</v>
      </c>
      <c r="BG76" s="22">
        <v>0</v>
      </c>
      <c r="BH76" s="22">
        <f t="shared" si="26"/>
        <v>0</v>
      </c>
      <c r="BI76" s="22">
        <v>0</v>
      </c>
      <c r="BJ76" s="22">
        <v>0</v>
      </c>
      <c r="BK76" s="22">
        <v>0</v>
      </c>
      <c r="BL76" s="22">
        <v>0</v>
      </c>
      <c r="BM76" s="22">
        <v>0</v>
      </c>
      <c r="BN76" s="22">
        <v>0</v>
      </c>
    </row>
    <row r="77" spans="1:66" ht="13.5">
      <c r="A77" s="40" t="s">
        <v>5</v>
      </c>
      <c r="B77" s="40" t="s">
        <v>143</v>
      </c>
      <c r="C77" s="41" t="s">
        <v>0</v>
      </c>
      <c r="D77" s="22">
        <f t="shared" si="15"/>
        <v>407</v>
      </c>
      <c r="E77" s="22">
        <f t="shared" si="27"/>
        <v>110</v>
      </c>
      <c r="F77" s="22">
        <f t="shared" si="27"/>
        <v>211</v>
      </c>
      <c r="G77" s="22">
        <f t="shared" si="27"/>
        <v>86</v>
      </c>
      <c r="H77" s="22">
        <f t="shared" si="27"/>
        <v>0</v>
      </c>
      <c r="I77" s="22">
        <f t="shared" si="27"/>
        <v>0</v>
      </c>
      <c r="J77" s="22">
        <f t="shared" si="27"/>
        <v>0</v>
      </c>
      <c r="K77" s="22">
        <f t="shared" si="16"/>
        <v>138</v>
      </c>
      <c r="L77" s="22">
        <v>0</v>
      </c>
      <c r="M77" s="22">
        <v>138</v>
      </c>
      <c r="N77" s="22">
        <v>0</v>
      </c>
      <c r="O77" s="22">
        <v>0</v>
      </c>
      <c r="P77" s="22">
        <v>0</v>
      </c>
      <c r="Q77" s="22">
        <v>0</v>
      </c>
      <c r="R77" s="22">
        <f t="shared" si="17"/>
        <v>269</v>
      </c>
      <c r="S77" s="22">
        <f t="shared" si="18"/>
        <v>110</v>
      </c>
      <c r="T77" s="22">
        <f t="shared" si="19"/>
        <v>73</v>
      </c>
      <c r="U77" s="22">
        <f t="shared" si="28"/>
        <v>86</v>
      </c>
      <c r="V77" s="22">
        <f t="shared" si="28"/>
        <v>0</v>
      </c>
      <c r="W77" s="22">
        <f t="shared" si="28"/>
        <v>0</v>
      </c>
      <c r="X77" s="22">
        <f t="shared" si="20"/>
        <v>0</v>
      </c>
      <c r="Y77" s="22">
        <f t="shared" si="21"/>
        <v>0</v>
      </c>
      <c r="Z77" s="22" t="s">
        <v>225</v>
      </c>
      <c r="AA77" s="22">
        <v>0</v>
      </c>
      <c r="AB77" s="22" t="s">
        <v>225</v>
      </c>
      <c r="AC77" s="22" t="s">
        <v>225</v>
      </c>
      <c r="AD77" s="22" t="s">
        <v>225</v>
      </c>
      <c r="AE77" s="22">
        <v>0</v>
      </c>
      <c r="AF77" s="22">
        <f t="shared" si="22"/>
        <v>73</v>
      </c>
      <c r="AG77" s="22">
        <v>0</v>
      </c>
      <c r="AH77" s="22">
        <v>73</v>
      </c>
      <c r="AI77" s="22">
        <v>0</v>
      </c>
      <c r="AJ77" s="22">
        <v>0</v>
      </c>
      <c r="AK77" s="22">
        <v>0</v>
      </c>
      <c r="AL77" s="22">
        <v>0</v>
      </c>
      <c r="AM77" s="22">
        <f t="shared" si="23"/>
        <v>196</v>
      </c>
      <c r="AN77" s="22">
        <v>110</v>
      </c>
      <c r="AO77" s="22">
        <v>0</v>
      </c>
      <c r="AP77" s="22">
        <v>86</v>
      </c>
      <c r="AQ77" s="22">
        <v>0</v>
      </c>
      <c r="AR77" s="22">
        <v>0</v>
      </c>
      <c r="AS77" s="22">
        <v>0</v>
      </c>
      <c r="AT77" s="22">
        <f t="shared" si="24"/>
        <v>0</v>
      </c>
      <c r="AU77" s="22" t="s">
        <v>225</v>
      </c>
      <c r="AV77" s="22">
        <v>0</v>
      </c>
      <c r="AW77" s="22" t="s">
        <v>225</v>
      </c>
      <c r="AX77" s="22" t="s">
        <v>225</v>
      </c>
      <c r="AY77" s="22" t="s">
        <v>225</v>
      </c>
      <c r="AZ77" s="22">
        <v>0</v>
      </c>
      <c r="BA77" s="22">
        <f t="shared" si="25"/>
        <v>0</v>
      </c>
      <c r="BB77" s="22" t="s">
        <v>225</v>
      </c>
      <c r="BC77" s="22">
        <v>0</v>
      </c>
      <c r="BD77" s="22" t="s">
        <v>225</v>
      </c>
      <c r="BE77" s="22" t="s">
        <v>225</v>
      </c>
      <c r="BF77" s="22" t="s">
        <v>225</v>
      </c>
      <c r="BG77" s="22">
        <v>0</v>
      </c>
      <c r="BH77" s="22">
        <f t="shared" si="26"/>
        <v>0</v>
      </c>
      <c r="BI77" s="22">
        <v>0</v>
      </c>
      <c r="BJ77" s="22">
        <v>0</v>
      </c>
      <c r="BK77" s="22">
        <v>0</v>
      </c>
      <c r="BL77" s="22">
        <v>0</v>
      </c>
      <c r="BM77" s="22">
        <v>0</v>
      </c>
      <c r="BN77" s="22">
        <v>0</v>
      </c>
    </row>
    <row r="78" spans="1:66" ht="13.5">
      <c r="A78" s="40" t="s">
        <v>5</v>
      </c>
      <c r="B78" s="40" t="s">
        <v>144</v>
      </c>
      <c r="C78" s="41" t="s">
        <v>145</v>
      </c>
      <c r="D78" s="22">
        <f t="shared" si="15"/>
        <v>107</v>
      </c>
      <c r="E78" s="22">
        <f t="shared" si="27"/>
        <v>52</v>
      </c>
      <c r="F78" s="22">
        <f t="shared" si="27"/>
        <v>32</v>
      </c>
      <c r="G78" s="22">
        <f t="shared" si="27"/>
        <v>20</v>
      </c>
      <c r="H78" s="22">
        <f t="shared" si="27"/>
        <v>2</v>
      </c>
      <c r="I78" s="22">
        <f t="shared" si="27"/>
        <v>1</v>
      </c>
      <c r="J78" s="22">
        <f t="shared" si="27"/>
        <v>0</v>
      </c>
      <c r="K78" s="22">
        <f t="shared" si="16"/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f t="shared" si="17"/>
        <v>107</v>
      </c>
      <c r="S78" s="22">
        <f t="shared" si="18"/>
        <v>52</v>
      </c>
      <c r="T78" s="22">
        <f t="shared" si="19"/>
        <v>32</v>
      </c>
      <c r="U78" s="22">
        <f t="shared" si="28"/>
        <v>20</v>
      </c>
      <c r="V78" s="22">
        <f t="shared" si="28"/>
        <v>2</v>
      </c>
      <c r="W78" s="22">
        <f t="shared" si="28"/>
        <v>1</v>
      </c>
      <c r="X78" s="22">
        <f t="shared" si="20"/>
        <v>0</v>
      </c>
      <c r="Y78" s="22">
        <f t="shared" si="21"/>
        <v>0</v>
      </c>
      <c r="Z78" s="22" t="s">
        <v>225</v>
      </c>
      <c r="AA78" s="22">
        <v>0</v>
      </c>
      <c r="AB78" s="22" t="s">
        <v>225</v>
      </c>
      <c r="AC78" s="22" t="s">
        <v>225</v>
      </c>
      <c r="AD78" s="22" t="s">
        <v>225</v>
      </c>
      <c r="AE78" s="22">
        <v>0</v>
      </c>
      <c r="AF78" s="22">
        <f t="shared" si="22"/>
        <v>25</v>
      </c>
      <c r="AG78" s="22">
        <v>0</v>
      </c>
      <c r="AH78" s="22">
        <v>25</v>
      </c>
      <c r="AI78" s="22">
        <v>0</v>
      </c>
      <c r="AJ78" s="22">
        <v>0</v>
      </c>
      <c r="AK78" s="22">
        <v>0</v>
      </c>
      <c r="AL78" s="22">
        <v>0</v>
      </c>
      <c r="AM78" s="22">
        <f t="shared" si="23"/>
        <v>82</v>
      </c>
      <c r="AN78" s="22">
        <v>52</v>
      </c>
      <c r="AO78" s="22">
        <v>7</v>
      </c>
      <c r="AP78" s="22">
        <v>20</v>
      </c>
      <c r="AQ78" s="22">
        <v>2</v>
      </c>
      <c r="AR78" s="22">
        <v>1</v>
      </c>
      <c r="AS78" s="22">
        <v>0</v>
      </c>
      <c r="AT78" s="22">
        <f t="shared" si="24"/>
        <v>0</v>
      </c>
      <c r="AU78" s="22" t="s">
        <v>225</v>
      </c>
      <c r="AV78" s="22">
        <v>0</v>
      </c>
      <c r="AW78" s="22" t="s">
        <v>225</v>
      </c>
      <c r="AX78" s="22" t="s">
        <v>225</v>
      </c>
      <c r="AY78" s="22" t="s">
        <v>225</v>
      </c>
      <c r="AZ78" s="22">
        <v>0</v>
      </c>
      <c r="BA78" s="22">
        <f t="shared" si="25"/>
        <v>0</v>
      </c>
      <c r="BB78" s="22" t="s">
        <v>225</v>
      </c>
      <c r="BC78" s="22">
        <v>0</v>
      </c>
      <c r="BD78" s="22" t="s">
        <v>225</v>
      </c>
      <c r="BE78" s="22" t="s">
        <v>225</v>
      </c>
      <c r="BF78" s="22" t="s">
        <v>225</v>
      </c>
      <c r="BG78" s="22">
        <v>0</v>
      </c>
      <c r="BH78" s="22">
        <f t="shared" si="26"/>
        <v>0</v>
      </c>
      <c r="BI78" s="22">
        <v>0</v>
      </c>
      <c r="BJ78" s="22">
        <v>0</v>
      </c>
      <c r="BK78" s="22">
        <v>0</v>
      </c>
      <c r="BL78" s="22">
        <v>0</v>
      </c>
      <c r="BM78" s="22">
        <v>0</v>
      </c>
      <c r="BN78" s="22">
        <v>0</v>
      </c>
    </row>
    <row r="79" spans="1:66" ht="13.5">
      <c r="A79" s="40" t="s">
        <v>5</v>
      </c>
      <c r="B79" s="40" t="s">
        <v>146</v>
      </c>
      <c r="C79" s="41" t="s">
        <v>329</v>
      </c>
      <c r="D79" s="22">
        <f t="shared" si="15"/>
        <v>174</v>
      </c>
      <c r="E79" s="22">
        <f t="shared" si="27"/>
        <v>72</v>
      </c>
      <c r="F79" s="22">
        <f t="shared" si="27"/>
        <v>30</v>
      </c>
      <c r="G79" s="22">
        <f t="shared" si="27"/>
        <v>59</v>
      </c>
      <c r="H79" s="22">
        <f t="shared" si="27"/>
        <v>11</v>
      </c>
      <c r="I79" s="22">
        <f t="shared" si="27"/>
        <v>2</v>
      </c>
      <c r="J79" s="22">
        <f t="shared" si="27"/>
        <v>0</v>
      </c>
      <c r="K79" s="22">
        <f t="shared" si="16"/>
        <v>174</v>
      </c>
      <c r="L79" s="22">
        <v>72</v>
      </c>
      <c r="M79" s="22">
        <v>30</v>
      </c>
      <c r="N79" s="22">
        <v>59</v>
      </c>
      <c r="O79" s="22">
        <v>11</v>
      </c>
      <c r="P79" s="22">
        <v>2</v>
      </c>
      <c r="Q79" s="22">
        <v>0</v>
      </c>
      <c r="R79" s="22">
        <f t="shared" si="17"/>
        <v>0</v>
      </c>
      <c r="S79" s="22">
        <f t="shared" si="18"/>
        <v>0</v>
      </c>
      <c r="T79" s="22">
        <f t="shared" si="19"/>
        <v>0</v>
      </c>
      <c r="U79" s="22">
        <f t="shared" si="28"/>
        <v>0</v>
      </c>
      <c r="V79" s="22">
        <f t="shared" si="28"/>
        <v>0</v>
      </c>
      <c r="W79" s="22">
        <f t="shared" si="28"/>
        <v>0</v>
      </c>
      <c r="X79" s="22">
        <f t="shared" si="20"/>
        <v>0</v>
      </c>
      <c r="Y79" s="22">
        <f t="shared" si="21"/>
        <v>0</v>
      </c>
      <c r="Z79" s="22" t="s">
        <v>225</v>
      </c>
      <c r="AA79" s="22">
        <v>0</v>
      </c>
      <c r="AB79" s="22" t="s">
        <v>225</v>
      </c>
      <c r="AC79" s="22" t="s">
        <v>225</v>
      </c>
      <c r="AD79" s="22" t="s">
        <v>225</v>
      </c>
      <c r="AE79" s="22">
        <v>0</v>
      </c>
      <c r="AF79" s="22">
        <f t="shared" si="22"/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f t="shared" si="23"/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f t="shared" si="24"/>
        <v>0</v>
      </c>
      <c r="AU79" s="22" t="s">
        <v>225</v>
      </c>
      <c r="AV79" s="22">
        <v>0</v>
      </c>
      <c r="AW79" s="22" t="s">
        <v>225</v>
      </c>
      <c r="AX79" s="22" t="s">
        <v>225</v>
      </c>
      <c r="AY79" s="22" t="s">
        <v>225</v>
      </c>
      <c r="AZ79" s="22">
        <v>0</v>
      </c>
      <c r="BA79" s="22">
        <f t="shared" si="25"/>
        <v>0</v>
      </c>
      <c r="BB79" s="22" t="s">
        <v>225</v>
      </c>
      <c r="BC79" s="22">
        <v>0</v>
      </c>
      <c r="BD79" s="22" t="s">
        <v>225</v>
      </c>
      <c r="BE79" s="22" t="s">
        <v>225</v>
      </c>
      <c r="BF79" s="22" t="s">
        <v>225</v>
      </c>
      <c r="BG79" s="22">
        <v>0</v>
      </c>
      <c r="BH79" s="22">
        <f t="shared" si="26"/>
        <v>0</v>
      </c>
      <c r="BI79" s="22">
        <v>0</v>
      </c>
      <c r="BJ79" s="22">
        <v>0</v>
      </c>
      <c r="BK79" s="22">
        <v>0</v>
      </c>
      <c r="BL79" s="22">
        <v>0</v>
      </c>
      <c r="BM79" s="22">
        <v>0</v>
      </c>
      <c r="BN79" s="22">
        <v>0</v>
      </c>
    </row>
    <row r="80" spans="1:66" ht="13.5">
      <c r="A80" s="40" t="s">
        <v>5</v>
      </c>
      <c r="B80" s="40" t="s">
        <v>147</v>
      </c>
      <c r="C80" s="41" t="s">
        <v>148</v>
      </c>
      <c r="D80" s="22">
        <f t="shared" si="15"/>
        <v>46</v>
      </c>
      <c r="E80" s="22">
        <f t="shared" si="27"/>
        <v>1</v>
      </c>
      <c r="F80" s="22">
        <f t="shared" si="27"/>
        <v>30</v>
      </c>
      <c r="G80" s="22">
        <f t="shared" si="27"/>
        <v>1</v>
      </c>
      <c r="H80" s="22">
        <f t="shared" si="27"/>
        <v>7</v>
      </c>
      <c r="I80" s="22">
        <f t="shared" si="27"/>
        <v>7</v>
      </c>
      <c r="J80" s="22">
        <f t="shared" si="27"/>
        <v>0</v>
      </c>
      <c r="K80" s="22">
        <f t="shared" si="16"/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f t="shared" si="17"/>
        <v>46</v>
      </c>
      <c r="S80" s="22">
        <f t="shared" si="18"/>
        <v>1</v>
      </c>
      <c r="T80" s="22">
        <f t="shared" si="19"/>
        <v>30</v>
      </c>
      <c r="U80" s="22">
        <f t="shared" si="28"/>
        <v>1</v>
      </c>
      <c r="V80" s="22">
        <f t="shared" si="28"/>
        <v>7</v>
      </c>
      <c r="W80" s="22">
        <f t="shared" si="28"/>
        <v>7</v>
      </c>
      <c r="X80" s="22">
        <f t="shared" si="20"/>
        <v>0</v>
      </c>
      <c r="Y80" s="22">
        <f t="shared" si="21"/>
        <v>15</v>
      </c>
      <c r="Z80" s="22" t="s">
        <v>225</v>
      </c>
      <c r="AA80" s="22">
        <v>15</v>
      </c>
      <c r="AB80" s="22" t="s">
        <v>225</v>
      </c>
      <c r="AC80" s="22" t="s">
        <v>225</v>
      </c>
      <c r="AD80" s="22" t="s">
        <v>225</v>
      </c>
      <c r="AE80" s="22">
        <v>0</v>
      </c>
      <c r="AF80" s="22">
        <f t="shared" si="22"/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f t="shared" si="23"/>
        <v>31</v>
      </c>
      <c r="AN80" s="22">
        <v>1</v>
      </c>
      <c r="AO80" s="22">
        <v>15</v>
      </c>
      <c r="AP80" s="22">
        <v>1</v>
      </c>
      <c r="AQ80" s="22">
        <v>7</v>
      </c>
      <c r="AR80" s="22">
        <v>7</v>
      </c>
      <c r="AS80" s="22">
        <v>0</v>
      </c>
      <c r="AT80" s="22">
        <f t="shared" si="24"/>
        <v>0</v>
      </c>
      <c r="AU80" s="22" t="s">
        <v>225</v>
      </c>
      <c r="AV80" s="22">
        <v>0</v>
      </c>
      <c r="AW80" s="22" t="s">
        <v>225</v>
      </c>
      <c r="AX80" s="22" t="s">
        <v>225</v>
      </c>
      <c r="AY80" s="22" t="s">
        <v>225</v>
      </c>
      <c r="AZ80" s="22">
        <v>0</v>
      </c>
      <c r="BA80" s="22">
        <f t="shared" si="25"/>
        <v>0</v>
      </c>
      <c r="BB80" s="22" t="s">
        <v>225</v>
      </c>
      <c r="BC80" s="22">
        <v>0</v>
      </c>
      <c r="BD80" s="22" t="s">
        <v>225</v>
      </c>
      <c r="BE80" s="22" t="s">
        <v>225</v>
      </c>
      <c r="BF80" s="22" t="s">
        <v>225</v>
      </c>
      <c r="BG80" s="22">
        <v>0</v>
      </c>
      <c r="BH80" s="22">
        <f t="shared" si="26"/>
        <v>80</v>
      </c>
      <c r="BI80" s="22">
        <v>61</v>
      </c>
      <c r="BJ80" s="22">
        <v>17</v>
      </c>
      <c r="BK80" s="22">
        <v>1</v>
      </c>
      <c r="BL80" s="22">
        <v>0</v>
      </c>
      <c r="BM80" s="22">
        <v>0</v>
      </c>
      <c r="BN80" s="22">
        <v>1</v>
      </c>
    </row>
    <row r="81" spans="1:66" ht="13.5">
      <c r="A81" s="40" t="s">
        <v>5</v>
      </c>
      <c r="B81" s="40" t="s">
        <v>149</v>
      </c>
      <c r="C81" s="41" t="s">
        <v>150</v>
      </c>
      <c r="D81" s="22">
        <f t="shared" si="15"/>
        <v>272</v>
      </c>
      <c r="E81" s="22">
        <f t="shared" si="27"/>
        <v>125</v>
      </c>
      <c r="F81" s="22">
        <f t="shared" si="27"/>
        <v>108</v>
      </c>
      <c r="G81" s="22">
        <f t="shared" si="27"/>
        <v>20</v>
      </c>
      <c r="H81" s="22">
        <f t="shared" si="27"/>
        <v>9</v>
      </c>
      <c r="I81" s="22">
        <f t="shared" si="27"/>
        <v>10</v>
      </c>
      <c r="J81" s="22">
        <f t="shared" si="27"/>
        <v>0</v>
      </c>
      <c r="K81" s="22">
        <f t="shared" si="16"/>
        <v>185</v>
      </c>
      <c r="L81" s="22">
        <v>125</v>
      </c>
      <c r="M81" s="22">
        <v>21</v>
      </c>
      <c r="N81" s="22">
        <v>20</v>
      </c>
      <c r="O81" s="22">
        <v>9</v>
      </c>
      <c r="P81" s="22">
        <v>10</v>
      </c>
      <c r="Q81" s="22">
        <v>0</v>
      </c>
      <c r="R81" s="22">
        <f t="shared" si="17"/>
        <v>87</v>
      </c>
      <c r="S81" s="22">
        <f t="shared" si="18"/>
        <v>0</v>
      </c>
      <c r="T81" s="22">
        <f t="shared" si="19"/>
        <v>87</v>
      </c>
      <c r="U81" s="22">
        <f t="shared" si="28"/>
        <v>0</v>
      </c>
      <c r="V81" s="22">
        <f t="shared" si="28"/>
        <v>0</v>
      </c>
      <c r="W81" s="22">
        <f t="shared" si="28"/>
        <v>0</v>
      </c>
      <c r="X81" s="22">
        <f t="shared" si="20"/>
        <v>0</v>
      </c>
      <c r="Y81" s="22">
        <f t="shared" si="21"/>
        <v>0</v>
      </c>
      <c r="Z81" s="22" t="s">
        <v>225</v>
      </c>
      <c r="AA81" s="22">
        <v>0</v>
      </c>
      <c r="AB81" s="22" t="s">
        <v>225</v>
      </c>
      <c r="AC81" s="22" t="s">
        <v>225</v>
      </c>
      <c r="AD81" s="22" t="s">
        <v>225</v>
      </c>
      <c r="AE81" s="22">
        <v>0</v>
      </c>
      <c r="AF81" s="22">
        <f t="shared" si="22"/>
        <v>87</v>
      </c>
      <c r="AG81" s="22">
        <v>0</v>
      </c>
      <c r="AH81" s="22">
        <v>87</v>
      </c>
      <c r="AI81" s="22">
        <v>0</v>
      </c>
      <c r="AJ81" s="22">
        <v>0</v>
      </c>
      <c r="AK81" s="22">
        <v>0</v>
      </c>
      <c r="AL81" s="22">
        <v>0</v>
      </c>
      <c r="AM81" s="22">
        <f t="shared" si="23"/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f t="shared" si="24"/>
        <v>0</v>
      </c>
      <c r="AU81" s="22" t="s">
        <v>225</v>
      </c>
      <c r="AV81" s="22">
        <v>0</v>
      </c>
      <c r="AW81" s="22" t="s">
        <v>225</v>
      </c>
      <c r="AX81" s="22" t="s">
        <v>225</v>
      </c>
      <c r="AY81" s="22" t="s">
        <v>225</v>
      </c>
      <c r="AZ81" s="22">
        <v>0</v>
      </c>
      <c r="BA81" s="22">
        <f t="shared" si="25"/>
        <v>0</v>
      </c>
      <c r="BB81" s="22" t="s">
        <v>225</v>
      </c>
      <c r="BC81" s="22">
        <v>0</v>
      </c>
      <c r="BD81" s="22" t="s">
        <v>225</v>
      </c>
      <c r="BE81" s="22" t="s">
        <v>225</v>
      </c>
      <c r="BF81" s="22" t="s">
        <v>225</v>
      </c>
      <c r="BG81" s="22">
        <v>0</v>
      </c>
      <c r="BH81" s="22">
        <f t="shared" si="26"/>
        <v>6</v>
      </c>
      <c r="BI81" s="22">
        <v>6</v>
      </c>
      <c r="BJ81" s="22">
        <v>0</v>
      </c>
      <c r="BK81" s="22">
        <v>0</v>
      </c>
      <c r="BL81" s="22">
        <v>0</v>
      </c>
      <c r="BM81" s="22">
        <v>0</v>
      </c>
      <c r="BN81" s="22">
        <v>0</v>
      </c>
    </row>
    <row r="82" spans="1:66" ht="13.5">
      <c r="A82" s="40" t="s">
        <v>5</v>
      </c>
      <c r="B82" s="40" t="s">
        <v>151</v>
      </c>
      <c r="C82" s="41" t="s">
        <v>152</v>
      </c>
      <c r="D82" s="22">
        <f t="shared" si="15"/>
        <v>304</v>
      </c>
      <c r="E82" s="22">
        <f t="shared" si="27"/>
        <v>133</v>
      </c>
      <c r="F82" s="22">
        <f t="shared" si="27"/>
        <v>16</v>
      </c>
      <c r="G82" s="22">
        <f t="shared" si="27"/>
        <v>14</v>
      </c>
      <c r="H82" s="22">
        <f t="shared" si="27"/>
        <v>4</v>
      </c>
      <c r="I82" s="22">
        <f t="shared" si="27"/>
        <v>6</v>
      </c>
      <c r="J82" s="22">
        <f t="shared" si="27"/>
        <v>131</v>
      </c>
      <c r="K82" s="22">
        <f t="shared" si="16"/>
        <v>174</v>
      </c>
      <c r="L82" s="22">
        <v>133</v>
      </c>
      <c r="M82" s="22">
        <v>11</v>
      </c>
      <c r="N82" s="22">
        <v>14</v>
      </c>
      <c r="O82" s="22">
        <v>4</v>
      </c>
      <c r="P82" s="22">
        <v>6</v>
      </c>
      <c r="Q82" s="22">
        <v>6</v>
      </c>
      <c r="R82" s="22">
        <f t="shared" si="17"/>
        <v>130</v>
      </c>
      <c r="S82" s="22">
        <f t="shared" si="18"/>
        <v>0</v>
      </c>
      <c r="T82" s="22">
        <f t="shared" si="19"/>
        <v>5</v>
      </c>
      <c r="U82" s="22">
        <f t="shared" si="28"/>
        <v>0</v>
      </c>
      <c r="V82" s="22">
        <f t="shared" si="28"/>
        <v>0</v>
      </c>
      <c r="W82" s="22">
        <f t="shared" si="28"/>
        <v>0</v>
      </c>
      <c r="X82" s="22">
        <f t="shared" si="20"/>
        <v>125</v>
      </c>
      <c r="Y82" s="22">
        <f t="shared" si="21"/>
        <v>0</v>
      </c>
      <c r="Z82" s="22" t="s">
        <v>225</v>
      </c>
      <c r="AA82" s="22">
        <v>0</v>
      </c>
      <c r="AB82" s="22" t="s">
        <v>225</v>
      </c>
      <c r="AC82" s="22" t="s">
        <v>225</v>
      </c>
      <c r="AD82" s="22" t="s">
        <v>225</v>
      </c>
      <c r="AE82" s="22">
        <v>0</v>
      </c>
      <c r="AF82" s="22">
        <f t="shared" si="22"/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f t="shared" si="23"/>
        <v>130</v>
      </c>
      <c r="AN82" s="22">
        <v>0</v>
      </c>
      <c r="AO82" s="22">
        <v>5</v>
      </c>
      <c r="AP82" s="22">
        <v>0</v>
      </c>
      <c r="AQ82" s="22">
        <v>0</v>
      </c>
      <c r="AR82" s="22">
        <v>0</v>
      </c>
      <c r="AS82" s="22">
        <v>125</v>
      </c>
      <c r="AT82" s="22">
        <f t="shared" si="24"/>
        <v>0</v>
      </c>
      <c r="AU82" s="22" t="s">
        <v>225</v>
      </c>
      <c r="AV82" s="22">
        <v>0</v>
      </c>
      <c r="AW82" s="22" t="s">
        <v>225</v>
      </c>
      <c r="AX82" s="22" t="s">
        <v>225</v>
      </c>
      <c r="AY82" s="22" t="s">
        <v>225</v>
      </c>
      <c r="AZ82" s="22">
        <v>0</v>
      </c>
      <c r="BA82" s="22">
        <f t="shared" si="25"/>
        <v>0</v>
      </c>
      <c r="BB82" s="22" t="s">
        <v>225</v>
      </c>
      <c r="BC82" s="22">
        <v>0</v>
      </c>
      <c r="BD82" s="22" t="s">
        <v>225</v>
      </c>
      <c r="BE82" s="22" t="s">
        <v>225</v>
      </c>
      <c r="BF82" s="22" t="s">
        <v>225</v>
      </c>
      <c r="BG82" s="22">
        <v>0</v>
      </c>
      <c r="BH82" s="22">
        <f t="shared" si="26"/>
        <v>0</v>
      </c>
      <c r="BI82" s="22">
        <v>0</v>
      </c>
      <c r="BJ82" s="22">
        <v>0</v>
      </c>
      <c r="BK82" s="22">
        <v>0</v>
      </c>
      <c r="BL82" s="22">
        <v>0</v>
      </c>
      <c r="BM82" s="22">
        <v>0</v>
      </c>
      <c r="BN82" s="22">
        <v>0</v>
      </c>
    </row>
    <row r="83" spans="1:66" ht="13.5">
      <c r="A83" s="40" t="s">
        <v>5</v>
      </c>
      <c r="B83" s="40" t="s">
        <v>153</v>
      </c>
      <c r="C83" s="41" t="s">
        <v>154</v>
      </c>
      <c r="D83" s="22">
        <f t="shared" si="15"/>
        <v>434</v>
      </c>
      <c r="E83" s="22">
        <f t="shared" si="27"/>
        <v>134</v>
      </c>
      <c r="F83" s="22">
        <f t="shared" si="27"/>
        <v>21</v>
      </c>
      <c r="G83" s="22">
        <f t="shared" si="27"/>
        <v>25</v>
      </c>
      <c r="H83" s="22">
        <f t="shared" si="27"/>
        <v>5</v>
      </c>
      <c r="I83" s="22">
        <f t="shared" si="27"/>
        <v>5</v>
      </c>
      <c r="J83" s="22">
        <f t="shared" si="27"/>
        <v>244</v>
      </c>
      <c r="K83" s="22">
        <f t="shared" si="16"/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f t="shared" si="17"/>
        <v>434</v>
      </c>
      <c r="S83" s="22">
        <f t="shared" si="18"/>
        <v>134</v>
      </c>
      <c r="T83" s="22">
        <f t="shared" si="19"/>
        <v>21</v>
      </c>
      <c r="U83" s="22">
        <f t="shared" si="28"/>
        <v>25</v>
      </c>
      <c r="V83" s="22">
        <f t="shared" si="28"/>
        <v>5</v>
      </c>
      <c r="W83" s="22">
        <f t="shared" si="28"/>
        <v>5</v>
      </c>
      <c r="X83" s="22">
        <f t="shared" si="20"/>
        <v>244</v>
      </c>
      <c r="Y83" s="22">
        <f t="shared" si="21"/>
        <v>0</v>
      </c>
      <c r="Z83" s="22" t="s">
        <v>225</v>
      </c>
      <c r="AA83" s="22">
        <v>0</v>
      </c>
      <c r="AB83" s="22" t="s">
        <v>225</v>
      </c>
      <c r="AC83" s="22" t="s">
        <v>225</v>
      </c>
      <c r="AD83" s="22" t="s">
        <v>225</v>
      </c>
      <c r="AE83" s="22">
        <v>0</v>
      </c>
      <c r="AF83" s="22">
        <f t="shared" si="22"/>
        <v>13</v>
      </c>
      <c r="AG83" s="22">
        <v>1</v>
      </c>
      <c r="AH83" s="22">
        <v>6</v>
      </c>
      <c r="AI83" s="22">
        <v>4</v>
      </c>
      <c r="AJ83" s="22">
        <v>0</v>
      </c>
      <c r="AK83" s="22">
        <v>2</v>
      </c>
      <c r="AL83" s="22">
        <v>0</v>
      </c>
      <c r="AM83" s="22">
        <f t="shared" si="23"/>
        <v>421</v>
      </c>
      <c r="AN83" s="22">
        <v>133</v>
      </c>
      <c r="AO83" s="22">
        <v>15</v>
      </c>
      <c r="AP83" s="22">
        <v>21</v>
      </c>
      <c r="AQ83" s="22">
        <v>5</v>
      </c>
      <c r="AR83" s="22">
        <v>3</v>
      </c>
      <c r="AS83" s="22">
        <v>244</v>
      </c>
      <c r="AT83" s="22">
        <f t="shared" si="24"/>
        <v>0</v>
      </c>
      <c r="AU83" s="22" t="s">
        <v>225</v>
      </c>
      <c r="AV83" s="22">
        <v>0</v>
      </c>
      <c r="AW83" s="22" t="s">
        <v>225</v>
      </c>
      <c r="AX83" s="22" t="s">
        <v>225</v>
      </c>
      <c r="AY83" s="22" t="s">
        <v>225</v>
      </c>
      <c r="AZ83" s="22">
        <v>0</v>
      </c>
      <c r="BA83" s="22">
        <f t="shared" si="25"/>
        <v>0</v>
      </c>
      <c r="BB83" s="22" t="s">
        <v>225</v>
      </c>
      <c r="BC83" s="22">
        <v>0</v>
      </c>
      <c r="BD83" s="22" t="s">
        <v>225</v>
      </c>
      <c r="BE83" s="22" t="s">
        <v>225</v>
      </c>
      <c r="BF83" s="22" t="s">
        <v>225</v>
      </c>
      <c r="BG83" s="22">
        <v>0</v>
      </c>
      <c r="BH83" s="22">
        <f t="shared" si="26"/>
        <v>0</v>
      </c>
      <c r="BI83" s="22">
        <v>0</v>
      </c>
      <c r="BJ83" s="22">
        <v>0</v>
      </c>
      <c r="BK83" s="22">
        <v>0</v>
      </c>
      <c r="BL83" s="22">
        <v>0</v>
      </c>
      <c r="BM83" s="22">
        <v>0</v>
      </c>
      <c r="BN83" s="22">
        <v>0</v>
      </c>
    </row>
    <row r="84" spans="1:66" ht="13.5">
      <c r="A84" s="40" t="s">
        <v>5</v>
      </c>
      <c r="B84" s="40" t="s">
        <v>155</v>
      </c>
      <c r="C84" s="41" t="s">
        <v>156</v>
      </c>
      <c r="D84" s="22">
        <f t="shared" si="15"/>
        <v>173</v>
      </c>
      <c r="E84" s="22">
        <f t="shared" si="27"/>
        <v>131</v>
      </c>
      <c r="F84" s="22">
        <f t="shared" si="27"/>
        <v>14</v>
      </c>
      <c r="G84" s="22">
        <f t="shared" si="27"/>
        <v>18</v>
      </c>
      <c r="H84" s="22">
        <f t="shared" si="27"/>
        <v>3</v>
      </c>
      <c r="I84" s="22">
        <f t="shared" si="27"/>
        <v>0</v>
      </c>
      <c r="J84" s="22">
        <f t="shared" si="27"/>
        <v>7</v>
      </c>
      <c r="K84" s="22">
        <f t="shared" si="16"/>
        <v>169</v>
      </c>
      <c r="L84" s="22">
        <v>131</v>
      </c>
      <c r="M84" s="22">
        <v>10</v>
      </c>
      <c r="N84" s="22">
        <v>18</v>
      </c>
      <c r="O84" s="22">
        <v>3</v>
      </c>
      <c r="P84" s="22">
        <v>0</v>
      </c>
      <c r="Q84" s="22">
        <v>7</v>
      </c>
      <c r="R84" s="22">
        <f t="shared" si="17"/>
        <v>4</v>
      </c>
      <c r="S84" s="22">
        <f t="shared" si="18"/>
        <v>0</v>
      </c>
      <c r="T84" s="22">
        <f t="shared" si="19"/>
        <v>4</v>
      </c>
      <c r="U84" s="22">
        <f t="shared" si="28"/>
        <v>0</v>
      </c>
      <c r="V84" s="22">
        <f t="shared" si="28"/>
        <v>0</v>
      </c>
      <c r="W84" s="22">
        <f t="shared" si="28"/>
        <v>0</v>
      </c>
      <c r="X84" s="22">
        <f t="shared" si="20"/>
        <v>0</v>
      </c>
      <c r="Y84" s="22">
        <f t="shared" si="21"/>
        <v>0</v>
      </c>
      <c r="Z84" s="22" t="s">
        <v>225</v>
      </c>
      <c r="AA84" s="22">
        <v>0</v>
      </c>
      <c r="AB84" s="22" t="s">
        <v>225</v>
      </c>
      <c r="AC84" s="22" t="s">
        <v>225</v>
      </c>
      <c r="AD84" s="22" t="s">
        <v>225</v>
      </c>
      <c r="AE84" s="22">
        <v>0</v>
      </c>
      <c r="AF84" s="22">
        <f t="shared" si="22"/>
        <v>4</v>
      </c>
      <c r="AG84" s="22">
        <v>0</v>
      </c>
      <c r="AH84" s="22">
        <v>4</v>
      </c>
      <c r="AI84" s="22">
        <v>0</v>
      </c>
      <c r="AJ84" s="22">
        <v>0</v>
      </c>
      <c r="AK84" s="22">
        <v>0</v>
      </c>
      <c r="AL84" s="22">
        <v>0</v>
      </c>
      <c r="AM84" s="22">
        <f t="shared" si="23"/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f t="shared" si="24"/>
        <v>0</v>
      </c>
      <c r="AU84" s="22" t="s">
        <v>225</v>
      </c>
      <c r="AV84" s="22">
        <v>0</v>
      </c>
      <c r="AW84" s="22" t="s">
        <v>225</v>
      </c>
      <c r="AX84" s="22" t="s">
        <v>225</v>
      </c>
      <c r="AY84" s="22" t="s">
        <v>225</v>
      </c>
      <c r="AZ84" s="22">
        <v>0</v>
      </c>
      <c r="BA84" s="22">
        <f t="shared" si="25"/>
        <v>0</v>
      </c>
      <c r="BB84" s="22" t="s">
        <v>225</v>
      </c>
      <c r="BC84" s="22">
        <v>0</v>
      </c>
      <c r="BD84" s="22" t="s">
        <v>225</v>
      </c>
      <c r="BE84" s="22" t="s">
        <v>225</v>
      </c>
      <c r="BF84" s="22" t="s">
        <v>225</v>
      </c>
      <c r="BG84" s="22">
        <v>0</v>
      </c>
      <c r="BH84" s="22">
        <f t="shared" si="26"/>
        <v>0</v>
      </c>
      <c r="BI84" s="22">
        <v>0</v>
      </c>
      <c r="BJ84" s="22">
        <v>0</v>
      </c>
      <c r="BK84" s="22">
        <v>0</v>
      </c>
      <c r="BL84" s="22">
        <v>0</v>
      </c>
      <c r="BM84" s="22">
        <v>0</v>
      </c>
      <c r="BN84" s="22">
        <v>0</v>
      </c>
    </row>
    <row r="85" spans="1:66" ht="13.5">
      <c r="A85" s="40" t="s">
        <v>5</v>
      </c>
      <c r="B85" s="40" t="s">
        <v>157</v>
      </c>
      <c r="C85" s="41" t="s">
        <v>158</v>
      </c>
      <c r="D85" s="22">
        <f t="shared" si="15"/>
        <v>175</v>
      </c>
      <c r="E85" s="22">
        <f t="shared" si="27"/>
        <v>60</v>
      </c>
      <c r="F85" s="22">
        <f t="shared" si="27"/>
        <v>77</v>
      </c>
      <c r="G85" s="22">
        <f t="shared" si="27"/>
        <v>38</v>
      </c>
      <c r="H85" s="22">
        <f t="shared" si="27"/>
        <v>0</v>
      </c>
      <c r="I85" s="22">
        <f t="shared" si="27"/>
        <v>0</v>
      </c>
      <c r="J85" s="22">
        <f t="shared" si="27"/>
        <v>0</v>
      </c>
      <c r="K85" s="22">
        <f t="shared" si="16"/>
        <v>46</v>
      </c>
      <c r="L85" s="22">
        <v>0</v>
      </c>
      <c r="M85" s="22">
        <v>46</v>
      </c>
      <c r="N85" s="22">
        <v>0</v>
      </c>
      <c r="O85" s="22">
        <v>0</v>
      </c>
      <c r="P85" s="22">
        <v>0</v>
      </c>
      <c r="Q85" s="22">
        <v>0</v>
      </c>
      <c r="R85" s="22">
        <f t="shared" si="17"/>
        <v>129</v>
      </c>
      <c r="S85" s="22">
        <f t="shared" si="18"/>
        <v>60</v>
      </c>
      <c r="T85" s="22">
        <f t="shared" si="19"/>
        <v>31</v>
      </c>
      <c r="U85" s="22">
        <f t="shared" si="28"/>
        <v>38</v>
      </c>
      <c r="V85" s="22">
        <f t="shared" si="28"/>
        <v>0</v>
      </c>
      <c r="W85" s="22">
        <f t="shared" si="28"/>
        <v>0</v>
      </c>
      <c r="X85" s="22">
        <f t="shared" si="20"/>
        <v>0</v>
      </c>
      <c r="Y85" s="22">
        <f t="shared" si="21"/>
        <v>0</v>
      </c>
      <c r="Z85" s="22" t="s">
        <v>225</v>
      </c>
      <c r="AA85" s="22">
        <v>0</v>
      </c>
      <c r="AB85" s="22" t="s">
        <v>225</v>
      </c>
      <c r="AC85" s="22" t="s">
        <v>225</v>
      </c>
      <c r="AD85" s="22" t="s">
        <v>225</v>
      </c>
      <c r="AE85" s="22">
        <v>0</v>
      </c>
      <c r="AF85" s="22">
        <f t="shared" si="22"/>
        <v>31</v>
      </c>
      <c r="AG85" s="22">
        <v>0</v>
      </c>
      <c r="AH85" s="22">
        <v>31</v>
      </c>
      <c r="AI85" s="22">
        <v>0</v>
      </c>
      <c r="AJ85" s="22">
        <v>0</v>
      </c>
      <c r="AK85" s="22">
        <v>0</v>
      </c>
      <c r="AL85" s="22">
        <v>0</v>
      </c>
      <c r="AM85" s="22">
        <f t="shared" si="23"/>
        <v>98</v>
      </c>
      <c r="AN85" s="22">
        <v>60</v>
      </c>
      <c r="AO85" s="22">
        <v>0</v>
      </c>
      <c r="AP85" s="22">
        <v>38</v>
      </c>
      <c r="AQ85" s="22">
        <v>0</v>
      </c>
      <c r="AR85" s="22">
        <v>0</v>
      </c>
      <c r="AS85" s="22">
        <v>0</v>
      </c>
      <c r="AT85" s="22">
        <f t="shared" si="24"/>
        <v>0</v>
      </c>
      <c r="AU85" s="22" t="s">
        <v>225</v>
      </c>
      <c r="AV85" s="22">
        <v>0</v>
      </c>
      <c r="AW85" s="22" t="s">
        <v>225</v>
      </c>
      <c r="AX85" s="22" t="s">
        <v>225</v>
      </c>
      <c r="AY85" s="22" t="s">
        <v>225</v>
      </c>
      <c r="AZ85" s="22">
        <v>0</v>
      </c>
      <c r="BA85" s="22">
        <f t="shared" si="25"/>
        <v>0</v>
      </c>
      <c r="BB85" s="22" t="s">
        <v>225</v>
      </c>
      <c r="BC85" s="22">
        <v>0</v>
      </c>
      <c r="BD85" s="22" t="s">
        <v>225</v>
      </c>
      <c r="BE85" s="22" t="s">
        <v>225</v>
      </c>
      <c r="BF85" s="22" t="s">
        <v>225</v>
      </c>
      <c r="BG85" s="22">
        <v>0</v>
      </c>
      <c r="BH85" s="22">
        <f t="shared" si="26"/>
        <v>0</v>
      </c>
      <c r="BI85" s="22">
        <v>0</v>
      </c>
      <c r="BJ85" s="22">
        <v>0</v>
      </c>
      <c r="BK85" s="22">
        <v>0</v>
      </c>
      <c r="BL85" s="22">
        <v>0</v>
      </c>
      <c r="BM85" s="22">
        <v>0</v>
      </c>
      <c r="BN85" s="22">
        <v>0</v>
      </c>
    </row>
    <row r="86" spans="1:66" ht="13.5">
      <c r="A86" s="40" t="s">
        <v>5</v>
      </c>
      <c r="B86" s="40" t="s">
        <v>159</v>
      </c>
      <c r="C86" s="41" t="s">
        <v>160</v>
      </c>
      <c r="D86" s="22">
        <f t="shared" si="15"/>
        <v>97</v>
      </c>
      <c r="E86" s="22">
        <f t="shared" si="27"/>
        <v>43</v>
      </c>
      <c r="F86" s="22">
        <f t="shared" si="27"/>
        <v>4</v>
      </c>
      <c r="G86" s="22">
        <f t="shared" si="27"/>
        <v>6</v>
      </c>
      <c r="H86" s="22">
        <f t="shared" si="27"/>
        <v>1</v>
      </c>
      <c r="I86" s="22">
        <f t="shared" si="27"/>
        <v>1</v>
      </c>
      <c r="J86" s="22">
        <f t="shared" si="27"/>
        <v>42</v>
      </c>
      <c r="K86" s="22">
        <f t="shared" si="16"/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f t="shared" si="17"/>
        <v>97</v>
      </c>
      <c r="S86" s="22">
        <f t="shared" si="18"/>
        <v>43</v>
      </c>
      <c r="T86" s="22">
        <f t="shared" si="19"/>
        <v>4</v>
      </c>
      <c r="U86" s="22">
        <f t="shared" si="28"/>
        <v>6</v>
      </c>
      <c r="V86" s="22">
        <f t="shared" si="28"/>
        <v>1</v>
      </c>
      <c r="W86" s="22">
        <f t="shared" si="28"/>
        <v>1</v>
      </c>
      <c r="X86" s="22">
        <f t="shared" si="20"/>
        <v>42</v>
      </c>
      <c r="Y86" s="22">
        <f t="shared" si="21"/>
        <v>0</v>
      </c>
      <c r="Z86" s="22" t="s">
        <v>225</v>
      </c>
      <c r="AA86" s="22">
        <v>0</v>
      </c>
      <c r="AB86" s="22" t="s">
        <v>225</v>
      </c>
      <c r="AC86" s="22" t="s">
        <v>225</v>
      </c>
      <c r="AD86" s="22" t="s">
        <v>225</v>
      </c>
      <c r="AE86" s="22">
        <v>0</v>
      </c>
      <c r="AF86" s="22">
        <f t="shared" si="22"/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f t="shared" si="23"/>
        <v>97</v>
      </c>
      <c r="AN86" s="22">
        <v>43</v>
      </c>
      <c r="AO86" s="22">
        <v>4</v>
      </c>
      <c r="AP86" s="22">
        <v>6</v>
      </c>
      <c r="AQ86" s="22">
        <v>1</v>
      </c>
      <c r="AR86" s="22">
        <v>1</v>
      </c>
      <c r="AS86" s="22">
        <v>42</v>
      </c>
      <c r="AT86" s="22">
        <f t="shared" si="24"/>
        <v>0</v>
      </c>
      <c r="AU86" s="22" t="s">
        <v>225</v>
      </c>
      <c r="AV86" s="22">
        <v>0</v>
      </c>
      <c r="AW86" s="22" t="s">
        <v>225</v>
      </c>
      <c r="AX86" s="22" t="s">
        <v>225</v>
      </c>
      <c r="AY86" s="22" t="s">
        <v>225</v>
      </c>
      <c r="AZ86" s="22">
        <v>0</v>
      </c>
      <c r="BA86" s="22">
        <f t="shared" si="25"/>
        <v>0</v>
      </c>
      <c r="BB86" s="22" t="s">
        <v>225</v>
      </c>
      <c r="BC86" s="22">
        <v>0</v>
      </c>
      <c r="BD86" s="22" t="s">
        <v>225</v>
      </c>
      <c r="BE86" s="22" t="s">
        <v>225</v>
      </c>
      <c r="BF86" s="22" t="s">
        <v>225</v>
      </c>
      <c r="BG86" s="22">
        <v>0</v>
      </c>
      <c r="BH86" s="22">
        <f t="shared" si="26"/>
        <v>0</v>
      </c>
      <c r="BI86" s="22">
        <v>0</v>
      </c>
      <c r="BJ86" s="22">
        <v>0</v>
      </c>
      <c r="BK86" s="22">
        <v>0</v>
      </c>
      <c r="BL86" s="22">
        <v>0</v>
      </c>
      <c r="BM86" s="22">
        <v>0</v>
      </c>
      <c r="BN86" s="22">
        <v>0</v>
      </c>
    </row>
    <row r="87" spans="1:66" ht="13.5">
      <c r="A87" s="40" t="s">
        <v>5</v>
      </c>
      <c r="B87" s="40" t="s">
        <v>161</v>
      </c>
      <c r="C87" s="41" t="s">
        <v>162</v>
      </c>
      <c r="D87" s="22">
        <f t="shared" si="15"/>
        <v>193</v>
      </c>
      <c r="E87" s="22">
        <f t="shared" si="27"/>
        <v>64</v>
      </c>
      <c r="F87" s="22">
        <f t="shared" si="27"/>
        <v>31</v>
      </c>
      <c r="G87" s="22">
        <f t="shared" si="27"/>
        <v>0</v>
      </c>
      <c r="H87" s="22">
        <f t="shared" si="27"/>
        <v>1</v>
      </c>
      <c r="I87" s="22">
        <f t="shared" si="27"/>
        <v>2</v>
      </c>
      <c r="J87" s="22">
        <f t="shared" si="27"/>
        <v>95</v>
      </c>
      <c r="K87" s="22">
        <f t="shared" si="16"/>
        <v>162</v>
      </c>
      <c r="L87" s="22">
        <v>64</v>
      </c>
      <c r="M87" s="22">
        <v>0</v>
      </c>
      <c r="N87" s="22">
        <v>0</v>
      </c>
      <c r="O87" s="22">
        <v>1</v>
      </c>
      <c r="P87" s="22">
        <v>2</v>
      </c>
      <c r="Q87" s="22">
        <v>95</v>
      </c>
      <c r="R87" s="22">
        <f t="shared" si="17"/>
        <v>31</v>
      </c>
      <c r="S87" s="22">
        <f t="shared" si="18"/>
        <v>0</v>
      </c>
      <c r="T87" s="22">
        <f t="shared" si="19"/>
        <v>31</v>
      </c>
      <c r="U87" s="22">
        <f t="shared" si="28"/>
        <v>0</v>
      </c>
      <c r="V87" s="22">
        <f t="shared" si="28"/>
        <v>0</v>
      </c>
      <c r="W87" s="22">
        <f t="shared" si="28"/>
        <v>0</v>
      </c>
      <c r="X87" s="22">
        <f t="shared" si="20"/>
        <v>0</v>
      </c>
      <c r="Y87" s="22">
        <f t="shared" si="21"/>
        <v>0</v>
      </c>
      <c r="Z87" s="22" t="s">
        <v>225</v>
      </c>
      <c r="AA87" s="22">
        <v>0</v>
      </c>
      <c r="AB87" s="22" t="s">
        <v>225</v>
      </c>
      <c r="AC87" s="22" t="s">
        <v>225</v>
      </c>
      <c r="AD87" s="22" t="s">
        <v>225</v>
      </c>
      <c r="AE87" s="22">
        <v>0</v>
      </c>
      <c r="AF87" s="22">
        <f t="shared" si="22"/>
        <v>31</v>
      </c>
      <c r="AG87" s="22">
        <v>0</v>
      </c>
      <c r="AH87" s="22">
        <v>31</v>
      </c>
      <c r="AI87" s="22">
        <v>0</v>
      </c>
      <c r="AJ87" s="22">
        <v>0</v>
      </c>
      <c r="AK87" s="22">
        <v>0</v>
      </c>
      <c r="AL87" s="22">
        <v>0</v>
      </c>
      <c r="AM87" s="22">
        <f t="shared" si="23"/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f t="shared" si="24"/>
        <v>0</v>
      </c>
      <c r="AU87" s="22" t="s">
        <v>225</v>
      </c>
      <c r="AV87" s="22">
        <v>0</v>
      </c>
      <c r="AW87" s="22" t="s">
        <v>225</v>
      </c>
      <c r="AX87" s="22" t="s">
        <v>225</v>
      </c>
      <c r="AY87" s="22" t="s">
        <v>225</v>
      </c>
      <c r="AZ87" s="22">
        <v>0</v>
      </c>
      <c r="BA87" s="22">
        <f t="shared" si="25"/>
        <v>0</v>
      </c>
      <c r="BB87" s="22" t="s">
        <v>225</v>
      </c>
      <c r="BC87" s="22">
        <v>0</v>
      </c>
      <c r="BD87" s="22" t="s">
        <v>225</v>
      </c>
      <c r="BE87" s="22" t="s">
        <v>225</v>
      </c>
      <c r="BF87" s="22" t="s">
        <v>225</v>
      </c>
      <c r="BG87" s="22">
        <v>0</v>
      </c>
      <c r="BH87" s="22">
        <f t="shared" si="26"/>
        <v>0</v>
      </c>
      <c r="BI87" s="22">
        <v>0</v>
      </c>
      <c r="BJ87" s="22">
        <v>0</v>
      </c>
      <c r="BK87" s="22">
        <v>0</v>
      </c>
      <c r="BL87" s="22">
        <v>0</v>
      </c>
      <c r="BM87" s="22">
        <v>0</v>
      </c>
      <c r="BN87" s="22">
        <v>0</v>
      </c>
    </row>
    <row r="88" spans="1:66" ht="13.5">
      <c r="A88" s="40" t="s">
        <v>5</v>
      </c>
      <c r="B88" s="40" t="s">
        <v>163</v>
      </c>
      <c r="C88" s="41" t="s">
        <v>164</v>
      </c>
      <c r="D88" s="22">
        <f t="shared" si="15"/>
        <v>752</v>
      </c>
      <c r="E88" s="22">
        <f t="shared" si="27"/>
        <v>176</v>
      </c>
      <c r="F88" s="22">
        <f t="shared" si="27"/>
        <v>154</v>
      </c>
      <c r="G88" s="22">
        <f t="shared" si="27"/>
        <v>48</v>
      </c>
      <c r="H88" s="22">
        <f t="shared" si="27"/>
        <v>17</v>
      </c>
      <c r="I88" s="22">
        <f t="shared" si="27"/>
        <v>165</v>
      </c>
      <c r="J88" s="22">
        <f t="shared" si="27"/>
        <v>192</v>
      </c>
      <c r="K88" s="22">
        <f t="shared" si="16"/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f t="shared" si="17"/>
        <v>752</v>
      </c>
      <c r="S88" s="22">
        <f t="shared" si="18"/>
        <v>176</v>
      </c>
      <c r="T88" s="22">
        <f t="shared" si="19"/>
        <v>154</v>
      </c>
      <c r="U88" s="22">
        <f t="shared" si="28"/>
        <v>48</v>
      </c>
      <c r="V88" s="22">
        <f t="shared" si="28"/>
        <v>17</v>
      </c>
      <c r="W88" s="22">
        <f t="shared" si="28"/>
        <v>165</v>
      </c>
      <c r="X88" s="22">
        <f t="shared" si="20"/>
        <v>192</v>
      </c>
      <c r="Y88" s="22">
        <f t="shared" si="21"/>
        <v>0</v>
      </c>
      <c r="Z88" s="22" t="s">
        <v>225</v>
      </c>
      <c r="AA88" s="22">
        <v>0</v>
      </c>
      <c r="AB88" s="22" t="s">
        <v>225</v>
      </c>
      <c r="AC88" s="22" t="s">
        <v>225</v>
      </c>
      <c r="AD88" s="22" t="s">
        <v>225</v>
      </c>
      <c r="AE88" s="22">
        <v>0</v>
      </c>
      <c r="AF88" s="22">
        <f t="shared" si="22"/>
        <v>28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28</v>
      </c>
      <c r="AM88" s="22">
        <f t="shared" si="23"/>
        <v>724</v>
      </c>
      <c r="AN88" s="22">
        <v>176</v>
      </c>
      <c r="AO88" s="22">
        <v>154</v>
      </c>
      <c r="AP88" s="22">
        <v>48</v>
      </c>
      <c r="AQ88" s="22">
        <v>17</v>
      </c>
      <c r="AR88" s="22">
        <v>165</v>
      </c>
      <c r="AS88" s="22">
        <v>164</v>
      </c>
      <c r="AT88" s="22">
        <f t="shared" si="24"/>
        <v>0</v>
      </c>
      <c r="AU88" s="22" t="s">
        <v>225</v>
      </c>
      <c r="AV88" s="22">
        <v>0</v>
      </c>
      <c r="AW88" s="22" t="s">
        <v>225</v>
      </c>
      <c r="AX88" s="22" t="s">
        <v>225</v>
      </c>
      <c r="AY88" s="22" t="s">
        <v>225</v>
      </c>
      <c r="AZ88" s="22">
        <v>0</v>
      </c>
      <c r="BA88" s="22">
        <f t="shared" si="25"/>
        <v>0</v>
      </c>
      <c r="BB88" s="22" t="s">
        <v>225</v>
      </c>
      <c r="BC88" s="22">
        <v>0</v>
      </c>
      <c r="BD88" s="22" t="s">
        <v>225</v>
      </c>
      <c r="BE88" s="22" t="s">
        <v>225</v>
      </c>
      <c r="BF88" s="22" t="s">
        <v>225</v>
      </c>
      <c r="BG88" s="22">
        <v>0</v>
      </c>
      <c r="BH88" s="22">
        <f t="shared" si="26"/>
        <v>237</v>
      </c>
      <c r="BI88" s="22">
        <v>235</v>
      </c>
      <c r="BJ88" s="22">
        <v>2</v>
      </c>
      <c r="BK88" s="22">
        <v>0</v>
      </c>
      <c r="BL88" s="22">
        <v>0</v>
      </c>
      <c r="BM88" s="22">
        <v>0</v>
      </c>
      <c r="BN88" s="22">
        <v>0</v>
      </c>
    </row>
    <row r="89" spans="1:66" ht="13.5">
      <c r="A89" s="40" t="s">
        <v>5</v>
      </c>
      <c r="B89" s="40" t="s">
        <v>165</v>
      </c>
      <c r="C89" s="41" t="s">
        <v>166</v>
      </c>
      <c r="D89" s="22">
        <f t="shared" si="15"/>
        <v>601</v>
      </c>
      <c r="E89" s="22">
        <f t="shared" si="27"/>
        <v>310</v>
      </c>
      <c r="F89" s="22">
        <f t="shared" si="27"/>
        <v>97</v>
      </c>
      <c r="G89" s="22">
        <f t="shared" si="27"/>
        <v>52</v>
      </c>
      <c r="H89" s="22">
        <f t="shared" si="27"/>
        <v>11</v>
      </c>
      <c r="I89" s="22">
        <f t="shared" si="27"/>
        <v>11</v>
      </c>
      <c r="J89" s="22">
        <f t="shared" si="27"/>
        <v>120</v>
      </c>
      <c r="K89" s="22">
        <f t="shared" si="16"/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f t="shared" si="17"/>
        <v>601</v>
      </c>
      <c r="S89" s="22">
        <f t="shared" si="18"/>
        <v>310</v>
      </c>
      <c r="T89" s="22">
        <f t="shared" si="19"/>
        <v>97</v>
      </c>
      <c r="U89" s="22">
        <f t="shared" si="28"/>
        <v>52</v>
      </c>
      <c r="V89" s="22">
        <f t="shared" si="28"/>
        <v>11</v>
      </c>
      <c r="W89" s="22">
        <f t="shared" si="28"/>
        <v>11</v>
      </c>
      <c r="X89" s="22">
        <f t="shared" si="20"/>
        <v>120</v>
      </c>
      <c r="Y89" s="22">
        <f t="shared" si="21"/>
        <v>0</v>
      </c>
      <c r="Z89" s="22" t="s">
        <v>225</v>
      </c>
      <c r="AA89" s="22">
        <v>0</v>
      </c>
      <c r="AB89" s="22" t="s">
        <v>225</v>
      </c>
      <c r="AC89" s="22" t="s">
        <v>225</v>
      </c>
      <c r="AD89" s="22" t="s">
        <v>225</v>
      </c>
      <c r="AE89" s="22">
        <v>0</v>
      </c>
      <c r="AF89" s="22">
        <f t="shared" si="22"/>
        <v>8</v>
      </c>
      <c r="AG89" s="22">
        <v>0</v>
      </c>
      <c r="AH89" s="22">
        <v>8</v>
      </c>
      <c r="AI89" s="22">
        <v>0</v>
      </c>
      <c r="AJ89" s="22">
        <v>0</v>
      </c>
      <c r="AK89" s="22">
        <v>0</v>
      </c>
      <c r="AL89" s="22">
        <v>0</v>
      </c>
      <c r="AM89" s="22">
        <f t="shared" si="23"/>
        <v>593</v>
      </c>
      <c r="AN89" s="22">
        <v>310</v>
      </c>
      <c r="AO89" s="22">
        <v>89</v>
      </c>
      <c r="AP89" s="22">
        <v>52</v>
      </c>
      <c r="AQ89" s="22">
        <v>11</v>
      </c>
      <c r="AR89" s="22">
        <v>11</v>
      </c>
      <c r="AS89" s="22">
        <v>120</v>
      </c>
      <c r="AT89" s="22">
        <f t="shared" si="24"/>
        <v>0</v>
      </c>
      <c r="AU89" s="22" t="s">
        <v>225</v>
      </c>
      <c r="AV89" s="22">
        <v>0</v>
      </c>
      <c r="AW89" s="22" t="s">
        <v>225</v>
      </c>
      <c r="AX89" s="22" t="s">
        <v>225</v>
      </c>
      <c r="AY89" s="22" t="s">
        <v>225</v>
      </c>
      <c r="AZ89" s="22">
        <v>0</v>
      </c>
      <c r="BA89" s="22">
        <f t="shared" si="25"/>
        <v>0</v>
      </c>
      <c r="BB89" s="22" t="s">
        <v>225</v>
      </c>
      <c r="BC89" s="22">
        <v>0</v>
      </c>
      <c r="BD89" s="22" t="s">
        <v>225</v>
      </c>
      <c r="BE89" s="22" t="s">
        <v>225</v>
      </c>
      <c r="BF89" s="22" t="s">
        <v>225</v>
      </c>
      <c r="BG89" s="22">
        <v>0</v>
      </c>
      <c r="BH89" s="22">
        <f t="shared" si="26"/>
        <v>91</v>
      </c>
      <c r="BI89" s="22">
        <v>75</v>
      </c>
      <c r="BJ89" s="22">
        <v>8</v>
      </c>
      <c r="BK89" s="22">
        <v>0</v>
      </c>
      <c r="BL89" s="22">
        <v>0</v>
      </c>
      <c r="BM89" s="22">
        <v>0</v>
      </c>
      <c r="BN89" s="22">
        <v>8</v>
      </c>
    </row>
    <row r="90" spans="1:66" ht="13.5">
      <c r="A90" s="40" t="s">
        <v>5</v>
      </c>
      <c r="B90" s="40" t="s">
        <v>167</v>
      </c>
      <c r="C90" s="41" t="s">
        <v>168</v>
      </c>
      <c r="D90" s="22">
        <f t="shared" si="15"/>
        <v>368</v>
      </c>
      <c r="E90" s="22">
        <f t="shared" si="27"/>
        <v>208</v>
      </c>
      <c r="F90" s="22">
        <f t="shared" si="27"/>
        <v>84</v>
      </c>
      <c r="G90" s="22">
        <f t="shared" si="27"/>
        <v>31</v>
      </c>
      <c r="H90" s="22">
        <f t="shared" si="27"/>
        <v>5</v>
      </c>
      <c r="I90" s="22">
        <f t="shared" si="27"/>
        <v>3</v>
      </c>
      <c r="J90" s="22">
        <f t="shared" si="27"/>
        <v>37</v>
      </c>
      <c r="K90" s="22">
        <f t="shared" si="16"/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f t="shared" si="17"/>
        <v>368</v>
      </c>
      <c r="S90" s="22">
        <f t="shared" si="18"/>
        <v>208</v>
      </c>
      <c r="T90" s="22">
        <f t="shared" si="19"/>
        <v>84</v>
      </c>
      <c r="U90" s="22">
        <f t="shared" si="28"/>
        <v>31</v>
      </c>
      <c r="V90" s="22">
        <f t="shared" si="28"/>
        <v>5</v>
      </c>
      <c r="W90" s="22">
        <f t="shared" si="28"/>
        <v>3</v>
      </c>
      <c r="X90" s="22">
        <f t="shared" si="20"/>
        <v>37</v>
      </c>
      <c r="Y90" s="22">
        <f t="shared" si="21"/>
        <v>0</v>
      </c>
      <c r="Z90" s="22" t="s">
        <v>225</v>
      </c>
      <c r="AA90" s="22">
        <v>0</v>
      </c>
      <c r="AB90" s="22" t="s">
        <v>225</v>
      </c>
      <c r="AC90" s="22" t="s">
        <v>225</v>
      </c>
      <c r="AD90" s="22" t="s">
        <v>225</v>
      </c>
      <c r="AE90" s="22">
        <v>0</v>
      </c>
      <c r="AF90" s="22">
        <f t="shared" si="22"/>
        <v>71</v>
      </c>
      <c r="AG90" s="22">
        <v>0</v>
      </c>
      <c r="AH90" s="22">
        <v>71</v>
      </c>
      <c r="AI90" s="22">
        <v>0</v>
      </c>
      <c r="AJ90" s="22">
        <v>0</v>
      </c>
      <c r="AK90" s="22">
        <v>0</v>
      </c>
      <c r="AL90" s="22">
        <v>0</v>
      </c>
      <c r="AM90" s="22">
        <f t="shared" si="23"/>
        <v>297</v>
      </c>
      <c r="AN90" s="22">
        <v>208</v>
      </c>
      <c r="AO90" s="22">
        <v>13</v>
      </c>
      <c r="AP90" s="22">
        <v>31</v>
      </c>
      <c r="AQ90" s="22">
        <v>5</v>
      </c>
      <c r="AR90" s="22">
        <v>3</v>
      </c>
      <c r="AS90" s="22">
        <v>37</v>
      </c>
      <c r="AT90" s="22">
        <f t="shared" si="24"/>
        <v>0</v>
      </c>
      <c r="AU90" s="22" t="s">
        <v>225</v>
      </c>
      <c r="AV90" s="22">
        <v>0</v>
      </c>
      <c r="AW90" s="22" t="s">
        <v>225</v>
      </c>
      <c r="AX90" s="22" t="s">
        <v>225</v>
      </c>
      <c r="AY90" s="22" t="s">
        <v>225</v>
      </c>
      <c r="AZ90" s="22">
        <v>0</v>
      </c>
      <c r="BA90" s="22">
        <f t="shared" si="25"/>
        <v>0</v>
      </c>
      <c r="BB90" s="22" t="s">
        <v>225</v>
      </c>
      <c r="BC90" s="22">
        <v>0</v>
      </c>
      <c r="BD90" s="22" t="s">
        <v>225</v>
      </c>
      <c r="BE90" s="22" t="s">
        <v>225</v>
      </c>
      <c r="BF90" s="22" t="s">
        <v>225</v>
      </c>
      <c r="BG90" s="22">
        <v>0</v>
      </c>
      <c r="BH90" s="22">
        <f t="shared" si="26"/>
        <v>120</v>
      </c>
      <c r="BI90" s="22">
        <v>109</v>
      </c>
      <c r="BJ90" s="22">
        <v>1</v>
      </c>
      <c r="BK90" s="22">
        <v>0</v>
      </c>
      <c r="BL90" s="22">
        <v>0</v>
      </c>
      <c r="BM90" s="22">
        <v>0</v>
      </c>
      <c r="BN90" s="22">
        <v>10</v>
      </c>
    </row>
    <row r="91" spans="1:66" ht="13.5">
      <c r="A91" s="40" t="s">
        <v>5</v>
      </c>
      <c r="B91" s="40" t="s">
        <v>169</v>
      </c>
      <c r="C91" s="41" t="s">
        <v>170</v>
      </c>
      <c r="D91" s="22">
        <f t="shared" si="15"/>
        <v>274</v>
      </c>
      <c r="E91" s="22">
        <f t="shared" si="27"/>
        <v>168</v>
      </c>
      <c r="F91" s="22">
        <f t="shared" si="27"/>
        <v>17</v>
      </c>
      <c r="G91" s="22">
        <f t="shared" si="27"/>
        <v>31</v>
      </c>
      <c r="H91" s="22">
        <f t="shared" si="27"/>
        <v>3</v>
      </c>
      <c r="I91" s="22">
        <f t="shared" si="27"/>
        <v>3</v>
      </c>
      <c r="J91" s="22">
        <f t="shared" si="27"/>
        <v>52</v>
      </c>
      <c r="K91" s="22">
        <f t="shared" si="16"/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f t="shared" si="17"/>
        <v>274</v>
      </c>
      <c r="S91" s="22">
        <f t="shared" si="18"/>
        <v>168</v>
      </c>
      <c r="T91" s="22">
        <f t="shared" si="19"/>
        <v>17</v>
      </c>
      <c r="U91" s="22">
        <f t="shared" si="28"/>
        <v>31</v>
      </c>
      <c r="V91" s="22">
        <f t="shared" si="28"/>
        <v>3</v>
      </c>
      <c r="W91" s="22">
        <f t="shared" si="28"/>
        <v>3</v>
      </c>
      <c r="X91" s="22">
        <f t="shared" si="20"/>
        <v>52</v>
      </c>
      <c r="Y91" s="22">
        <f t="shared" si="21"/>
        <v>0</v>
      </c>
      <c r="Z91" s="22" t="s">
        <v>225</v>
      </c>
      <c r="AA91" s="22">
        <v>0</v>
      </c>
      <c r="AB91" s="22" t="s">
        <v>225</v>
      </c>
      <c r="AC91" s="22" t="s">
        <v>225</v>
      </c>
      <c r="AD91" s="22" t="s">
        <v>225</v>
      </c>
      <c r="AE91" s="22">
        <v>0</v>
      </c>
      <c r="AF91" s="22">
        <f t="shared" si="22"/>
        <v>24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24</v>
      </c>
      <c r="AM91" s="22">
        <f t="shared" si="23"/>
        <v>250</v>
      </c>
      <c r="AN91" s="22">
        <v>168</v>
      </c>
      <c r="AO91" s="22">
        <v>17</v>
      </c>
      <c r="AP91" s="22">
        <v>31</v>
      </c>
      <c r="AQ91" s="22">
        <v>3</v>
      </c>
      <c r="AR91" s="22">
        <v>3</v>
      </c>
      <c r="AS91" s="22">
        <v>28</v>
      </c>
      <c r="AT91" s="22">
        <f t="shared" si="24"/>
        <v>0</v>
      </c>
      <c r="AU91" s="22" t="s">
        <v>225</v>
      </c>
      <c r="AV91" s="22">
        <v>0</v>
      </c>
      <c r="AW91" s="22" t="s">
        <v>225</v>
      </c>
      <c r="AX91" s="22" t="s">
        <v>225</v>
      </c>
      <c r="AY91" s="22" t="s">
        <v>225</v>
      </c>
      <c r="AZ91" s="22">
        <v>0</v>
      </c>
      <c r="BA91" s="22">
        <f t="shared" si="25"/>
        <v>0</v>
      </c>
      <c r="BB91" s="22" t="s">
        <v>225</v>
      </c>
      <c r="BC91" s="22">
        <v>0</v>
      </c>
      <c r="BD91" s="22" t="s">
        <v>225</v>
      </c>
      <c r="BE91" s="22" t="s">
        <v>225</v>
      </c>
      <c r="BF91" s="22" t="s">
        <v>225</v>
      </c>
      <c r="BG91" s="22">
        <v>0</v>
      </c>
      <c r="BH91" s="22">
        <f t="shared" si="26"/>
        <v>9</v>
      </c>
      <c r="BI91" s="22">
        <v>0</v>
      </c>
      <c r="BJ91" s="22">
        <v>2</v>
      </c>
      <c r="BK91" s="22">
        <v>7</v>
      </c>
      <c r="BL91" s="22">
        <v>0</v>
      </c>
      <c r="BM91" s="22">
        <v>0</v>
      </c>
      <c r="BN91" s="22">
        <v>0</v>
      </c>
    </row>
    <row r="92" spans="1:66" ht="13.5">
      <c r="A92" s="40" t="s">
        <v>5</v>
      </c>
      <c r="B92" s="40" t="s">
        <v>171</v>
      </c>
      <c r="C92" s="41" t="s">
        <v>172</v>
      </c>
      <c r="D92" s="22">
        <f t="shared" si="15"/>
        <v>391</v>
      </c>
      <c r="E92" s="22">
        <f t="shared" si="27"/>
        <v>58</v>
      </c>
      <c r="F92" s="22">
        <f t="shared" si="27"/>
        <v>166</v>
      </c>
      <c r="G92" s="22">
        <f t="shared" si="27"/>
        <v>141</v>
      </c>
      <c r="H92" s="22">
        <f t="shared" si="27"/>
        <v>11</v>
      </c>
      <c r="I92" s="22">
        <f t="shared" si="27"/>
        <v>9</v>
      </c>
      <c r="J92" s="22">
        <f t="shared" si="27"/>
        <v>6</v>
      </c>
      <c r="K92" s="22">
        <f t="shared" si="16"/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f t="shared" si="17"/>
        <v>391</v>
      </c>
      <c r="S92" s="22">
        <f t="shared" si="18"/>
        <v>58</v>
      </c>
      <c r="T92" s="22">
        <f t="shared" si="19"/>
        <v>166</v>
      </c>
      <c r="U92" s="22">
        <f t="shared" si="28"/>
        <v>141</v>
      </c>
      <c r="V92" s="22">
        <f t="shared" si="28"/>
        <v>11</v>
      </c>
      <c r="W92" s="22">
        <f t="shared" si="28"/>
        <v>9</v>
      </c>
      <c r="X92" s="22">
        <f t="shared" si="20"/>
        <v>6</v>
      </c>
      <c r="Y92" s="22">
        <f t="shared" si="21"/>
        <v>0</v>
      </c>
      <c r="Z92" s="22" t="s">
        <v>225</v>
      </c>
      <c r="AA92" s="22">
        <v>0</v>
      </c>
      <c r="AB92" s="22" t="s">
        <v>225</v>
      </c>
      <c r="AC92" s="22" t="s">
        <v>225</v>
      </c>
      <c r="AD92" s="22" t="s">
        <v>225</v>
      </c>
      <c r="AE92" s="22">
        <v>0</v>
      </c>
      <c r="AF92" s="22">
        <f t="shared" si="22"/>
        <v>22</v>
      </c>
      <c r="AG92" s="22">
        <v>0</v>
      </c>
      <c r="AH92" s="22">
        <v>22</v>
      </c>
      <c r="AI92" s="22">
        <v>0</v>
      </c>
      <c r="AJ92" s="22">
        <v>0</v>
      </c>
      <c r="AK92" s="22">
        <v>0</v>
      </c>
      <c r="AL92" s="22">
        <v>0</v>
      </c>
      <c r="AM92" s="22">
        <f t="shared" si="23"/>
        <v>369</v>
      </c>
      <c r="AN92" s="22">
        <v>58</v>
      </c>
      <c r="AO92" s="22">
        <v>144</v>
      </c>
      <c r="AP92" s="22">
        <v>141</v>
      </c>
      <c r="AQ92" s="22">
        <v>11</v>
      </c>
      <c r="AR92" s="22">
        <v>9</v>
      </c>
      <c r="AS92" s="22">
        <v>6</v>
      </c>
      <c r="AT92" s="22">
        <f t="shared" si="24"/>
        <v>0</v>
      </c>
      <c r="AU92" s="22" t="s">
        <v>225</v>
      </c>
      <c r="AV92" s="22">
        <v>0</v>
      </c>
      <c r="AW92" s="22" t="s">
        <v>225</v>
      </c>
      <c r="AX92" s="22" t="s">
        <v>225</v>
      </c>
      <c r="AY92" s="22" t="s">
        <v>225</v>
      </c>
      <c r="AZ92" s="22">
        <v>0</v>
      </c>
      <c r="BA92" s="22">
        <f t="shared" si="25"/>
        <v>0</v>
      </c>
      <c r="BB92" s="22" t="s">
        <v>225</v>
      </c>
      <c r="BC92" s="22">
        <v>0</v>
      </c>
      <c r="BD92" s="22" t="s">
        <v>225</v>
      </c>
      <c r="BE92" s="22" t="s">
        <v>225</v>
      </c>
      <c r="BF92" s="22" t="s">
        <v>225</v>
      </c>
      <c r="BG92" s="22">
        <v>0</v>
      </c>
      <c r="BH92" s="22">
        <f t="shared" si="26"/>
        <v>245</v>
      </c>
      <c r="BI92" s="22">
        <v>245</v>
      </c>
      <c r="BJ92" s="22">
        <v>0</v>
      </c>
      <c r="BK92" s="22">
        <v>0</v>
      </c>
      <c r="BL92" s="22">
        <v>0</v>
      </c>
      <c r="BM92" s="22">
        <v>0</v>
      </c>
      <c r="BN92" s="22">
        <v>0</v>
      </c>
    </row>
    <row r="93" spans="1:66" ht="13.5">
      <c r="A93" s="40" t="s">
        <v>5</v>
      </c>
      <c r="B93" s="40" t="s">
        <v>173</v>
      </c>
      <c r="C93" s="41" t="s">
        <v>174</v>
      </c>
      <c r="D93" s="22">
        <f aca="true" t="shared" si="29" ref="D93:D115">SUM(E93:J93)</f>
        <v>310</v>
      </c>
      <c r="E93" s="22">
        <f t="shared" si="27"/>
        <v>193</v>
      </c>
      <c r="F93" s="22">
        <f t="shared" si="27"/>
        <v>15</v>
      </c>
      <c r="G93" s="22">
        <f t="shared" si="27"/>
        <v>30</v>
      </c>
      <c r="H93" s="22">
        <f t="shared" si="27"/>
        <v>5</v>
      </c>
      <c r="I93" s="22">
        <f t="shared" si="27"/>
        <v>11</v>
      </c>
      <c r="J93" s="22">
        <f t="shared" si="27"/>
        <v>56</v>
      </c>
      <c r="K93" s="22">
        <f aca="true" t="shared" si="30" ref="K93:K115">SUM(L93:Q93)</f>
        <v>30</v>
      </c>
      <c r="L93" s="22">
        <v>0</v>
      </c>
      <c r="M93" s="22">
        <v>0</v>
      </c>
      <c r="N93" s="22">
        <v>30</v>
      </c>
      <c r="O93" s="22">
        <v>0</v>
      </c>
      <c r="P93" s="22">
        <v>0</v>
      </c>
      <c r="Q93" s="22">
        <v>0</v>
      </c>
      <c r="R93" s="22">
        <f aca="true" t="shared" si="31" ref="R93:R115">SUM(S93:X93)</f>
        <v>280</v>
      </c>
      <c r="S93" s="22">
        <f aca="true" t="shared" si="32" ref="S93:S115">AG93+AN93</f>
        <v>193</v>
      </c>
      <c r="T93" s="22">
        <f aca="true" t="shared" si="33" ref="T93:T115">AA93+AH93+AO93+AV93+BC93</f>
        <v>15</v>
      </c>
      <c r="U93" s="22">
        <f t="shared" si="28"/>
        <v>0</v>
      </c>
      <c r="V93" s="22">
        <f t="shared" si="28"/>
        <v>5</v>
      </c>
      <c r="W93" s="22">
        <f t="shared" si="28"/>
        <v>11</v>
      </c>
      <c r="X93" s="22">
        <f aca="true" t="shared" si="34" ref="X93:X115">AE93+AL93+AS93+AZ93+BG93</f>
        <v>56</v>
      </c>
      <c r="Y93" s="22">
        <f aca="true" t="shared" si="35" ref="Y93:Y115">SUM(Z93:AE93)</f>
        <v>0</v>
      </c>
      <c r="Z93" s="22" t="s">
        <v>225</v>
      </c>
      <c r="AA93" s="22">
        <v>0</v>
      </c>
      <c r="AB93" s="22" t="s">
        <v>225</v>
      </c>
      <c r="AC93" s="22" t="s">
        <v>225</v>
      </c>
      <c r="AD93" s="22" t="s">
        <v>225</v>
      </c>
      <c r="AE93" s="22">
        <v>0</v>
      </c>
      <c r="AF93" s="22">
        <f aca="true" t="shared" si="36" ref="AF93:AF115">SUM(AG93:AL93)</f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f aca="true" t="shared" si="37" ref="AM93:AM115">SUM(AN93:AS93)</f>
        <v>280</v>
      </c>
      <c r="AN93" s="22">
        <v>193</v>
      </c>
      <c r="AO93" s="22">
        <v>15</v>
      </c>
      <c r="AP93" s="22">
        <v>0</v>
      </c>
      <c r="AQ93" s="22">
        <v>5</v>
      </c>
      <c r="AR93" s="22">
        <v>11</v>
      </c>
      <c r="AS93" s="22">
        <v>56</v>
      </c>
      <c r="AT93" s="22">
        <f aca="true" t="shared" si="38" ref="AT93:AT115">SUM(AU93:AZ93)</f>
        <v>0</v>
      </c>
      <c r="AU93" s="22" t="s">
        <v>225</v>
      </c>
      <c r="AV93" s="22">
        <v>0</v>
      </c>
      <c r="AW93" s="22" t="s">
        <v>225</v>
      </c>
      <c r="AX93" s="22" t="s">
        <v>225</v>
      </c>
      <c r="AY93" s="22" t="s">
        <v>225</v>
      </c>
      <c r="AZ93" s="22">
        <v>0</v>
      </c>
      <c r="BA93" s="22">
        <f aca="true" t="shared" si="39" ref="BA93:BA115">SUM(BB93:BG93)</f>
        <v>0</v>
      </c>
      <c r="BB93" s="22" t="s">
        <v>225</v>
      </c>
      <c r="BC93" s="22">
        <v>0</v>
      </c>
      <c r="BD93" s="22" t="s">
        <v>225</v>
      </c>
      <c r="BE93" s="22" t="s">
        <v>225</v>
      </c>
      <c r="BF93" s="22" t="s">
        <v>225</v>
      </c>
      <c r="BG93" s="22">
        <v>0</v>
      </c>
      <c r="BH93" s="22">
        <f aca="true" t="shared" si="40" ref="BH93:BH115">SUM(BI93:BN93)</f>
        <v>0</v>
      </c>
      <c r="BI93" s="22">
        <v>0</v>
      </c>
      <c r="BJ93" s="22">
        <v>0</v>
      </c>
      <c r="BK93" s="22">
        <v>0</v>
      </c>
      <c r="BL93" s="22">
        <v>0</v>
      </c>
      <c r="BM93" s="22">
        <v>0</v>
      </c>
      <c r="BN93" s="22">
        <v>0</v>
      </c>
    </row>
    <row r="94" spans="1:66" ht="13.5">
      <c r="A94" s="40" t="s">
        <v>5</v>
      </c>
      <c r="B94" s="40" t="s">
        <v>175</v>
      </c>
      <c r="C94" s="41" t="s">
        <v>176</v>
      </c>
      <c r="D94" s="22">
        <f t="shared" si="29"/>
        <v>272</v>
      </c>
      <c r="E94" s="22">
        <f t="shared" si="27"/>
        <v>131</v>
      </c>
      <c r="F94" s="22">
        <f t="shared" si="27"/>
        <v>76</v>
      </c>
      <c r="G94" s="22">
        <f t="shared" si="27"/>
        <v>49</v>
      </c>
      <c r="H94" s="22">
        <f t="shared" si="27"/>
        <v>5</v>
      </c>
      <c r="I94" s="22">
        <f t="shared" si="27"/>
        <v>0</v>
      </c>
      <c r="J94" s="22">
        <f t="shared" si="27"/>
        <v>11</v>
      </c>
      <c r="K94" s="22">
        <f t="shared" si="30"/>
        <v>250</v>
      </c>
      <c r="L94" s="22">
        <v>131</v>
      </c>
      <c r="M94" s="22">
        <v>54</v>
      </c>
      <c r="N94" s="22">
        <v>49</v>
      </c>
      <c r="O94" s="22">
        <v>5</v>
      </c>
      <c r="P94" s="22">
        <v>0</v>
      </c>
      <c r="Q94" s="22">
        <v>11</v>
      </c>
      <c r="R94" s="22">
        <f t="shared" si="31"/>
        <v>22</v>
      </c>
      <c r="S94" s="22">
        <f t="shared" si="32"/>
        <v>0</v>
      </c>
      <c r="T94" s="22">
        <f t="shared" si="33"/>
        <v>22</v>
      </c>
      <c r="U94" s="22">
        <f t="shared" si="28"/>
        <v>0</v>
      </c>
      <c r="V94" s="22">
        <f t="shared" si="28"/>
        <v>0</v>
      </c>
      <c r="W94" s="22">
        <f t="shared" si="28"/>
        <v>0</v>
      </c>
      <c r="X94" s="22">
        <f t="shared" si="34"/>
        <v>0</v>
      </c>
      <c r="Y94" s="22">
        <f t="shared" si="35"/>
        <v>0</v>
      </c>
      <c r="Z94" s="22" t="s">
        <v>225</v>
      </c>
      <c r="AA94" s="22">
        <v>0</v>
      </c>
      <c r="AB94" s="22" t="s">
        <v>225</v>
      </c>
      <c r="AC94" s="22" t="s">
        <v>225</v>
      </c>
      <c r="AD94" s="22" t="s">
        <v>225</v>
      </c>
      <c r="AE94" s="22">
        <v>0</v>
      </c>
      <c r="AF94" s="22">
        <f t="shared" si="36"/>
        <v>22</v>
      </c>
      <c r="AG94" s="22">
        <v>0</v>
      </c>
      <c r="AH94" s="22">
        <v>22</v>
      </c>
      <c r="AI94" s="22">
        <v>0</v>
      </c>
      <c r="AJ94" s="22">
        <v>0</v>
      </c>
      <c r="AK94" s="22">
        <v>0</v>
      </c>
      <c r="AL94" s="22">
        <v>0</v>
      </c>
      <c r="AM94" s="22">
        <f t="shared" si="37"/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f t="shared" si="38"/>
        <v>0</v>
      </c>
      <c r="AU94" s="22" t="s">
        <v>225</v>
      </c>
      <c r="AV94" s="22">
        <v>0</v>
      </c>
      <c r="AW94" s="22" t="s">
        <v>225</v>
      </c>
      <c r="AX94" s="22" t="s">
        <v>225</v>
      </c>
      <c r="AY94" s="22" t="s">
        <v>225</v>
      </c>
      <c r="AZ94" s="22">
        <v>0</v>
      </c>
      <c r="BA94" s="22">
        <f t="shared" si="39"/>
        <v>0</v>
      </c>
      <c r="BB94" s="22" t="s">
        <v>225</v>
      </c>
      <c r="BC94" s="22">
        <v>0</v>
      </c>
      <c r="BD94" s="22" t="s">
        <v>225</v>
      </c>
      <c r="BE94" s="22" t="s">
        <v>225</v>
      </c>
      <c r="BF94" s="22" t="s">
        <v>225</v>
      </c>
      <c r="BG94" s="22">
        <v>0</v>
      </c>
      <c r="BH94" s="22">
        <f t="shared" si="40"/>
        <v>0</v>
      </c>
      <c r="BI94" s="22">
        <v>0</v>
      </c>
      <c r="BJ94" s="22">
        <v>0</v>
      </c>
      <c r="BK94" s="22">
        <v>0</v>
      </c>
      <c r="BL94" s="22">
        <v>0</v>
      </c>
      <c r="BM94" s="22">
        <v>0</v>
      </c>
      <c r="BN94" s="22">
        <v>0</v>
      </c>
    </row>
    <row r="95" spans="1:66" ht="13.5">
      <c r="A95" s="40" t="s">
        <v>5</v>
      </c>
      <c r="B95" s="40" t="s">
        <v>177</v>
      </c>
      <c r="C95" s="41" t="s">
        <v>1</v>
      </c>
      <c r="D95" s="22">
        <f t="shared" si="29"/>
        <v>415</v>
      </c>
      <c r="E95" s="22">
        <f t="shared" si="27"/>
        <v>218</v>
      </c>
      <c r="F95" s="22">
        <f t="shared" si="27"/>
        <v>119</v>
      </c>
      <c r="G95" s="22">
        <f t="shared" si="27"/>
        <v>57</v>
      </c>
      <c r="H95" s="22">
        <f t="shared" si="27"/>
        <v>6</v>
      </c>
      <c r="I95" s="22">
        <f t="shared" si="27"/>
        <v>7</v>
      </c>
      <c r="J95" s="22">
        <f t="shared" si="27"/>
        <v>8</v>
      </c>
      <c r="K95" s="22">
        <f t="shared" si="30"/>
        <v>326</v>
      </c>
      <c r="L95" s="22">
        <v>218</v>
      </c>
      <c r="M95" s="22">
        <v>30</v>
      </c>
      <c r="N95" s="22">
        <v>57</v>
      </c>
      <c r="O95" s="22">
        <v>6</v>
      </c>
      <c r="P95" s="22">
        <v>7</v>
      </c>
      <c r="Q95" s="22">
        <v>8</v>
      </c>
      <c r="R95" s="22">
        <f t="shared" si="31"/>
        <v>89</v>
      </c>
      <c r="S95" s="22">
        <f t="shared" si="32"/>
        <v>0</v>
      </c>
      <c r="T95" s="22">
        <f t="shared" si="33"/>
        <v>89</v>
      </c>
      <c r="U95" s="22">
        <f t="shared" si="28"/>
        <v>0</v>
      </c>
      <c r="V95" s="22">
        <f t="shared" si="28"/>
        <v>0</v>
      </c>
      <c r="W95" s="22">
        <f t="shared" si="28"/>
        <v>0</v>
      </c>
      <c r="X95" s="22">
        <f t="shared" si="34"/>
        <v>0</v>
      </c>
      <c r="Y95" s="22">
        <f t="shared" si="35"/>
        <v>0</v>
      </c>
      <c r="Z95" s="22" t="s">
        <v>225</v>
      </c>
      <c r="AA95" s="22">
        <v>0</v>
      </c>
      <c r="AB95" s="22" t="s">
        <v>225</v>
      </c>
      <c r="AC95" s="22" t="s">
        <v>225</v>
      </c>
      <c r="AD95" s="22" t="s">
        <v>225</v>
      </c>
      <c r="AE95" s="22">
        <v>0</v>
      </c>
      <c r="AF95" s="22">
        <f t="shared" si="36"/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f t="shared" si="37"/>
        <v>89</v>
      </c>
      <c r="AN95" s="22">
        <v>0</v>
      </c>
      <c r="AO95" s="22">
        <v>89</v>
      </c>
      <c r="AP95" s="22">
        <v>0</v>
      </c>
      <c r="AQ95" s="22">
        <v>0</v>
      </c>
      <c r="AR95" s="22">
        <v>0</v>
      </c>
      <c r="AS95" s="22">
        <v>0</v>
      </c>
      <c r="AT95" s="22">
        <f t="shared" si="38"/>
        <v>0</v>
      </c>
      <c r="AU95" s="22" t="s">
        <v>225</v>
      </c>
      <c r="AV95" s="22">
        <v>0</v>
      </c>
      <c r="AW95" s="22" t="s">
        <v>225</v>
      </c>
      <c r="AX95" s="22" t="s">
        <v>225</v>
      </c>
      <c r="AY95" s="22" t="s">
        <v>225</v>
      </c>
      <c r="AZ95" s="22">
        <v>0</v>
      </c>
      <c r="BA95" s="22">
        <f t="shared" si="39"/>
        <v>0</v>
      </c>
      <c r="BB95" s="22" t="s">
        <v>225</v>
      </c>
      <c r="BC95" s="22">
        <v>0</v>
      </c>
      <c r="BD95" s="22" t="s">
        <v>225</v>
      </c>
      <c r="BE95" s="22" t="s">
        <v>225</v>
      </c>
      <c r="BF95" s="22" t="s">
        <v>225</v>
      </c>
      <c r="BG95" s="22">
        <v>0</v>
      </c>
      <c r="BH95" s="22">
        <f t="shared" si="40"/>
        <v>0</v>
      </c>
      <c r="BI95" s="22">
        <v>0</v>
      </c>
      <c r="BJ95" s="22">
        <v>0</v>
      </c>
      <c r="BK95" s="22">
        <v>0</v>
      </c>
      <c r="BL95" s="22">
        <v>0</v>
      </c>
      <c r="BM95" s="22">
        <v>0</v>
      </c>
      <c r="BN95" s="22">
        <v>0</v>
      </c>
    </row>
    <row r="96" spans="1:66" ht="13.5">
      <c r="A96" s="40" t="s">
        <v>5</v>
      </c>
      <c r="B96" s="40" t="s">
        <v>178</v>
      </c>
      <c r="C96" s="41" t="s">
        <v>179</v>
      </c>
      <c r="D96" s="22">
        <f t="shared" si="29"/>
        <v>336</v>
      </c>
      <c r="E96" s="22">
        <f t="shared" si="27"/>
        <v>81</v>
      </c>
      <c r="F96" s="22">
        <f t="shared" si="27"/>
        <v>21</v>
      </c>
      <c r="G96" s="22">
        <f t="shared" si="27"/>
        <v>14</v>
      </c>
      <c r="H96" s="22">
        <f t="shared" si="27"/>
        <v>3</v>
      </c>
      <c r="I96" s="22">
        <f t="shared" si="27"/>
        <v>213</v>
      </c>
      <c r="J96" s="22">
        <f t="shared" si="27"/>
        <v>4</v>
      </c>
      <c r="K96" s="22">
        <f t="shared" si="30"/>
        <v>108</v>
      </c>
      <c r="L96" s="22">
        <v>81</v>
      </c>
      <c r="M96" s="22">
        <v>6</v>
      </c>
      <c r="N96" s="22">
        <v>14</v>
      </c>
      <c r="O96" s="22">
        <v>3</v>
      </c>
      <c r="P96" s="22">
        <v>0</v>
      </c>
      <c r="Q96" s="22">
        <v>4</v>
      </c>
      <c r="R96" s="22">
        <f t="shared" si="31"/>
        <v>228</v>
      </c>
      <c r="S96" s="22">
        <f t="shared" si="32"/>
        <v>0</v>
      </c>
      <c r="T96" s="22">
        <f t="shared" si="33"/>
        <v>15</v>
      </c>
      <c r="U96" s="22">
        <f t="shared" si="28"/>
        <v>0</v>
      </c>
      <c r="V96" s="22">
        <f t="shared" si="28"/>
        <v>0</v>
      </c>
      <c r="W96" s="22">
        <f t="shared" si="28"/>
        <v>213</v>
      </c>
      <c r="X96" s="22">
        <f t="shared" si="34"/>
        <v>0</v>
      </c>
      <c r="Y96" s="22">
        <f t="shared" si="35"/>
        <v>0</v>
      </c>
      <c r="Z96" s="22" t="s">
        <v>225</v>
      </c>
      <c r="AA96" s="22">
        <v>0</v>
      </c>
      <c r="AB96" s="22" t="s">
        <v>225</v>
      </c>
      <c r="AC96" s="22" t="s">
        <v>225</v>
      </c>
      <c r="AD96" s="22" t="s">
        <v>225</v>
      </c>
      <c r="AE96" s="22">
        <v>0</v>
      </c>
      <c r="AF96" s="22">
        <f t="shared" si="36"/>
        <v>15</v>
      </c>
      <c r="AG96" s="22">
        <v>0</v>
      </c>
      <c r="AH96" s="22">
        <v>15</v>
      </c>
      <c r="AI96" s="22">
        <v>0</v>
      </c>
      <c r="AJ96" s="22">
        <v>0</v>
      </c>
      <c r="AK96" s="22">
        <v>0</v>
      </c>
      <c r="AL96" s="22">
        <v>0</v>
      </c>
      <c r="AM96" s="22">
        <f t="shared" si="37"/>
        <v>213</v>
      </c>
      <c r="AN96" s="22">
        <v>0</v>
      </c>
      <c r="AO96" s="22">
        <v>0</v>
      </c>
      <c r="AP96" s="22">
        <v>0</v>
      </c>
      <c r="AQ96" s="22">
        <v>0</v>
      </c>
      <c r="AR96" s="22">
        <v>213</v>
      </c>
      <c r="AS96" s="22">
        <v>0</v>
      </c>
      <c r="AT96" s="22">
        <f t="shared" si="38"/>
        <v>0</v>
      </c>
      <c r="AU96" s="22" t="s">
        <v>225</v>
      </c>
      <c r="AV96" s="22">
        <v>0</v>
      </c>
      <c r="AW96" s="22" t="s">
        <v>225</v>
      </c>
      <c r="AX96" s="22" t="s">
        <v>225</v>
      </c>
      <c r="AY96" s="22" t="s">
        <v>225</v>
      </c>
      <c r="AZ96" s="22">
        <v>0</v>
      </c>
      <c r="BA96" s="22">
        <f t="shared" si="39"/>
        <v>0</v>
      </c>
      <c r="BB96" s="22" t="s">
        <v>225</v>
      </c>
      <c r="BC96" s="22">
        <v>0</v>
      </c>
      <c r="BD96" s="22" t="s">
        <v>225</v>
      </c>
      <c r="BE96" s="22" t="s">
        <v>225</v>
      </c>
      <c r="BF96" s="22" t="s">
        <v>225</v>
      </c>
      <c r="BG96" s="22">
        <v>0</v>
      </c>
      <c r="BH96" s="22">
        <f t="shared" si="40"/>
        <v>0</v>
      </c>
      <c r="BI96" s="22">
        <v>0</v>
      </c>
      <c r="BJ96" s="22">
        <v>0</v>
      </c>
      <c r="BK96" s="22">
        <v>0</v>
      </c>
      <c r="BL96" s="22">
        <v>0</v>
      </c>
      <c r="BM96" s="22">
        <v>0</v>
      </c>
      <c r="BN96" s="22">
        <v>0</v>
      </c>
    </row>
    <row r="97" spans="1:66" ht="13.5">
      <c r="A97" s="40" t="s">
        <v>5</v>
      </c>
      <c r="B97" s="40" t="s">
        <v>180</v>
      </c>
      <c r="C97" s="41" t="s">
        <v>181</v>
      </c>
      <c r="D97" s="22">
        <f t="shared" si="29"/>
        <v>391</v>
      </c>
      <c r="E97" s="22">
        <f t="shared" si="27"/>
        <v>163</v>
      </c>
      <c r="F97" s="22">
        <f t="shared" si="27"/>
        <v>35</v>
      </c>
      <c r="G97" s="22">
        <f t="shared" si="27"/>
        <v>18</v>
      </c>
      <c r="H97" s="22">
        <f t="shared" si="27"/>
        <v>2</v>
      </c>
      <c r="I97" s="22">
        <f t="shared" si="27"/>
        <v>1</v>
      </c>
      <c r="J97" s="22">
        <f t="shared" si="27"/>
        <v>172</v>
      </c>
      <c r="K97" s="22">
        <f t="shared" si="30"/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f t="shared" si="31"/>
        <v>391</v>
      </c>
      <c r="S97" s="22">
        <f t="shared" si="32"/>
        <v>163</v>
      </c>
      <c r="T97" s="22">
        <f t="shared" si="33"/>
        <v>35</v>
      </c>
      <c r="U97" s="22">
        <f t="shared" si="28"/>
        <v>18</v>
      </c>
      <c r="V97" s="22">
        <f t="shared" si="28"/>
        <v>2</v>
      </c>
      <c r="W97" s="22">
        <f t="shared" si="28"/>
        <v>1</v>
      </c>
      <c r="X97" s="22">
        <f t="shared" si="34"/>
        <v>172</v>
      </c>
      <c r="Y97" s="22">
        <f t="shared" si="35"/>
        <v>0</v>
      </c>
      <c r="Z97" s="22" t="s">
        <v>225</v>
      </c>
      <c r="AA97" s="22">
        <v>0</v>
      </c>
      <c r="AB97" s="22" t="s">
        <v>225</v>
      </c>
      <c r="AC97" s="22" t="s">
        <v>225</v>
      </c>
      <c r="AD97" s="22" t="s">
        <v>225</v>
      </c>
      <c r="AE97" s="22">
        <v>0</v>
      </c>
      <c r="AF97" s="22">
        <f t="shared" si="36"/>
        <v>22</v>
      </c>
      <c r="AG97" s="22">
        <v>0</v>
      </c>
      <c r="AH97" s="22">
        <v>22</v>
      </c>
      <c r="AI97" s="22">
        <v>0</v>
      </c>
      <c r="AJ97" s="22">
        <v>0</v>
      </c>
      <c r="AK97" s="22">
        <v>0</v>
      </c>
      <c r="AL97" s="22">
        <v>0</v>
      </c>
      <c r="AM97" s="22">
        <f t="shared" si="37"/>
        <v>369</v>
      </c>
      <c r="AN97" s="22">
        <v>163</v>
      </c>
      <c r="AO97" s="22">
        <v>13</v>
      </c>
      <c r="AP97" s="22">
        <v>18</v>
      </c>
      <c r="AQ97" s="22">
        <v>2</v>
      </c>
      <c r="AR97" s="22">
        <v>1</v>
      </c>
      <c r="AS97" s="22">
        <v>172</v>
      </c>
      <c r="AT97" s="22">
        <f t="shared" si="38"/>
        <v>0</v>
      </c>
      <c r="AU97" s="22" t="s">
        <v>225</v>
      </c>
      <c r="AV97" s="22">
        <v>0</v>
      </c>
      <c r="AW97" s="22" t="s">
        <v>225</v>
      </c>
      <c r="AX97" s="22" t="s">
        <v>225</v>
      </c>
      <c r="AY97" s="22" t="s">
        <v>225</v>
      </c>
      <c r="AZ97" s="22">
        <v>0</v>
      </c>
      <c r="BA97" s="22">
        <f t="shared" si="39"/>
        <v>0</v>
      </c>
      <c r="BB97" s="22" t="s">
        <v>225</v>
      </c>
      <c r="BC97" s="22">
        <v>0</v>
      </c>
      <c r="BD97" s="22" t="s">
        <v>225</v>
      </c>
      <c r="BE97" s="22" t="s">
        <v>225</v>
      </c>
      <c r="BF97" s="22" t="s">
        <v>225</v>
      </c>
      <c r="BG97" s="22">
        <v>0</v>
      </c>
      <c r="BH97" s="22">
        <f t="shared" si="40"/>
        <v>0</v>
      </c>
      <c r="BI97" s="22">
        <v>0</v>
      </c>
      <c r="BJ97" s="22">
        <v>0</v>
      </c>
      <c r="BK97" s="22">
        <v>0</v>
      </c>
      <c r="BL97" s="22">
        <v>0</v>
      </c>
      <c r="BM97" s="22">
        <v>0</v>
      </c>
      <c r="BN97" s="22">
        <v>0</v>
      </c>
    </row>
    <row r="98" spans="1:66" ht="13.5">
      <c r="A98" s="40" t="s">
        <v>5</v>
      </c>
      <c r="B98" s="40" t="s">
        <v>182</v>
      </c>
      <c r="C98" s="41" t="s">
        <v>183</v>
      </c>
      <c r="D98" s="22">
        <f t="shared" si="29"/>
        <v>98</v>
      </c>
      <c r="E98" s="22">
        <f t="shared" si="27"/>
        <v>2</v>
      </c>
      <c r="F98" s="22">
        <f t="shared" si="27"/>
        <v>5</v>
      </c>
      <c r="G98" s="22">
        <f t="shared" si="27"/>
        <v>8</v>
      </c>
      <c r="H98" s="22">
        <f t="shared" si="27"/>
        <v>2</v>
      </c>
      <c r="I98" s="22">
        <f t="shared" si="27"/>
        <v>1</v>
      </c>
      <c r="J98" s="22">
        <f t="shared" si="27"/>
        <v>80</v>
      </c>
      <c r="K98" s="22">
        <f t="shared" si="30"/>
        <v>18</v>
      </c>
      <c r="L98" s="22">
        <v>2</v>
      </c>
      <c r="M98" s="22">
        <v>5</v>
      </c>
      <c r="N98" s="22">
        <v>8</v>
      </c>
      <c r="O98" s="22">
        <v>2</v>
      </c>
      <c r="P98" s="22">
        <v>1</v>
      </c>
      <c r="Q98" s="22">
        <v>0</v>
      </c>
      <c r="R98" s="22">
        <f t="shared" si="31"/>
        <v>80</v>
      </c>
      <c r="S98" s="22">
        <f t="shared" si="32"/>
        <v>0</v>
      </c>
      <c r="T98" s="22">
        <f t="shared" si="33"/>
        <v>0</v>
      </c>
      <c r="U98" s="22">
        <f t="shared" si="28"/>
        <v>0</v>
      </c>
      <c r="V98" s="22">
        <f t="shared" si="28"/>
        <v>0</v>
      </c>
      <c r="W98" s="22">
        <f t="shared" si="28"/>
        <v>0</v>
      </c>
      <c r="X98" s="22">
        <f t="shared" si="34"/>
        <v>80</v>
      </c>
      <c r="Y98" s="22">
        <f t="shared" si="35"/>
        <v>0</v>
      </c>
      <c r="Z98" s="22" t="s">
        <v>225</v>
      </c>
      <c r="AA98" s="22">
        <v>0</v>
      </c>
      <c r="AB98" s="22" t="s">
        <v>225</v>
      </c>
      <c r="AC98" s="22" t="s">
        <v>225</v>
      </c>
      <c r="AD98" s="22" t="s">
        <v>225</v>
      </c>
      <c r="AE98" s="22">
        <v>0</v>
      </c>
      <c r="AF98" s="22">
        <f t="shared" si="36"/>
        <v>2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2</v>
      </c>
      <c r="AM98" s="22">
        <f t="shared" si="37"/>
        <v>78</v>
      </c>
      <c r="AN98" s="22">
        <v>0</v>
      </c>
      <c r="AO98" s="22">
        <v>0</v>
      </c>
      <c r="AP98" s="22">
        <v>0</v>
      </c>
      <c r="AQ98" s="22">
        <v>0</v>
      </c>
      <c r="AR98" s="22">
        <v>0</v>
      </c>
      <c r="AS98" s="22">
        <v>78</v>
      </c>
      <c r="AT98" s="22">
        <f t="shared" si="38"/>
        <v>0</v>
      </c>
      <c r="AU98" s="22" t="s">
        <v>225</v>
      </c>
      <c r="AV98" s="22">
        <v>0</v>
      </c>
      <c r="AW98" s="22" t="s">
        <v>225</v>
      </c>
      <c r="AX98" s="22" t="s">
        <v>225</v>
      </c>
      <c r="AY98" s="22" t="s">
        <v>225</v>
      </c>
      <c r="AZ98" s="22">
        <v>0</v>
      </c>
      <c r="BA98" s="22">
        <f t="shared" si="39"/>
        <v>0</v>
      </c>
      <c r="BB98" s="22" t="s">
        <v>225</v>
      </c>
      <c r="BC98" s="22">
        <v>0</v>
      </c>
      <c r="BD98" s="22" t="s">
        <v>225</v>
      </c>
      <c r="BE98" s="22" t="s">
        <v>225</v>
      </c>
      <c r="BF98" s="22" t="s">
        <v>225</v>
      </c>
      <c r="BG98" s="22">
        <v>0</v>
      </c>
      <c r="BH98" s="22">
        <f t="shared" si="40"/>
        <v>105</v>
      </c>
      <c r="BI98" s="22">
        <v>103</v>
      </c>
      <c r="BJ98" s="22">
        <v>0</v>
      </c>
      <c r="BK98" s="22">
        <v>0</v>
      </c>
      <c r="BL98" s="22">
        <v>0</v>
      </c>
      <c r="BM98" s="22">
        <v>0</v>
      </c>
      <c r="BN98" s="22">
        <v>2</v>
      </c>
    </row>
    <row r="99" spans="1:66" ht="13.5">
      <c r="A99" s="40" t="s">
        <v>5</v>
      </c>
      <c r="B99" s="40" t="s">
        <v>184</v>
      </c>
      <c r="C99" s="41" t="s">
        <v>185</v>
      </c>
      <c r="D99" s="22">
        <f t="shared" si="29"/>
        <v>426</v>
      </c>
      <c r="E99" s="22">
        <f t="shared" si="27"/>
        <v>139</v>
      </c>
      <c r="F99" s="22">
        <f t="shared" si="27"/>
        <v>151</v>
      </c>
      <c r="G99" s="22">
        <f t="shared" si="27"/>
        <v>101</v>
      </c>
      <c r="H99" s="22">
        <f t="shared" si="27"/>
        <v>20</v>
      </c>
      <c r="I99" s="22">
        <f t="shared" si="27"/>
        <v>0</v>
      </c>
      <c r="J99" s="22">
        <f t="shared" si="27"/>
        <v>15</v>
      </c>
      <c r="K99" s="22">
        <f t="shared" si="30"/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f t="shared" si="31"/>
        <v>426</v>
      </c>
      <c r="S99" s="22">
        <f t="shared" si="32"/>
        <v>139</v>
      </c>
      <c r="T99" s="22">
        <f t="shared" si="33"/>
        <v>151</v>
      </c>
      <c r="U99" s="22">
        <f t="shared" si="28"/>
        <v>101</v>
      </c>
      <c r="V99" s="22">
        <f t="shared" si="28"/>
        <v>20</v>
      </c>
      <c r="W99" s="22">
        <f t="shared" si="28"/>
        <v>0</v>
      </c>
      <c r="X99" s="22">
        <f t="shared" si="34"/>
        <v>15</v>
      </c>
      <c r="Y99" s="22">
        <f t="shared" si="35"/>
        <v>0</v>
      </c>
      <c r="Z99" s="22" t="s">
        <v>225</v>
      </c>
      <c r="AA99" s="22">
        <v>0</v>
      </c>
      <c r="AB99" s="22" t="s">
        <v>225</v>
      </c>
      <c r="AC99" s="22" t="s">
        <v>225</v>
      </c>
      <c r="AD99" s="22" t="s">
        <v>225</v>
      </c>
      <c r="AE99" s="22">
        <v>0</v>
      </c>
      <c r="AF99" s="22">
        <f t="shared" si="36"/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f t="shared" si="37"/>
        <v>426</v>
      </c>
      <c r="AN99" s="22">
        <v>139</v>
      </c>
      <c r="AO99" s="22">
        <v>151</v>
      </c>
      <c r="AP99" s="22">
        <v>101</v>
      </c>
      <c r="AQ99" s="22">
        <v>20</v>
      </c>
      <c r="AR99" s="22">
        <v>0</v>
      </c>
      <c r="AS99" s="22">
        <v>15</v>
      </c>
      <c r="AT99" s="22">
        <f t="shared" si="38"/>
        <v>0</v>
      </c>
      <c r="AU99" s="22" t="s">
        <v>225</v>
      </c>
      <c r="AV99" s="22">
        <v>0</v>
      </c>
      <c r="AW99" s="22" t="s">
        <v>225</v>
      </c>
      <c r="AX99" s="22" t="s">
        <v>225</v>
      </c>
      <c r="AY99" s="22" t="s">
        <v>225</v>
      </c>
      <c r="AZ99" s="22">
        <v>0</v>
      </c>
      <c r="BA99" s="22">
        <f t="shared" si="39"/>
        <v>0</v>
      </c>
      <c r="BB99" s="22" t="s">
        <v>225</v>
      </c>
      <c r="BC99" s="22">
        <v>0</v>
      </c>
      <c r="BD99" s="22" t="s">
        <v>225</v>
      </c>
      <c r="BE99" s="22" t="s">
        <v>225</v>
      </c>
      <c r="BF99" s="22" t="s">
        <v>225</v>
      </c>
      <c r="BG99" s="22">
        <v>0</v>
      </c>
      <c r="BH99" s="22">
        <f t="shared" si="40"/>
        <v>278</v>
      </c>
      <c r="BI99" s="22">
        <v>227</v>
      </c>
      <c r="BJ99" s="22">
        <v>6</v>
      </c>
      <c r="BK99" s="22">
        <v>30</v>
      </c>
      <c r="BL99" s="22">
        <v>0</v>
      </c>
      <c r="BM99" s="22">
        <v>0</v>
      </c>
      <c r="BN99" s="22">
        <v>15</v>
      </c>
    </row>
    <row r="100" spans="1:66" ht="13.5">
      <c r="A100" s="40" t="s">
        <v>5</v>
      </c>
      <c r="B100" s="40" t="s">
        <v>186</v>
      </c>
      <c r="C100" s="41" t="s">
        <v>187</v>
      </c>
      <c r="D100" s="22">
        <f t="shared" si="29"/>
        <v>470</v>
      </c>
      <c r="E100" s="22">
        <f t="shared" si="27"/>
        <v>166</v>
      </c>
      <c r="F100" s="22">
        <f t="shared" si="27"/>
        <v>118</v>
      </c>
      <c r="G100" s="22">
        <f t="shared" si="27"/>
        <v>150</v>
      </c>
      <c r="H100" s="22">
        <f t="shared" si="27"/>
        <v>20</v>
      </c>
      <c r="I100" s="22">
        <f t="shared" si="27"/>
        <v>0</v>
      </c>
      <c r="J100" s="22">
        <f t="shared" si="27"/>
        <v>16</v>
      </c>
      <c r="K100" s="22">
        <f t="shared" si="30"/>
        <v>470</v>
      </c>
      <c r="L100" s="22">
        <v>166</v>
      </c>
      <c r="M100" s="22">
        <v>118</v>
      </c>
      <c r="N100" s="22">
        <v>150</v>
      </c>
      <c r="O100" s="22">
        <v>20</v>
      </c>
      <c r="P100" s="22">
        <v>0</v>
      </c>
      <c r="Q100" s="22">
        <v>16</v>
      </c>
      <c r="R100" s="22">
        <f t="shared" si="31"/>
        <v>0</v>
      </c>
      <c r="S100" s="22">
        <f t="shared" si="32"/>
        <v>0</v>
      </c>
      <c r="T100" s="22">
        <f t="shared" si="33"/>
        <v>0</v>
      </c>
      <c r="U100" s="22">
        <f t="shared" si="28"/>
        <v>0</v>
      </c>
      <c r="V100" s="22">
        <f t="shared" si="28"/>
        <v>0</v>
      </c>
      <c r="W100" s="22">
        <f t="shared" si="28"/>
        <v>0</v>
      </c>
      <c r="X100" s="22">
        <f t="shared" si="34"/>
        <v>0</v>
      </c>
      <c r="Y100" s="22">
        <f t="shared" si="35"/>
        <v>0</v>
      </c>
      <c r="Z100" s="22" t="s">
        <v>225</v>
      </c>
      <c r="AA100" s="22">
        <v>0</v>
      </c>
      <c r="AB100" s="22" t="s">
        <v>225</v>
      </c>
      <c r="AC100" s="22" t="s">
        <v>225</v>
      </c>
      <c r="AD100" s="22" t="s">
        <v>225</v>
      </c>
      <c r="AE100" s="22">
        <v>0</v>
      </c>
      <c r="AF100" s="22">
        <f t="shared" si="36"/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f t="shared" si="37"/>
        <v>0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  <c r="AT100" s="22">
        <f t="shared" si="38"/>
        <v>0</v>
      </c>
      <c r="AU100" s="22" t="s">
        <v>225</v>
      </c>
      <c r="AV100" s="22">
        <v>0</v>
      </c>
      <c r="AW100" s="22" t="s">
        <v>225</v>
      </c>
      <c r="AX100" s="22" t="s">
        <v>225</v>
      </c>
      <c r="AY100" s="22" t="s">
        <v>225</v>
      </c>
      <c r="AZ100" s="22">
        <v>0</v>
      </c>
      <c r="BA100" s="22">
        <f t="shared" si="39"/>
        <v>0</v>
      </c>
      <c r="BB100" s="22" t="s">
        <v>225</v>
      </c>
      <c r="BC100" s="22">
        <v>0</v>
      </c>
      <c r="BD100" s="22" t="s">
        <v>225</v>
      </c>
      <c r="BE100" s="22" t="s">
        <v>225</v>
      </c>
      <c r="BF100" s="22" t="s">
        <v>225</v>
      </c>
      <c r="BG100" s="22">
        <v>0</v>
      </c>
      <c r="BH100" s="22">
        <f t="shared" si="40"/>
        <v>444</v>
      </c>
      <c r="BI100" s="22">
        <v>395</v>
      </c>
      <c r="BJ100" s="22">
        <v>26</v>
      </c>
      <c r="BK100" s="22">
        <v>16</v>
      </c>
      <c r="BL100" s="22">
        <v>0</v>
      </c>
      <c r="BM100" s="22">
        <v>0</v>
      </c>
      <c r="BN100" s="22">
        <v>7</v>
      </c>
    </row>
    <row r="101" spans="1:66" ht="13.5">
      <c r="A101" s="40" t="s">
        <v>5</v>
      </c>
      <c r="B101" s="40" t="s">
        <v>188</v>
      </c>
      <c r="C101" s="41" t="s">
        <v>189</v>
      </c>
      <c r="D101" s="22">
        <f t="shared" si="29"/>
        <v>510</v>
      </c>
      <c r="E101" s="22">
        <f t="shared" si="27"/>
        <v>167</v>
      </c>
      <c r="F101" s="22">
        <f t="shared" si="27"/>
        <v>171</v>
      </c>
      <c r="G101" s="22">
        <f t="shared" si="27"/>
        <v>155</v>
      </c>
      <c r="H101" s="22">
        <f t="shared" si="27"/>
        <v>10</v>
      </c>
      <c r="I101" s="22">
        <f t="shared" si="27"/>
        <v>7</v>
      </c>
      <c r="J101" s="22">
        <f t="shared" si="27"/>
        <v>0</v>
      </c>
      <c r="K101" s="22">
        <f t="shared" si="30"/>
        <v>385</v>
      </c>
      <c r="L101" s="22">
        <v>167</v>
      </c>
      <c r="M101" s="22">
        <v>59</v>
      </c>
      <c r="N101" s="22">
        <v>145</v>
      </c>
      <c r="O101" s="22">
        <v>10</v>
      </c>
      <c r="P101" s="22">
        <v>4</v>
      </c>
      <c r="Q101" s="22">
        <v>0</v>
      </c>
      <c r="R101" s="22">
        <f t="shared" si="31"/>
        <v>125</v>
      </c>
      <c r="S101" s="22">
        <f t="shared" si="32"/>
        <v>0</v>
      </c>
      <c r="T101" s="22">
        <f t="shared" si="33"/>
        <v>112</v>
      </c>
      <c r="U101" s="22">
        <f t="shared" si="28"/>
        <v>10</v>
      </c>
      <c r="V101" s="22">
        <f t="shared" si="28"/>
        <v>0</v>
      </c>
      <c r="W101" s="22">
        <f t="shared" si="28"/>
        <v>3</v>
      </c>
      <c r="X101" s="22">
        <f t="shared" si="34"/>
        <v>0</v>
      </c>
      <c r="Y101" s="22">
        <f t="shared" si="35"/>
        <v>0</v>
      </c>
      <c r="Z101" s="22" t="s">
        <v>225</v>
      </c>
      <c r="AA101" s="22">
        <v>0</v>
      </c>
      <c r="AB101" s="22" t="s">
        <v>225</v>
      </c>
      <c r="AC101" s="22" t="s">
        <v>225</v>
      </c>
      <c r="AD101" s="22" t="s">
        <v>225</v>
      </c>
      <c r="AE101" s="22">
        <v>0</v>
      </c>
      <c r="AF101" s="22">
        <f t="shared" si="36"/>
        <v>108</v>
      </c>
      <c r="AG101" s="22">
        <v>0</v>
      </c>
      <c r="AH101" s="22">
        <v>108</v>
      </c>
      <c r="AI101" s="22">
        <v>0</v>
      </c>
      <c r="AJ101" s="22">
        <v>0</v>
      </c>
      <c r="AK101" s="22">
        <v>0</v>
      </c>
      <c r="AL101" s="22">
        <v>0</v>
      </c>
      <c r="AM101" s="22">
        <f t="shared" si="37"/>
        <v>17</v>
      </c>
      <c r="AN101" s="22">
        <v>0</v>
      </c>
      <c r="AO101" s="22">
        <v>4</v>
      </c>
      <c r="AP101" s="22">
        <v>10</v>
      </c>
      <c r="AQ101" s="22">
        <v>0</v>
      </c>
      <c r="AR101" s="22">
        <v>3</v>
      </c>
      <c r="AS101" s="22">
        <v>0</v>
      </c>
      <c r="AT101" s="22">
        <f t="shared" si="38"/>
        <v>0</v>
      </c>
      <c r="AU101" s="22" t="s">
        <v>225</v>
      </c>
      <c r="AV101" s="22">
        <v>0</v>
      </c>
      <c r="AW101" s="22" t="s">
        <v>225</v>
      </c>
      <c r="AX101" s="22" t="s">
        <v>225</v>
      </c>
      <c r="AY101" s="22" t="s">
        <v>225</v>
      </c>
      <c r="AZ101" s="22">
        <v>0</v>
      </c>
      <c r="BA101" s="22">
        <f t="shared" si="39"/>
        <v>0</v>
      </c>
      <c r="BB101" s="22" t="s">
        <v>225</v>
      </c>
      <c r="BC101" s="22">
        <v>0</v>
      </c>
      <c r="BD101" s="22" t="s">
        <v>225</v>
      </c>
      <c r="BE101" s="22" t="s">
        <v>225</v>
      </c>
      <c r="BF101" s="22" t="s">
        <v>225</v>
      </c>
      <c r="BG101" s="22">
        <v>0</v>
      </c>
      <c r="BH101" s="22">
        <f t="shared" si="40"/>
        <v>0</v>
      </c>
      <c r="BI101" s="22">
        <v>0</v>
      </c>
      <c r="BJ101" s="22">
        <v>0</v>
      </c>
      <c r="BK101" s="22">
        <v>0</v>
      </c>
      <c r="BL101" s="22">
        <v>0</v>
      </c>
      <c r="BM101" s="22">
        <v>0</v>
      </c>
      <c r="BN101" s="22">
        <v>0</v>
      </c>
    </row>
    <row r="102" spans="1:66" ht="13.5">
      <c r="A102" s="40" t="s">
        <v>5</v>
      </c>
      <c r="B102" s="40" t="s">
        <v>190</v>
      </c>
      <c r="C102" s="41" t="s">
        <v>191</v>
      </c>
      <c r="D102" s="22">
        <f t="shared" si="29"/>
        <v>696</v>
      </c>
      <c r="E102" s="22">
        <f t="shared" si="27"/>
        <v>214</v>
      </c>
      <c r="F102" s="22">
        <f t="shared" si="27"/>
        <v>289</v>
      </c>
      <c r="G102" s="22">
        <f t="shared" si="27"/>
        <v>166</v>
      </c>
      <c r="H102" s="22">
        <f t="shared" si="27"/>
        <v>11</v>
      </c>
      <c r="I102" s="22">
        <f t="shared" si="27"/>
        <v>10</v>
      </c>
      <c r="J102" s="22">
        <f t="shared" si="27"/>
        <v>6</v>
      </c>
      <c r="K102" s="22">
        <f t="shared" si="30"/>
        <v>541</v>
      </c>
      <c r="L102" s="22">
        <v>214</v>
      </c>
      <c r="M102" s="22">
        <v>150</v>
      </c>
      <c r="N102" s="22">
        <v>155</v>
      </c>
      <c r="O102" s="22">
        <v>11</v>
      </c>
      <c r="P102" s="22">
        <v>5</v>
      </c>
      <c r="Q102" s="22">
        <v>6</v>
      </c>
      <c r="R102" s="22">
        <f t="shared" si="31"/>
        <v>155</v>
      </c>
      <c r="S102" s="22">
        <f t="shared" si="32"/>
        <v>0</v>
      </c>
      <c r="T102" s="22">
        <f t="shared" si="33"/>
        <v>139</v>
      </c>
      <c r="U102" s="22">
        <f t="shared" si="28"/>
        <v>11</v>
      </c>
      <c r="V102" s="22">
        <f t="shared" si="28"/>
        <v>0</v>
      </c>
      <c r="W102" s="22">
        <f t="shared" si="28"/>
        <v>5</v>
      </c>
      <c r="X102" s="22">
        <f t="shared" si="34"/>
        <v>0</v>
      </c>
      <c r="Y102" s="22">
        <f t="shared" si="35"/>
        <v>0</v>
      </c>
      <c r="Z102" s="22" t="s">
        <v>225</v>
      </c>
      <c r="AA102" s="22">
        <v>0</v>
      </c>
      <c r="AB102" s="22" t="s">
        <v>225</v>
      </c>
      <c r="AC102" s="22" t="s">
        <v>225</v>
      </c>
      <c r="AD102" s="22" t="s">
        <v>225</v>
      </c>
      <c r="AE102" s="22">
        <v>0</v>
      </c>
      <c r="AF102" s="22">
        <f t="shared" si="36"/>
        <v>134</v>
      </c>
      <c r="AG102" s="22">
        <v>0</v>
      </c>
      <c r="AH102" s="22">
        <v>134</v>
      </c>
      <c r="AI102" s="22">
        <v>0</v>
      </c>
      <c r="AJ102" s="22">
        <v>0</v>
      </c>
      <c r="AK102" s="22">
        <v>0</v>
      </c>
      <c r="AL102" s="22">
        <v>0</v>
      </c>
      <c r="AM102" s="22">
        <f t="shared" si="37"/>
        <v>21</v>
      </c>
      <c r="AN102" s="22">
        <v>0</v>
      </c>
      <c r="AO102" s="22">
        <v>5</v>
      </c>
      <c r="AP102" s="22">
        <v>11</v>
      </c>
      <c r="AQ102" s="22">
        <v>0</v>
      </c>
      <c r="AR102" s="22">
        <v>5</v>
      </c>
      <c r="AS102" s="22">
        <v>0</v>
      </c>
      <c r="AT102" s="22">
        <f t="shared" si="38"/>
        <v>0</v>
      </c>
      <c r="AU102" s="22" t="s">
        <v>225</v>
      </c>
      <c r="AV102" s="22">
        <v>0</v>
      </c>
      <c r="AW102" s="22" t="s">
        <v>225</v>
      </c>
      <c r="AX102" s="22" t="s">
        <v>225</v>
      </c>
      <c r="AY102" s="22" t="s">
        <v>225</v>
      </c>
      <c r="AZ102" s="22">
        <v>0</v>
      </c>
      <c r="BA102" s="22">
        <f t="shared" si="39"/>
        <v>0</v>
      </c>
      <c r="BB102" s="22" t="s">
        <v>225</v>
      </c>
      <c r="BC102" s="22">
        <v>0</v>
      </c>
      <c r="BD102" s="22" t="s">
        <v>225</v>
      </c>
      <c r="BE102" s="22" t="s">
        <v>225</v>
      </c>
      <c r="BF102" s="22" t="s">
        <v>225</v>
      </c>
      <c r="BG102" s="22">
        <v>0</v>
      </c>
      <c r="BH102" s="22">
        <f t="shared" si="40"/>
        <v>0</v>
      </c>
      <c r="BI102" s="22">
        <v>0</v>
      </c>
      <c r="BJ102" s="22">
        <v>0</v>
      </c>
      <c r="BK102" s="22">
        <v>0</v>
      </c>
      <c r="BL102" s="22">
        <v>0</v>
      </c>
      <c r="BM102" s="22">
        <v>0</v>
      </c>
      <c r="BN102" s="22">
        <v>0</v>
      </c>
    </row>
    <row r="103" spans="1:66" ht="13.5">
      <c r="A103" s="40" t="s">
        <v>5</v>
      </c>
      <c r="B103" s="40" t="s">
        <v>192</v>
      </c>
      <c r="C103" s="41" t="s">
        <v>193</v>
      </c>
      <c r="D103" s="22">
        <f t="shared" si="29"/>
        <v>633</v>
      </c>
      <c r="E103" s="22">
        <f t="shared" si="27"/>
        <v>321</v>
      </c>
      <c r="F103" s="22">
        <f t="shared" si="27"/>
        <v>175</v>
      </c>
      <c r="G103" s="22">
        <f t="shared" si="27"/>
        <v>120</v>
      </c>
      <c r="H103" s="22">
        <f t="shared" si="27"/>
        <v>13</v>
      </c>
      <c r="I103" s="22">
        <f t="shared" si="27"/>
        <v>4</v>
      </c>
      <c r="J103" s="22">
        <f t="shared" si="27"/>
        <v>0</v>
      </c>
      <c r="K103" s="22">
        <f t="shared" si="30"/>
        <v>515</v>
      </c>
      <c r="L103" s="22">
        <v>321</v>
      </c>
      <c r="M103" s="22">
        <v>57</v>
      </c>
      <c r="N103" s="22">
        <v>120</v>
      </c>
      <c r="O103" s="22">
        <v>13</v>
      </c>
      <c r="P103" s="22">
        <v>4</v>
      </c>
      <c r="Q103" s="22">
        <v>0</v>
      </c>
      <c r="R103" s="22">
        <f t="shared" si="31"/>
        <v>118</v>
      </c>
      <c r="S103" s="22">
        <f t="shared" si="32"/>
        <v>0</v>
      </c>
      <c r="T103" s="22">
        <f t="shared" si="33"/>
        <v>118</v>
      </c>
      <c r="U103" s="22">
        <f t="shared" si="28"/>
        <v>0</v>
      </c>
      <c r="V103" s="22">
        <f t="shared" si="28"/>
        <v>0</v>
      </c>
      <c r="W103" s="22">
        <f t="shared" si="28"/>
        <v>0</v>
      </c>
      <c r="X103" s="22">
        <f t="shared" si="34"/>
        <v>0</v>
      </c>
      <c r="Y103" s="22">
        <f t="shared" si="35"/>
        <v>0</v>
      </c>
      <c r="Z103" s="22" t="s">
        <v>225</v>
      </c>
      <c r="AA103" s="22">
        <v>0</v>
      </c>
      <c r="AB103" s="22" t="s">
        <v>225</v>
      </c>
      <c r="AC103" s="22" t="s">
        <v>225</v>
      </c>
      <c r="AD103" s="22" t="s">
        <v>225</v>
      </c>
      <c r="AE103" s="22">
        <v>0</v>
      </c>
      <c r="AF103" s="22">
        <f t="shared" si="36"/>
        <v>118</v>
      </c>
      <c r="AG103" s="22">
        <v>0</v>
      </c>
      <c r="AH103" s="22">
        <v>118</v>
      </c>
      <c r="AI103" s="22">
        <v>0</v>
      </c>
      <c r="AJ103" s="22">
        <v>0</v>
      </c>
      <c r="AK103" s="22">
        <v>0</v>
      </c>
      <c r="AL103" s="22">
        <v>0</v>
      </c>
      <c r="AM103" s="22">
        <f t="shared" si="37"/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0</v>
      </c>
      <c r="AT103" s="22">
        <f t="shared" si="38"/>
        <v>0</v>
      </c>
      <c r="AU103" s="22" t="s">
        <v>225</v>
      </c>
      <c r="AV103" s="22">
        <v>0</v>
      </c>
      <c r="AW103" s="22" t="s">
        <v>225</v>
      </c>
      <c r="AX103" s="22" t="s">
        <v>225</v>
      </c>
      <c r="AY103" s="22" t="s">
        <v>225</v>
      </c>
      <c r="AZ103" s="22">
        <v>0</v>
      </c>
      <c r="BA103" s="22">
        <f t="shared" si="39"/>
        <v>0</v>
      </c>
      <c r="BB103" s="22" t="s">
        <v>225</v>
      </c>
      <c r="BC103" s="22">
        <v>0</v>
      </c>
      <c r="BD103" s="22" t="s">
        <v>225</v>
      </c>
      <c r="BE103" s="22" t="s">
        <v>225</v>
      </c>
      <c r="BF103" s="22" t="s">
        <v>225</v>
      </c>
      <c r="BG103" s="22">
        <v>0</v>
      </c>
      <c r="BH103" s="22">
        <f t="shared" si="40"/>
        <v>0</v>
      </c>
      <c r="BI103" s="22">
        <v>0</v>
      </c>
      <c r="BJ103" s="22">
        <v>0</v>
      </c>
      <c r="BK103" s="22">
        <v>0</v>
      </c>
      <c r="BL103" s="22">
        <v>0</v>
      </c>
      <c r="BM103" s="22">
        <v>0</v>
      </c>
      <c r="BN103" s="22">
        <v>0</v>
      </c>
    </row>
    <row r="104" spans="1:66" ht="13.5">
      <c r="A104" s="40" t="s">
        <v>5</v>
      </c>
      <c r="B104" s="40" t="s">
        <v>194</v>
      </c>
      <c r="C104" s="41" t="s">
        <v>330</v>
      </c>
      <c r="D104" s="22">
        <f t="shared" si="29"/>
        <v>541</v>
      </c>
      <c r="E104" s="22">
        <f t="shared" si="27"/>
        <v>232</v>
      </c>
      <c r="F104" s="22">
        <f t="shared" si="27"/>
        <v>177</v>
      </c>
      <c r="G104" s="22">
        <f t="shared" si="27"/>
        <v>119</v>
      </c>
      <c r="H104" s="22">
        <f t="shared" si="27"/>
        <v>10</v>
      </c>
      <c r="I104" s="22">
        <f t="shared" si="27"/>
        <v>3</v>
      </c>
      <c r="J104" s="22">
        <f t="shared" si="27"/>
        <v>0</v>
      </c>
      <c r="K104" s="22">
        <f t="shared" si="30"/>
        <v>404</v>
      </c>
      <c r="L104" s="22">
        <v>232</v>
      </c>
      <c r="M104" s="22">
        <v>40</v>
      </c>
      <c r="N104" s="22">
        <v>119</v>
      </c>
      <c r="O104" s="22">
        <v>10</v>
      </c>
      <c r="P104" s="22">
        <v>3</v>
      </c>
      <c r="Q104" s="22">
        <v>0</v>
      </c>
      <c r="R104" s="22">
        <f t="shared" si="31"/>
        <v>137</v>
      </c>
      <c r="S104" s="22">
        <f t="shared" si="32"/>
        <v>0</v>
      </c>
      <c r="T104" s="22">
        <f t="shared" si="33"/>
        <v>137</v>
      </c>
      <c r="U104" s="22">
        <f t="shared" si="28"/>
        <v>0</v>
      </c>
      <c r="V104" s="22">
        <f t="shared" si="28"/>
        <v>0</v>
      </c>
      <c r="W104" s="22">
        <f t="shared" si="28"/>
        <v>0</v>
      </c>
      <c r="X104" s="22">
        <f t="shared" si="34"/>
        <v>0</v>
      </c>
      <c r="Y104" s="22">
        <f t="shared" si="35"/>
        <v>0</v>
      </c>
      <c r="Z104" s="22" t="s">
        <v>225</v>
      </c>
      <c r="AA104" s="22">
        <v>0</v>
      </c>
      <c r="AB104" s="22" t="s">
        <v>225</v>
      </c>
      <c r="AC104" s="22" t="s">
        <v>225</v>
      </c>
      <c r="AD104" s="22" t="s">
        <v>225</v>
      </c>
      <c r="AE104" s="22">
        <v>0</v>
      </c>
      <c r="AF104" s="22">
        <f t="shared" si="36"/>
        <v>137</v>
      </c>
      <c r="AG104" s="22">
        <v>0</v>
      </c>
      <c r="AH104" s="22">
        <v>137</v>
      </c>
      <c r="AI104" s="22">
        <v>0</v>
      </c>
      <c r="AJ104" s="22">
        <v>0</v>
      </c>
      <c r="AK104" s="22">
        <v>0</v>
      </c>
      <c r="AL104" s="22">
        <v>0</v>
      </c>
      <c r="AM104" s="22">
        <f t="shared" si="37"/>
        <v>0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22">
        <f t="shared" si="38"/>
        <v>0</v>
      </c>
      <c r="AU104" s="22" t="s">
        <v>225</v>
      </c>
      <c r="AV104" s="22">
        <v>0</v>
      </c>
      <c r="AW104" s="22" t="s">
        <v>225</v>
      </c>
      <c r="AX104" s="22" t="s">
        <v>225</v>
      </c>
      <c r="AY104" s="22" t="s">
        <v>225</v>
      </c>
      <c r="AZ104" s="22">
        <v>0</v>
      </c>
      <c r="BA104" s="22">
        <f t="shared" si="39"/>
        <v>0</v>
      </c>
      <c r="BB104" s="22" t="s">
        <v>225</v>
      </c>
      <c r="BC104" s="22">
        <v>0</v>
      </c>
      <c r="BD104" s="22" t="s">
        <v>225</v>
      </c>
      <c r="BE104" s="22" t="s">
        <v>225</v>
      </c>
      <c r="BF104" s="22" t="s">
        <v>225</v>
      </c>
      <c r="BG104" s="22">
        <v>0</v>
      </c>
      <c r="BH104" s="22">
        <f t="shared" si="40"/>
        <v>0</v>
      </c>
      <c r="BI104" s="22">
        <v>0</v>
      </c>
      <c r="BJ104" s="22">
        <v>0</v>
      </c>
      <c r="BK104" s="22">
        <v>0</v>
      </c>
      <c r="BL104" s="22">
        <v>0</v>
      </c>
      <c r="BM104" s="22">
        <v>0</v>
      </c>
      <c r="BN104" s="22">
        <v>0</v>
      </c>
    </row>
    <row r="105" spans="1:66" ht="13.5">
      <c r="A105" s="40" t="s">
        <v>5</v>
      </c>
      <c r="B105" s="40" t="s">
        <v>195</v>
      </c>
      <c r="C105" s="41" t="s">
        <v>4</v>
      </c>
      <c r="D105" s="22">
        <f t="shared" si="29"/>
        <v>529</v>
      </c>
      <c r="E105" s="22">
        <f t="shared" si="27"/>
        <v>249</v>
      </c>
      <c r="F105" s="22">
        <f t="shared" si="27"/>
        <v>147</v>
      </c>
      <c r="G105" s="22">
        <f t="shared" si="27"/>
        <v>116</v>
      </c>
      <c r="H105" s="22">
        <f t="shared" si="27"/>
        <v>11</v>
      </c>
      <c r="I105" s="22">
        <f t="shared" si="27"/>
        <v>6</v>
      </c>
      <c r="J105" s="22">
        <f t="shared" si="27"/>
        <v>0</v>
      </c>
      <c r="K105" s="22">
        <f t="shared" si="30"/>
        <v>435</v>
      </c>
      <c r="L105" s="22">
        <v>249</v>
      </c>
      <c r="M105" s="22">
        <v>53</v>
      </c>
      <c r="N105" s="22">
        <v>116</v>
      </c>
      <c r="O105" s="22">
        <v>11</v>
      </c>
      <c r="P105" s="22">
        <v>6</v>
      </c>
      <c r="Q105" s="22">
        <v>0</v>
      </c>
      <c r="R105" s="22">
        <f t="shared" si="31"/>
        <v>94</v>
      </c>
      <c r="S105" s="22">
        <f t="shared" si="32"/>
        <v>0</v>
      </c>
      <c r="T105" s="22">
        <f t="shared" si="33"/>
        <v>94</v>
      </c>
      <c r="U105" s="22">
        <f t="shared" si="28"/>
        <v>0</v>
      </c>
      <c r="V105" s="22">
        <f t="shared" si="28"/>
        <v>0</v>
      </c>
      <c r="W105" s="22">
        <f t="shared" si="28"/>
        <v>0</v>
      </c>
      <c r="X105" s="22">
        <f t="shared" si="34"/>
        <v>0</v>
      </c>
      <c r="Y105" s="22">
        <f t="shared" si="35"/>
        <v>0</v>
      </c>
      <c r="Z105" s="22" t="s">
        <v>225</v>
      </c>
      <c r="AA105" s="22">
        <v>0</v>
      </c>
      <c r="AB105" s="22" t="s">
        <v>225</v>
      </c>
      <c r="AC105" s="22" t="s">
        <v>225</v>
      </c>
      <c r="AD105" s="22" t="s">
        <v>225</v>
      </c>
      <c r="AE105" s="22">
        <v>0</v>
      </c>
      <c r="AF105" s="22">
        <f t="shared" si="36"/>
        <v>94</v>
      </c>
      <c r="AG105" s="22">
        <v>0</v>
      </c>
      <c r="AH105" s="22">
        <v>94</v>
      </c>
      <c r="AI105" s="22">
        <v>0</v>
      </c>
      <c r="AJ105" s="22">
        <v>0</v>
      </c>
      <c r="AK105" s="22">
        <v>0</v>
      </c>
      <c r="AL105" s="22">
        <v>0</v>
      </c>
      <c r="AM105" s="22">
        <f t="shared" si="37"/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22">
        <f t="shared" si="38"/>
        <v>0</v>
      </c>
      <c r="AU105" s="22" t="s">
        <v>225</v>
      </c>
      <c r="AV105" s="22">
        <v>0</v>
      </c>
      <c r="AW105" s="22" t="s">
        <v>225</v>
      </c>
      <c r="AX105" s="22" t="s">
        <v>225</v>
      </c>
      <c r="AY105" s="22" t="s">
        <v>225</v>
      </c>
      <c r="AZ105" s="22">
        <v>0</v>
      </c>
      <c r="BA105" s="22">
        <f t="shared" si="39"/>
        <v>0</v>
      </c>
      <c r="BB105" s="22" t="s">
        <v>225</v>
      </c>
      <c r="BC105" s="22">
        <v>0</v>
      </c>
      <c r="BD105" s="22" t="s">
        <v>225</v>
      </c>
      <c r="BE105" s="22" t="s">
        <v>225</v>
      </c>
      <c r="BF105" s="22" t="s">
        <v>225</v>
      </c>
      <c r="BG105" s="22">
        <v>0</v>
      </c>
      <c r="BH105" s="22">
        <f t="shared" si="40"/>
        <v>0</v>
      </c>
      <c r="BI105" s="22">
        <v>0</v>
      </c>
      <c r="BJ105" s="22">
        <v>0</v>
      </c>
      <c r="BK105" s="22">
        <v>0</v>
      </c>
      <c r="BL105" s="22">
        <v>0</v>
      </c>
      <c r="BM105" s="22">
        <v>0</v>
      </c>
      <c r="BN105" s="22">
        <v>0</v>
      </c>
    </row>
    <row r="106" spans="1:66" ht="13.5">
      <c r="A106" s="40" t="s">
        <v>5</v>
      </c>
      <c r="B106" s="40" t="s">
        <v>196</v>
      </c>
      <c r="C106" s="41" t="s">
        <v>197</v>
      </c>
      <c r="D106" s="22">
        <f t="shared" si="29"/>
        <v>25</v>
      </c>
      <c r="E106" s="22">
        <f t="shared" si="27"/>
        <v>0</v>
      </c>
      <c r="F106" s="22">
        <f t="shared" si="27"/>
        <v>22</v>
      </c>
      <c r="G106" s="22">
        <f t="shared" si="27"/>
        <v>3</v>
      </c>
      <c r="H106" s="22">
        <f t="shared" si="27"/>
        <v>0</v>
      </c>
      <c r="I106" s="22">
        <f t="shared" si="27"/>
        <v>0</v>
      </c>
      <c r="J106" s="22">
        <f t="shared" si="27"/>
        <v>0</v>
      </c>
      <c r="K106" s="22">
        <f t="shared" si="30"/>
        <v>9</v>
      </c>
      <c r="L106" s="22">
        <v>0</v>
      </c>
      <c r="M106" s="22">
        <v>6</v>
      </c>
      <c r="N106" s="22">
        <v>3</v>
      </c>
      <c r="O106" s="22">
        <v>0</v>
      </c>
      <c r="P106" s="22">
        <v>0</v>
      </c>
      <c r="Q106" s="22">
        <v>0</v>
      </c>
      <c r="R106" s="22">
        <f t="shared" si="31"/>
        <v>16</v>
      </c>
      <c r="S106" s="22">
        <f t="shared" si="32"/>
        <v>0</v>
      </c>
      <c r="T106" s="22">
        <f t="shared" si="33"/>
        <v>16</v>
      </c>
      <c r="U106" s="22">
        <f t="shared" si="28"/>
        <v>0</v>
      </c>
      <c r="V106" s="22">
        <f t="shared" si="28"/>
        <v>0</v>
      </c>
      <c r="W106" s="22">
        <f t="shared" si="28"/>
        <v>0</v>
      </c>
      <c r="X106" s="22">
        <f t="shared" si="34"/>
        <v>0</v>
      </c>
      <c r="Y106" s="22">
        <f t="shared" si="35"/>
        <v>0</v>
      </c>
      <c r="Z106" s="22" t="s">
        <v>225</v>
      </c>
      <c r="AA106" s="22">
        <v>0</v>
      </c>
      <c r="AB106" s="22" t="s">
        <v>225</v>
      </c>
      <c r="AC106" s="22" t="s">
        <v>225</v>
      </c>
      <c r="AD106" s="22" t="s">
        <v>225</v>
      </c>
      <c r="AE106" s="22">
        <v>0</v>
      </c>
      <c r="AF106" s="22">
        <f t="shared" si="36"/>
        <v>16</v>
      </c>
      <c r="AG106" s="22">
        <v>0</v>
      </c>
      <c r="AH106" s="22">
        <v>16</v>
      </c>
      <c r="AI106" s="22">
        <v>0</v>
      </c>
      <c r="AJ106" s="22">
        <v>0</v>
      </c>
      <c r="AK106" s="22">
        <v>0</v>
      </c>
      <c r="AL106" s="22">
        <v>0</v>
      </c>
      <c r="AM106" s="22">
        <f t="shared" si="37"/>
        <v>0</v>
      </c>
      <c r="AN106" s="22">
        <v>0</v>
      </c>
      <c r="AO106" s="22">
        <v>0</v>
      </c>
      <c r="AP106" s="22">
        <v>0</v>
      </c>
      <c r="AQ106" s="22">
        <v>0</v>
      </c>
      <c r="AR106" s="22">
        <v>0</v>
      </c>
      <c r="AS106" s="22">
        <v>0</v>
      </c>
      <c r="AT106" s="22">
        <f t="shared" si="38"/>
        <v>0</v>
      </c>
      <c r="AU106" s="22" t="s">
        <v>225</v>
      </c>
      <c r="AV106" s="22">
        <v>0</v>
      </c>
      <c r="AW106" s="22" t="s">
        <v>225</v>
      </c>
      <c r="AX106" s="22" t="s">
        <v>225</v>
      </c>
      <c r="AY106" s="22" t="s">
        <v>225</v>
      </c>
      <c r="AZ106" s="22">
        <v>0</v>
      </c>
      <c r="BA106" s="22">
        <f t="shared" si="39"/>
        <v>0</v>
      </c>
      <c r="BB106" s="22" t="s">
        <v>225</v>
      </c>
      <c r="BC106" s="22">
        <v>0</v>
      </c>
      <c r="BD106" s="22" t="s">
        <v>225</v>
      </c>
      <c r="BE106" s="22" t="s">
        <v>225</v>
      </c>
      <c r="BF106" s="22" t="s">
        <v>225</v>
      </c>
      <c r="BG106" s="22">
        <v>0</v>
      </c>
      <c r="BH106" s="22">
        <f t="shared" si="40"/>
        <v>0</v>
      </c>
      <c r="BI106" s="22">
        <v>0</v>
      </c>
      <c r="BJ106" s="22">
        <v>0</v>
      </c>
      <c r="BK106" s="22">
        <v>0</v>
      </c>
      <c r="BL106" s="22">
        <v>0</v>
      </c>
      <c r="BM106" s="22">
        <v>0</v>
      </c>
      <c r="BN106" s="22">
        <v>0</v>
      </c>
    </row>
    <row r="107" spans="1:66" ht="13.5">
      <c r="A107" s="40" t="s">
        <v>5</v>
      </c>
      <c r="B107" s="40" t="s">
        <v>198</v>
      </c>
      <c r="C107" s="41" t="s">
        <v>199</v>
      </c>
      <c r="D107" s="22">
        <f t="shared" si="29"/>
        <v>374</v>
      </c>
      <c r="E107" s="22">
        <f t="shared" si="27"/>
        <v>89</v>
      </c>
      <c r="F107" s="22">
        <f t="shared" si="27"/>
        <v>199</v>
      </c>
      <c r="G107" s="22">
        <f t="shared" si="27"/>
        <v>84</v>
      </c>
      <c r="H107" s="22">
        <f t="shared" si="27"/>
        <v>2</v>
      </c>
      <c r="I107" s="22">
        <f t="shared" si="27"/>
        <v>0</v>
      </c>
      <c r="J107" s="22">
        <f t="shared" si="27"/>
        <v>0</v>
      </c>
      <c r="K107" s="22">
        <f t="shared" si="30"/>
        <v>89</v>
      </c>
      <c r="L107" s="22">
        <v>89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f t="shared" si="31"/>
        <v>285</v>
      </c>
      <c r="S107" s="22">
        <f t="shared" si="32"/>
        <v>0</v>
      </c>
      <c r="T107" s="22">
        <f t="shared" si="33"/>
        <v>199</v>
      </c>
      <c r="U107" s="22">
        <f t="shared" si="28"/>
        <v>84</v>
      </c>
      <c r="V107" s="22">
        <f t="shared" si="28"/>
        <v>2</v>
      </c>
      <c r="W107" s="22">
        <f t="shared" si="28"/>
        <v>0</v>
      </c>
      <c r="X107" s="22">
        <f t="shared" si="34"/>
        <v>0</v>
      </c>
      <c r="Y107" s="22">
        <f t="shared" si="35"/>
        <v>0</v>
      </c>
      <c r="Z107" s="22" t="s">
        <v>225</v>
      </c>
      <c r="AA107" s="22">
        <v>0</v>
      </c>
      <c r="AB107" s="22" t="s">
        <v>225</v>
      </c>
      <c r="AC107" s="22" t="s">
        <v>225</v>
      </c>
      <c r="AD107" s="22" t="s">
        <v>225</v>
      </c>
      <c r="AE107" s="22">
        <v>0</v>
      </c>
      <c r="AF107" s="22">
        <f t="shared" si="36"/>
        <v>285</v>
      </c>
      <c r="AG107" s="22">
        <v>0</v>
      </c>
      <c r="AH107" s="22">
        <v>199</v>
      </c>
      <c r="AI107" s="22">
        <v>84</v>
      </c>
      <c r="AJ107" s="22">
        <v>2</v>
      </c>
      <c r="AK107" s="22">
        <v>0</v>
      </c>
      <c r="AL107" s="22">
        <v>0</v>
      </c>
      <c r="AM107" s="22">
        <f t="shared" si="37"/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f t="shared" si="38"/>
        <v>0</v>
      </c>
      <c r="AU107" s="22" t="s">
        <v>225</v>
      </c>
      <c r="AV107" s="22">
        <v>0</v>
      </c>
      <c r="AW107" s="22" t="s">
        <v>225</v>
      </c>
      <c r="AX107" s="22" t="s">
        <v>225</v>
      </c>
      <c r="AY107" s="22" t="s">
        <v>225</v>
      </c>
      <c r="AZ107" s="22">
        <v>0</v>
      </c>
      <c r="BA107" s="22">
        <f t="shared" si="39"/>
        <v>0</v>
      </c>
      <c r="BB107" s="22" t="s">
        <v>225</v>
      </c>
      <c r="BC107" s="22">
        <v>0</v>
      </c>
      <c r="BD107" s="22" t="s">
        <v>225</v>
      </c>
      <c r="BE107" s="22" t="s">
        <v>225</v>
      </c>
      <c r="BF107" s="22" t="s">
        <v>225</v>
      </c>
      <c r="BG107" s="22">
        <v>0</v>
      </c>
      <c r="BH107" s="22">
        <f t="shared" si="40"/>
        <v>0</v>
      </c>
      <c r="BI107" s="22">
        <v>0</v>
      </c>
      <c r="BJ107" s="22">
        <v>0</v>
      </c>
      <c r="BK107" s="22">
        <v>0</v>
      </c>
      <c r="BL107" s="22">
        <v>0</v>
      </c>
      <c r="BM107" s="22">
        <v>0</v>
      </c>
      <c r="BN107" s="22">
        <v>0</v>
      </c>
    </row>
    <row r="108" spans="1:66" ht="13.5">
      <c r="A108" s="40" t="s">
        <v>5</v>
      </c>
      <c r="B108" s="40" t="s">
        <v>200</v>
      </c>
      <c r="C108" s="41" t="s">
        <v>201</v>
      </c>
      <c r="D108" s="22">
        <f t="shared" si="29"/>
        <v>578</v>
      </c>
      <c r="E108" s="22">
        <f t="shared" si="27"/>
        <v>216</v>
      </c>
      <c r="F108" s="22">
        <f t="shared" si="27"/>
        <v>252</v>
      </c>
      <c r="G108" s="22">
        <f t="shared" si="27"/>
        <v>106</v>
      </c>
      <c r="H108" s="22">
        <f t="shared" si="27"/>
        <v>4</v>
      </c>
      <c r="I108" s="22">
        <f t="shared" si="27"/>
        <v>0</v>
      </c>
      <c r="J108" s="22">
        <f t="shared" si="27"/>
        <v>0</v>
      </c>
      <c r="K108" s="22">
        <f t="shared" si="30"/>
        <v>216</v>
      </c>
      <c r="L108" s="22">
        <v>216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f t="shared" si="31"/>
        <v>362</v>
      </c>
      <c r="S108" s="22">
        <f t="shared" si="32"/>
        <v>0</v>
      </c>
      <c r="T108" s="22">
        <f t="shared" si="33"/>
        <v>252</v>
      </c>
      <c r="U108" s="22">
        <f t="shared" si="28"/>
        <v>106</v>
      </c>
      <c r="V108" s="22">
        <f t="shared" si="28"/>
        <v>4</v>
      </c>
      <c r="W108" s="22">
        <f t="shared" si="28"/>
        <v>0</v>
      </c>
      <c r="X108" s="22">
        <f t="shared" si="34"/>
        <v>0</v>
      </c>
      <c r="Y108" s="22">
        <f t="shared" si="35"/>
        <v>0</v>
      </c>
      <c r="Z108" s="22" t="s">
        <v>225</v>
      </c>
      <c r="AA108" s="22">
        <v>0</v>
      </c>
      <c r="AB108" s="22" t="s">
        <v>225</v>
      </c>
      <c r="AC108" s="22" t="s">
        <v>225</v>
      </c>
      <c r="AD108" s="22" t="s">
        <v>225</v>
      </c>
      <c r="AE108" s="22">
        <v>0</v>
      </c>
      <c r="AF108" s="22">
        <f t="shared" si="36"/>
        <v>362</v>
      </c>
      <c r="AG108" s="22">
        <v>0</v>
      </c>
      <c r="AH108" s="22">
        <v>252</v>
      </c>
      <c r="AI108" s="22">
        <v>106</v>
      </c>
      <c r="AJ108" s="22">
        <v>4</v>
      </c>
      <c r="AK108" s="22">
        <v>0</v>
      </c>
      <c r="AL108" s="22">
        <v>0</v>
      </c>
      <c r="AM108" s="22">
        <f t="shared" si="37"/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22">
        <f t="shared" si="38"/>
        <v>0</v>
      </c>
      <c r="AU108" s="22" t="s">
        <v>225</v>
      </c>
      <c r="AV108" s="22">
        <v>0</v>
      </c>
      <c r="AW108" s="22" t="s">
        <v>225</v>
      </c>
      <c r="AX108" s="22" t="s">
        <v>225</v>
      </c>
      <c r="AY108" s="22" t="s">
        <v>225</v>
      </c>
      <c r="AZ108" s="22">
        <v>0</v>
      </c>
      <c r="BA108" s="22">
        <f t="shared" si="39"/>
        <v>0</v>
      </c>
      <c r="BB108" s="22" t="s">
        <v>225</v>
      </c>
      <c r="BC108" s="22">
        <v>0</v>
      </c>
      <c r="BD108" s="22" t="s">
        <v>225</v>
      </c>
      <c r="BE108" s="22" t="s">
        <v>225</v>
      </c>
      <c r="BF108" s="22" t="s">
        <v>225</v>
      </c>
      <c r="BG108" s="22">
        <v>0</v>
      </c>
      <c r="BH108" s="22">
        <f t="shared" si="40"/>
        <v>0</v>
      </c>
      <c r="BI108" s="22">
        <v>0</v>
      </c>
      <c r="BJ108" s="22">
        <v>0</v>
      </c>
      <c r="BK108" s="22">
        <v>0</v>
      </c>
      <c r="BL108" s="22">
        <v>0</v>
      </c>
      <c r="BM108" s="22">
        <v>0</v>
      </c>
      <c r="BN108" s="22">
        <v>0</v>
      </c>
    </row>
    <row r="109" spans="1:66" ht="13.5">
      <c r="A109" s="40" t="s">
        <v>5</v>
      </c>
      <c r="B109" s="40" t="s">
        <v>202</v>
      </c>
      <c r="C109" s="41" t="s">
        <v>203</v>
      </c>
      <c r="D109" s="22">
        <f t="shared" si="29"/>
        <v>322</v>
      </c>
      <c r="E109" s="22">
        <f t="shared" si="27"/>
        <v>144</v>
      </c>
      <c r="F109" s="22">
        <f t="shared" si="27"/>
        <v>124</v>
      </c>
      <c r="G109" s="22">
        <f t="shared" si="27"/>
        <v>52</v>
      </c>
      <c r="H109" s="22">
        <f aca="true" t="shared" si="41" ref="H109:J115">O109+V109</f>
        <v>2</v>
      </c>
      <c r="I109" s="22">
        <f t="shared" si="41"/>
        <v>0</v>
      </c>
      <c r="J109" s="22">
        <f t="shared" si="41"/>
        <v>0</v>
      </c>
      <c r="K109" s="22">
        <f t="shared" si="30"/>
        <v>144</v>
      </c>
      <c r="L109" s="22">
        <v>144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f t="shared" si="31"/>
        <v>178</v>
      </c>
      <c r="S109" s="22">
        <f t="shared" si="32"/>
        <v>0</v>
      </c>
      <c r="T109" s="22">
        <f t="shared" si="33"/>
        <v>124</v>
      </c>
      <c r="U109" s="22">
        <f t="shared" si="28"/>
        <v>52</v>
      </c>
      <c r="V109" s="22">
        <f t="shared" si="28"/>
        <v>2</v>
      </c>
      <c r="W109" s="22">
        <f t="shared" si="28"/>
        <v>0</v>
      </c>
      <c r="X109" s="22">
        <f t="shared" si="34"/>
        <v>0</v>
      </c>
      <c r="Y109" s="22">
        <f t="shared" si="35"/>
        <v>0</v>
      </c>
      <c r="Z109" s="22" t="s">
        <v>225</v>
      </c>
      <c r="AA109" s="22">
        <v>0</v>
      </c>
      <c r="AB109" s="22" t="s">
        <v>225</v>
      </c>
      <c r="AC109" s="22" t="s">
        <v>225</v>
      </c>
      <c r="AD109" s="22" t="s">
        <v>225</v>
      </c>
      <c r="AE109" s="22">
        <v>0</v>
      </c>
      <c r="AF109" s="22">
        <f t="shared" si="36"/>
        <v>178</v>
      </c>
      <c r="AG109" s="22">
        <v>0</v>
      </c>
      <c r="AH109" s="22">
        <v>124</v>
      </c>
      <c r="AI109" s="22">
        <v>52</v>
      </c>
      <c r="AJ109" s="22">
        <v>2</v>
      </c>
      <c r="AK109" s="22">
        <v>0</v>
      </c>
      <c r="AL109" s="22">
        <v>0</v>
      </c>
      <c r="AM109" s="22">
        <f t="shared" si="37"/>
        <v>0</v>
      </c>
      <c r="AN109" s="22">
        <v>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22">
        <f t="shared" si="38"/>
        <v>0</v>
      </c>
      <c r="AU109" s="22" t="s">
        <v>225</v>
      </c>
      <c r="AV109" s="22">
        <v>0</v>
      </c>
      <c r="AW109" s="22" t="s">
        <v>225</v>
      </c>
      <c r="AX109" s="22" t="s">
        <v>225</v>
      </c>
      <c r="AY109" s="22" t="s">
        <v>225</v>
      </c>
      <c r="AZ109" s="22">
        <v>0</v>
      </c>
      <c r="BA109" s="22">
        <f t="shared" si="39"/>
        <v>0</v>
      </c>
      <c r="BB109" s="22" t="s">
        <v>225</v>
      </c>
      <c r="BC109" s="22">
        <v>0</v>
      </c>
      <c r="BD109" s="22" t="s">
        <v>225</v>
      </c>
      <c r="BE109" s="22" t="s">
        <v>225</v>
      </c>
      <c r="BF109" s="22" t="s">
        <v>225</v>
      </c>
      <c r="BG109" s="22">
        <v>0</v>
      </c>
      <c r="BH109" s="22">
        <f t="shared" si="40"/>
        <v>0</v>
      </c>
      <c r="BI109" s="22">
        <v>0</v>
      </c>
      <c r="BJ109" s="22">
        <v>0</v>
      </c>
      <c r="BK109" s="22">
        <v>0</v>
      </c>
      <c r="BL109" s="22">
        <v>0</v>
      </c>
      <c r="BM109" s="22">
        <v>0</v>
      </c>
      <c r="BN109" s="22">
        <v>0</v>
      </c>
    </row>
    <row r="110" spans="1:66" ht="13.5">
      <c r="A110" s="40" t="s">
        <v>5</v>
      </c>
      <c r="B110" s="40" t="s">
        <v>204</v>
      </c>
      <c r="C110" s="41" t="s">
        <v>205</v>
      </c>
      <c r="D110" s="22">
        <f t="shared" si="29"/>
        <v>204</v>
      </c>
      <c r="E110" s="22">
        <f aca="true" t="shared" si="42" ref="E110:G115">L110+S110</f>
        <v>108</v>
      </c>
      <c r="F110" s="22">
        <f t="shared" si="42"/>
        <v>67</v>
      </c>
      <c r="G110" s="22">
        <f t="shared" si="42"/>
        <v>28</v>
      </c>
      <c r="H110" s="22">
        <f t="shared" si="41"/>
        <v>1</v>
      </c>
      <c r="I110" s="22">
        <f t="shared" si="41"/>
        <v>0</v>
      </c>
      <c r="J110" s="22">
        <f t="shared" si="41"/>
        <v>0</v>
      </c>
      <c r="K110" s="22">
        <f t="shared" si="30"/>
        <v>108</v>
      </c>
      <c r="L110" s="22">
        <v>108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f t="shared" si="31"/>
        <v>96</v>
      </c>
      <c r="S110" s="22">
        <f t="shared" si="32"/>
        <v>0</v>
      </c>
      <c r="T110" s="22">
        <f t="shared" si="33"/>
        <v>67</v>
      </c>
      <c r="U110" s="22">
        <f t="shared" si="28"/>
        <v>28</v>
      </c>
      <c r="V110" s="22">
        <f t="shared" si="28"/>
        <v>1</v>
      </c>
      <c r="W110" s="22">
        <f t="shared" si="28"/>
        <v>0</v>
      </c>
      <c r="X110" s="22">
        <f t="shared" si="34"/>
        <v>0</v>
      </c>
      <c r="Y110" s="22">
        <f t="shared" si="35"/>
        <v>0</v>
      </c>
      <c r="Z110" s="22" t="s">
        <v>225</v>
      </c>
      <c r="AA110" s="22">
        <v>0</v>
      </c>
      <c r="AB110" s="22" t="s">
        <v>225</v>
      </c>
      <c r="AC110" s="22" t="s">
        <v>225</v>
      </c>
      <c r="AD110" s="22" t="s">
        <v>225</v>
      </c>
      <c r="AE110" s="22">
        <v>0</v>
      </c>
      <c r="AF110" s="22">
        <f t="shared" si="36"/>
        <v>96</v>
      </c>
      <c r="AG110" s="22">
        <v>0</v>
      </c>
      <c r="AH110" s="22">
        <v>67</v>
      </c>
      <c r="AI110" s="22">
        <v>28</v>
      </c>
      <c r="AJ110" s="22">
        <v>1</v>
      </c>
      <c r="AK110" s="22">
        <v>0</v>
      </c>
      <c r="AL110" s="22">
        <v>0</v>
      </c>
      <c r="AM110" s="22">
        <f t="shared" si="37"/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f t="shared" si="38"/>
        <v>0</v>
      </c>
      <c r="AU110" s="22" t="s">
        <v>225</v>
      </c>
      <c r="AV110" s="22">
        <v>0</v>
      </c>
      <c r="AW110" s="22" t="s">
        <v>225</v>
      </c>
      <c r="AX110" s="22" t="s">
        <v>225</v>
      </c>
      <c r="AY110" s="22" t="s">
        <v>225</v>
      </c>
      <c r="AZ110" s="22">
        <v>0</v>
      </c>
      <c r="BA110" s="22">
        <f t="shared" si="39"/>
        <v>0</v>
      </c>
      <c r="BB110" s="22" t="s">
        <v>225</v>
      </c>
      <c r="BC110" s="22">
        <v>0</v>
      </c>
      <c r="BD110" s="22" t="s">
        <v>225</v>
      </c>
      <c r="BE110" s="22" t="s">
        <v>225</v>
      </c>
      <c r="BF110" s="22" t="s">
        <v>225</v>
      </c>
      <c r="BG110" s="22">
        <v>0</v>
      </c>
      <c r="BH110" s="22">
        <f t="shared" si="40"/>
        <v>0</v>
      </c>
      <c r="BI110" s="22">
        <v>0</v>
      </c>
      <c r="BJ110" s="22">
        <v>0</v>
      </c>
      <c r="BK110" s="22">
        <v>0</v>
      </c>
      <c r="BL110" s="22">
        <v>0</v>
      </c>
      <c r="BM110" s="22">
        <v>0</v>
      </c>
      <c r="BN110" s="22">
        <v>0</v>
      </c>
    </row>
    <row r="111" spans="1:66" ht="13.5">
      <c r="A111" s="40" t="s">
        <v>5</v>
      </c>
      <c r="B111" s="40" t="s">
        <v>206</v>
      </c>
      <c r="C111" s="41" t="s">
        <v>207</v>
      </c>
      <c r="D111" s="22">
        <f t="shared" si="29"/>
        <v>207</v>
      </c>
      <c r="E111" s="22">
        <f t="shared" si="42"/>
        <v>90</v>
      </c>
      <c r="F111" s="22">
        <f t="shared" si="42"/>
        <v>82</v>
      </c>
      <c r="G111" s="22">
        <f t="shared" si="42"/>
        <v>34</v>
      </c>
      <c r="H111" s="22">
        <f t="shared" si="41"/>
        <v>1</v>
      </c>
      <c r="I111" s="22">
        <f t="shared" si="41"/>
        <v>0</v>
      </c>
      <c r="J111" s="22">
        <f t="shared" si="41"/>
        <v>0</v>
      </c>
      <c r="K111" s="22">
        <f t="shared" si="30"/>
        <v>90</v>
      </c>
      <c r="L111" s="22">
        <v>90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f t="shared" si="31"/>
        <v>117</v>
      </c>
      <c r="S111" s="22">
        <f t="shared" si="32"/>
        <v>0</v>
      </c>
      <c r="T111" s="22">
        <f t="shared" si="33"/>
        <v>82</v>
      </c>
      <c r="U111" s="22">
        <f t="shared" si="28"/>
        <v>34</v>
      </c>
      <c r="V111" s="22">
        <f t="shared" si="28"/>
        <v>1</v>
      </c>
      <c r="W111" s="22">
        <f t="shared" si="28"/>
        <v>0</v>
      </c>
      <c r="X111" s="22">
        <f t="shared" si="34"/>
        <v>0</v>
      </c>
      <c r="Y111" s="22">
        <f t="shared" si="35"/>
        <v>0</v>
      </c>
      <c r="Z111" s="22" t="s">
        <v>225</v>
      </c>
      <c r="AA111" s="22">
        <v>0</v>
      </c>
      <c r="AB111" s="22" t="s">
        <v>225</v>
      </c>
      <c r="AC111" s="22" t="s">
        <v>225</v>
      </c>
      <c r="AD111" s="22" t="s">
        <v>225</v>
      </c>
      <c r="AE111" s="22">
        <v>0</v>
      </c>
      <c r="AF111" s="22">
        <f t="shared" si="36"/>
        <v>117</v>
      </c>
      <c r="AG111" s="22">
        <v>0</v>
      </c>
      <c r="AH111" s="22">
        <v>82</v>
      </c>
      <c r="AI111" s="22">
        <v>34</v>
      </c>
      <c r="AJ111" s="22">
        <v>1</v>
      </c>
      <c r="AK111" s="22">
        <v>0</v>
      </c>
      <c r="AL111" s="22">
        <v>0</v>
      </c>
      <c r="AM111" s="22">
        <f t="shared" si="37"/>
        <v>0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  <c r="AT111" s="22">
        <f t="shared" si="38"/>
        <v>0</v>
      </c>
      <c r="AU111" s="22" t="s">
        <v>225</v>
      </c>
      <c r="AV111" s="22">
        <v>0</v>
      </c>
      <c r="AW111" s="22" t="s">
        <v>225</v>
      </c>
      <c r="AX111" s="22" t="s">
        <v>225</v>
      </c>
      <c r="AY111" s="22" t="s">
        <v>225</v>
      </c>
      <c r="AZ111" s="22">
        <v>0</v>
      </c>
      <c r="BA111" s="22">
        <f t="shared" si="39"/>
        <v>0</v>
      </c>
      <c r="BB111" s="22" t="s">
        <v>225</v>
      </c>
      <c r="BC111" s="22">
        <v>0</v>
      </c>
      <c r="BD111" s="22" t="s">
        <v>225</v>
      </c>
      <c r="BE111" s="22" t="s">
        <v>225</v>
      </c>
      <c r="BF111" s="22" t="s">
        <v>225</v>
      </c>
      <c r="BG111" s="22">
        <v>0</v>
      </c>
      <c r="BH111" s="22">
        <f t="shared" si="40"/>
        <v>0</v>
      </c>
      <c r="BI111" s="22">
        <v>0</v>
      </c>
      <c r="BJ111" s="22">
        <v>0</v>
      </c>
      <c r="BK111" s="22">
        <v>0</v>
      </c>
      <c r="BL111" s="22">
        <v>0</v>
      </c>
      <c r="BM111" s="22">
        <v>0</v>
      </c>
      <c r="BN111" s="22">
        <v>0</v>
      </c>
    </row>
    <row r="112" spans="1:66" ht="13.5">
      <c r="A112" s="40" t="s">
        <v>5</v>
      </c>
      <c r="B112" s="40" t="s">
        <v>208</v>
      </c>
      <c r="C112" s="41" t="s">
        <v>209</v>
      </c>
      <c r="D112" s="22">
        <f t="shared" si="29"/>
        <v>266</v>
      </c>
      <c r="E112" s="22">
        <f t="shared" si="42"/>
        <v>120</v>
      </c>
      <c r="F112" s="22">
        <f t="shared" si="42"/>
        <v>102</v>
      </c>
      <c r="G112" s="22">
        <f t="shared" si="42"/>
        <v>43</v>
      </c>
      <c r="H112" s="22">
        <f t="shared" si="41"/>
        <v>1</v>
      </c>
      <c r="I112" s="22">
        <f t="shared" si="41"/>
        <v>0</v>
      </c>
      <c r="J112" s="22">
        <f t="shared" si="41"/>
        <v>0</v>
      </c>
      <c r="K112" s="22">
        <f t="shared" si="30"/>
        <v>120</v>
      </c>
      <c r="L112" s="22">
        <v>120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f t="shared" si="31"/>
        <v>146</v>
      </c>
      <c r="S112" s="22">
        <f t="shared" si="32"/>
        <v>0</v>
      </c>
      <c r="T112" s="22">
        <f t="shared" si="33"/>
        <v>102</v>
      </c>
      <c r="U112" s="22">
        <f t="shared" si="28"/>
        <v>43</v>
      </c>
      <c r="V112" s="22">
        <f t="shared" si="28"/>
        <v>1</v>
      </c>
      <c r="W112" s="22">
        <f t="shared" si="28"/>
        <v>0</v>
      </c>
      <c r="X112" s="22">
        <f t="shared" si="34"/>
        <v>0</v>
      </c>
      <c r="Y112" s="22">
        <f t="shared" si="35"/>
        <v>0</v>
      </c>
      <c r="Z112" s="22" t="s">
        <v>225</v>
      </c>
      <c r="AA112" s="22">
        <v>0</v>
      </c>
      <c r="AB112" s="22" t="s">
        <v>225</v>
      </c>
      <c r="AC112" s="22" t="s">
        <v>225</v>
      </c>
      <c r="AD112" s="22" t="s">
        <v>225</v>
      </c>
      <c r="AE112" s="22">
        <v>0</v>
      </c>
      <c r="AF112" s="22">
        <f t="shared" si="36"/>
        <v>146</v>
      </c>
      <c r="AG112" s="22">
        <v>0</v>
      </c>
      <c r="AH112" s="22">
        <v>102</v>
      </c>
      <c r="AI112" s="22">
        <v>43</v>
      </c>
      <c r="AJ112" s="22">
        <v>1</v>
      </c>
      <c r="AK112" s="22">
        <v>0</v>
      </c>
      <c r="AL112" s="22">
        <v>0</v>
      </c>
      <c r="AM112" s="22">
        <f t="shared" si="37"/>
        <v>0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22">
        <f t="shared" si="38"/>
        <v>0</v>
      </c>
      <c r="AU112" s="22" t="s">
        <v>225</v>
      </c>
      <c r="AV112" s="22">
        <v>0</v>
      </c>
      <c r="AW112" s="22" t="s">
        <v>225</v>
      </c>
      <c r="AX112" s="22" t="s">
        <v>225</v>
      </c>
      <c r="AY112" s="22" t="s">
        <v>225</v>
      </c>
      <c r="AZ112" s="22">
        <v>0</v>
      </c>
      <c r="BA112" s="22">
        <f t="shared" si="39"/>
        <v>0</v>
      </c>
      <c r="BB112" s="22" t="s">
        <v>225</v>
      </c>
      <c r="BC112" s="22">
        <v>0</v>
      </c>
      <c r="BD112" s="22" t="s">
        <v>225</v>
      </c>
      <c r="BE112" s="22" t="s">
        <v>225</v>
      </c>
      <c r="BF112" s="22" t="s">
        <v>225</v>
      </c>
      <c r="BG112" s="22">
        <v>0</v>
      </c>
      <c r="BH112" s="22">
        <f t="shared" si="40"/>
        <v>0</v>
      </c>
      <c r="BI112" s="22">
        <v>0</v>
      </c>
      <c r="BJ112" s="22">
        <v>0</v>
      </c>
      <c r="BK112" s="22">
        <v>0</v>
      </c>
      <c r="BL112" s="22">
        <v>0</v>
      </c>
      <c r="BM112" s="22">
        <v>0</v>
      </c>
      <c r="BN112" s="22">
        <v>0</v>
      </c>
    </row>
    <row r="113" spans="1:66" ht="13.5">
      <c r="A113" s="40" t="s">
        <v>5</v>
      </c>
      <c r="B113" s="40" t="s">
        <v>210</v>
      </c>
      <c r="C113" s="41" t="s">
        <v>211</v>
      </c>
      <c r="D113" s="22">
        <f t="shared" si="29"/>
        <v>80</v>
      </c>
      <c r="E113" s="22">
        <f t="shared" si="42"/>
        <v>0</v>
      </c>
      <c r="F113" s="22">
        <f t="shared" si="42"/>
        <v>40</v>
      </c>
      <c r="G113" s="22">
        <f t="shared" si="42"/>
        <v>40</v>
      </c>
      <c r="H113" s="22">
        <f t="shared" si="41"/>
        <v>0</v>
      </c>
      <c r="I113" s="22">
        <f t="shared" si="41"/>
        <v>0</v>
      </c>
      <c r="J113" s="22">
        <f t="shared" si="41"/>
        <v>0</v>
      </c>
      <c r="K113" s="22">
        <f t="shared" si="30"/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f t="shared" si="31"/>
        <v>80</v>
      </c>
      <c r="S113" s="22">
        <f t="shared" si="32"/>
        <v>0</v>
      </c>
      <c r="T113" s="22">
        <f t="shared" si="33"/>
        <v>40</v>
      </c>
      <c r="U113" s="22">
        <f t="shared" si="28"/>
        <v>40</v>
      </c>
      <c r="V113" s="22">
        <f t="shared" si="28"/>
        <v>0</v>
      </c>
      <c r="W113" s="22">
        <f t="shared" si="28"/>
        <v>0</v>
      </c>
      <c r="X113" s="22">
        <f t="shared" si="34"/>
        <v>0</v>
      </c>
      <c r="Y113" s="22">
        <f t="shared" si="35"/>
        <v>0</v>
      </c>
      <c r="Z113" s="22" t="s">
        <v>225</v>
      </c>
      <c r="AA113" s="22">
        <v>0</v>
      </c>
      <c r="AB113" s="22" t="s">
        <v>225</v>
      </c>
      <c r="AC113" s="22" t="s">
        <v>225</v>
      </c>
      <c r="AD113" s="22" t="s">
        <v>225</v>
      </c>
      <c r="AE113" s="22">
        <v>0</v>
      </c>
      <c r="AF113" s="22">
        <f t="shared" si="36"/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f t="shared" si="37"/>
        <v>80</v>
      </c>
      <c r="AN113" s="22">
        <v>0</v>
      </c>
      <c r="AO113" s="22">
        <v>40</v>
      </c>
      <c r="AP113" s="22">
        <v>40</v>
      </c>
      <c r="AQ113" s="22">
        <v>0</v>
      </c>
      <c r="AR113" s="22">
        <v>0</v>
      </c>
      <c r="AS113" s="22">
        <v>0</v>
      </c>
      <c r="AT113" s="22">
        <f t="shared" si="38"/>
        <v>0</v>
      </c>
      <c r="AU113" s="22" t="s">
        <v>225</v>
      </c>
      <c r="AV113" s="22">
        <v>0</v>
      </c>
      <c r="AW113" s="22" t="s">
        <v>225</v>
      </c>
      <c r="AX113" s="22" t="s">
        <v>225</v>
      </c>
      <c r="AY113" s="22" t="s">
        <v>225</v>
      </c>
      <c r="AZ113" s="22">
        <v>0</v>
      </c>
      <c r="BA113" s="22">
        <f t="shared" si="39"/>
        <v>0</v>
      </c>
      <c r="BB113" s="22" t="s">
        <v>225</v>
      </c>
      <c r="BC113" s="22">
        <v>0</v>
      </c>
      <c r="BD113" s="22" t="s">
        <v>225</v>
      </c>
      <c r="BE113" s="22" t="s">
        <v>225</v>
      </c>
      <c r="BF113" s="22" t="s">
        <v>225</v>
      </c>
      <c r="BG113" s="22">
        <v>0</v>
      </c>
      <c r="BH113" s="22">
        <f t="shared" si="40"/>
        <v>0</v>
      </c>
      <c r="BI113" s="22">
        <v>0</v>
      </c>
      <c r="BJ113" s="22">
        <v>0</v>
      </c>
      <c r="BK113" s="22">
        <v>0</v>
      </c>
      <c r="BL113" s="22">
        <v>0</v>
      </c>
      <c r="BM113" s="22">
        <v>0</v>
      </c>
      <c r="BN113" s="22">
        <v>0</v>
      </c>
    </row>
    <row r="114" spans="1:66" ht="13.5">
      <c r="A114" s="40" t="s">
        <v>5</v>
      </c>
      <c r="B114" s="40" t="s">
        <v>212</v>
      </c>
      <c r="C114" s="41" t="s">
        <v>213</v>
      </c>
      <c r="D114" s="22">
        <f t="shared" si="29"/>
        <v>64</v>
      </c>
      <c r="E114" s="22">
        <f t="shared" si="42"/>
        <v>0</v>
      </c>
      <c r="F114" s="22">
        <f t="shared" si="42"/>
        <v>30</v>
      </c>
      <c r="G114" s="22">
        <f t="shared" si="42"/>
        <v>34</v>
      </c>
      <c r="H114" s="22">
        <f t="shared" si="41"/>
        <v>0</v>
      </c>
      <c r="I114" s="22">
        <f t="shared" si="41"/>
        <v>0</v>
      </c>
      <c r="J114" s="22">
        <f t="shared" si="41"/>
        <v>0</v>
      </c>
      <c r="K114" s="22">
        <f t="shared" si="30"/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f t="shared" si="31"/>
        <v>64</v>
      </c>
      <c r="S114" s="22">
        <f t="shared" si="32"/>
        <v>0</v>
      </c>
      <c r="T114" s="22">
        <f t="shared" si="33"/>
        <v>30</v>
      </c>
      <c r="U114" s="22">
        <f t="shared" si="28"/>
        <v>34</v>
      </c>
      <c r="V114" s="22">
        <f t="shared" si="28"/>
        <v>0</v>
      </c>
      <c r="W114" s="22">
        <f t="shared" si="28"/>
        <v>0</v>
      </c>
      <c r="X114" s="22">
        <f t="shared" si="34"/>
        <v>0</v>
      </c>
      <c r="Y114" s="22">
        <f t="shared" si="35"/>
        <v>0</v>
      </c>
      <c r="Z114" s="22" t="s">
        <v>225</v>
      </c>
      <c r="AA114" s="22">
        <v>0</v>
      </c>
      <c r="AB114" s="22" t="s">
        <v>225</v>
      </c>
      <c r="AC114" s="22" t="s">
        <v>225</v>
      </c>
      <c r="AD114" s="22" t="s">
        <v>225</v>
      </c>
      <c r="AE114" s="22">
        <v>0</v>
      </c>
      <c r="AF114" s="22">
        <f t="shared" si="36"/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0</v>
      </c>
      <c r="AM114" s="22">
        <f t="shared" si="37"/>
        <v>64</v>
      </c>
      <c r="AN114" s="22">
        <v>0</v>
      </c>
      <c r="AO114" s="22">
        <v>30</v>
      </c>
      <c r="AP114" s="22">
        <v>34</v>
      </c>
      <c r="AQ114" s="22">
        <v>0</v>
      </c>
      <c r="AR114" s="22">
        <v>0</v>
      </c>
      <c r="AS114" s="22">
        <v>0</v>
      </c>
      <c r="AT114" s="22">
        <f t="shared" si="38"/>
        <v>0</v>
      </c>
      <c r="AU114" s="22" t="s">
        <v>225</v>
      </c>
      <c r="AV114" s="22">
        <v>0</v>
      </c>
      <c r="AW114" s="22" t="s">
        <v>225</v>
      </c>
      <c r="AX114" s="22" t="s">
        <v>225</v>
      </c>
      <c r="AY114" s="22" t="s">
        <v>225</v>
      </c>
      <c r="AZ114" s="22">
        <v>0</v>
      </c>
      <c r="BA114" s="22">
        <f t="shared" si="39"/>
        <v>0</v>
      </c>
      <c r="BB114" s="22" t="s">
        <v>225</v>
      </c>
      <c r="BC114" s="22">
        <v>0</v>
      </c>
      <c r="BD114" s="22" t="s">
        <v>225</v>
      </c>
      <c r="BE114" s="22" t="s">
        <v>225</v>
      </c>
      <c r="BF114" s="22" t="s">
        <v>225</v>
      </c>
      <c r="BG114" s="22">
        <v>0</v>
      </c>
      <c r="BH114" s="22">
        <f t="shared" si="40"/>
        <v>0</v>
      </c>
      <c r="BI114" s="22">
        <v>0</v>
      </c>
      <c r="BJ114" s="22">
        <v>0</v>
      </c>
      <c r="BK114" s="22">
        <v>0</v>
      </c>
      <c r="BL114" s="22">
        <v>0</v>
      </c>
      <c r="BM114" s="22">
        <v>0</v>
      </c>
      <c r="BN114" s="22">
        <v>0</v>
      </c>
    </row>
    <row r="115" spans="1:66" ht="13.5">
      <c r="A115" s="40" t="s">
        <v>5</v>
      </c>
      <c r="B115" s="40" t="s">
        <v>214</v>
      </c>
      <c r="C115" s="41" t="s">
        <v>215</v>
      </c>
      <c r="D115" s="22">
        <f t="shared" si="29"/>
        <v>47</v>
      </c>
      <c r="E115" s="22">
        <f t="shared" si="42"/>
        <v>0</v>
      </c>
      <c r="F115" s="22">
        <f t="shared" si="42"/>
        <v>23</v>
      </c>
      <c r="G115" s="22">
        <f t="shared" si="42"/>
        <v>24</v>
      </c>
      <c r="H115" s="22">
        <f t="shared" si="41"/>
        <v>0</v>
      </c>
      <c r="I115" s="22">
        <f t="shared" si="41"/>
        <v>0</v>
      </c>
      <c r="J115" s="22">
        <f t="shared" si="41"/>
        <v>0</v>
      </c>
      <c r="K115" s="22">
        <f t="shared" si="30"/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f t="shared" si="31"/>
        <v>47</v>
      </c>
      <c r="S115" s="22">
        <f t="shared" si="32"/>
        <v>0</v>
      </c>
      <c r="T115" s="22">
        <f t="shared" si="33"/>
        <v>23</v>
      </c>
      <c r="U115" s="22">
        <f t="shared" si="28"/>
        <v>24</v>
      </c>
      <c r="V115" s="22">
        <f t="shared" si="28"/>
        <v>0</v>
      </c>
      <c r="W115" s="22">
        <f t="shared" si="28"/>
        <v>0</v>
      </c>
      <c r="X115" s="22">
        <f t="shared" si="34"/>
        <v>0</v>
      </c>
      <c r="Y115" s="22">
        <f t="shared" si="35"/>
        <v>0</v>
      </c>
      <c r="Z115" s="22" t="s">
        <v>225</v>
      </c>
      <c r="AA115" s="22">
        <v>0</v>
      </c>
      <c r="AB115" s="22" t="s">
        <v>225</v>
      </c>
      <c r="AC115" s="22" t="s">
        <v>225</v>
      </c>
      <c r="AD115" s="22" t="s">
        <v>225</v>
      </c>
      <c r="AE115" s="22">
        <v>0</v>
      </c>
      <c r="AF115" s="22">
        <f t="shared" si="36"/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0</v>
      </c>
      <c r="AM115" s="22">
        <f t="shared" si="37"/>
        <v>47</v>
      </c>
      <c r="AN115" s="22">
        <v>0</v>
      </c>
      <c r="AO115" s="22">
        <v>23</v>
      </c>
      <c r="AP115" s="22">
        <v>24</v>
      </c>
      <c r="AQ115" s="22">
        <v>0</v>
      </c>
      <c r="AR115" s="22">
        <v>0</v>
      </c>
      <c r="AS115" s="22">
        <v>0</v>
      </c>
      <c r="AT115" s="22">
        <f t="shared" si="38"/>
        <v>0</v>
      </c>
      <c r="AU115" s="22" t="s">
        <v>225</v>
      </c>
      <c r="AV115" s="22">
        <v>0</v>
      </c>
      <c r="AW115" s="22" t="s">
        <v>225</v>
      </c>
      <c r="AX115" s="22" t="s">
        <v>225</v>
      </c>
      <c r="AY115" s="22" t="s">
        <v>225</v>
      </c>
      <c r="AZ115" s="22">
        <v>0</v>
      </c>
      <c r="BA115" s="22">
        <f t="shared" si="39"/>
        <v>0</v>
      </c>
      <c r="BB115" s="22" t="s">
        <v>225</v>
      </c>
      <c r="BC115" s="22">
        <v>0</v>
      </c>
      <c r="BD115" s="22" t="s">
        <v>225</v>
      </c>
      <c r="BE115" s="22" t="s">
        <v>225</v>
      </c>
      <c r="BF115" s="22" t="s">
        <v>225</v>
      </c>
      <c r="BG115" s="22">
        <v>0</v>
      </c>
      <c r="BH115" s="22">
        <f t="shared" si="40"/>
        <v>0</v>
      </c>
      <c r="BI115" s="22">
        <v>0</v>
      </c>
      <c r="BJ115" s="22">
        <v>0</v>
      </c>
      <c r="BK115" s="22">
        <v>0</v>
      </c>
      <c r="BL115" s="22">
        <v>0</v>
      </c>
      <c r="BM115" s="22">
        <v>0</v>
      </c>
      <c r="BN115" s="22">
        <v>0</v>
      </c>
    </row>
    <row r="116" spans="1:66" ht="13.5">
      <c r="A116" s="74" t="s">
        <v>228</v>
      </c>
      <c r="B116" s="75"/>
      <c r="C116" s="76"/>
      <c r="D116" s="22">
        <f aca="true" t="shared" si="43" ref="D116:AI116">SUM(D5:D115)</f>
        <v>113560</v>
      </c>
      <c r="E116" s="22">
        <f t="shared" si="43"/>
        <v>39880</v>
      </c>
      <c r="F116" s="22">
        <f t="shared" si="43"/>
        <v>39526</v>
      </c>
      <c r="G116" s="22">
        <f t="shared" si="43"/>
        <v>17375</v>
      </c>
      <c r="H116" s="22">
        <f t="shared" si="43"/>
        <v>3025</v>
      </c>
      <c r="I116" s="22">
        <f t="shared" si="43"/>
        <v>7745</v>
      </c>
      <c r="J116" s="22">
        <f t="shared" si="43"/>
        <v>6009</v>
      </c>
      <c r="K116" s="22">
        <f t="shared" si="43"/>
        <v>55487</v>
      </c>
      <c r="L116" s="22">
        <f t="shared" si="43"/>
        <v>36695</v>
      </c>
      <c r="M116" s="22">
        <f t="shared" si="43"/>
        <v>6268</v>
      </c>
      <c r="N116" s="22">
        <f t="shared" si="43"/>
        <v>7509</v>
      </c>
      <c r="O116" s="22">
        <f t="shared" si="43"/>
        <v>1478</v>
      </c>
      <c r="P116" s="22">
        <f t="shared" si="43"/>
        <v>344</v>
      </c>
      <c r="Q116" s="22">
        <f t="shared" si="43"/>
        <v>3193</v>
      </c>
      <c r="R116" s="22">
        <f t="shared" si="43"/>
        <v>58073</v>
      </c>
      <c r="S116" s="22">
        <f t="shared" si="43"/>
        <v>3185</v>
      </c>
      <c r="T116" s="22">
        <f t="shared" si="43"/>
        <v>33258</v>
      </c>
      <c r="U116" s="22">
        <f t="shared" si="43"/>
        <v>9866</v>
      </c>
      <c r="V116" s="22">
        <f t="shared" si="43"/>
        <v>1547</v>
      </c>
      <c r="W116" s="22">
        <f t="shared" si="43"/>
        <v>7401</v>
      </c>
      <c r="X116" s="22">
        <f t="shared" si="43"/>
        <v>2816</v>
      </c>
      <c r="Y116" s="22">
        <f t="shared" si="43"/>
        <v>1061</v>
      </c>
      <c r="Z116" s="22">
        <f t="shared" si="43"/>
        <v>0</v>
      </c>
      <c r="AA116" s="22">
        <f t="shared" si="43"/>
        <v>746</v>
      </c>
      <c r="AB116" s="22">
        <f t="shared" si="43"/>
        <v>0</v>
      </c>
      <c r="AC116" s="22">
        <f t="shared" si="43"/>
        <v>0</v>
      </c>
      <c r="AD116" s="22">
        <f t="shared" si="43"/>
        <v>0</v>
      </c>
      <c r="AE116" s="22">
        <f t="shared" si="43"/>
        <v>315</v>
      </c>
      <c r="AF116" s="22">
        <f t="shared" si="43"/>
        <v>20979</v>
      </c>
      <c r="AG116" s="22">
        <f t="shared" si="43"/>
        <v>117</v>
      </c>
      <c r="AH116" s="22">
        <f t="shared" si="43"/>
        <v>17937</v>
      </c>
      <c r="AI116" s="22">
        <f t="shared" si="43"/>
        <v>1486</v>
      </c>
      <c r="AJ116" s="22">
        <f aca="true" t="shared" si="44" ref="AJ116:BO116">SUM(AJ5:AJ115)</f>
        <v>210</v>
      </c>
      <c r="AK116" s="22">
        <f t="shared" si="44"/>
        <v>77</v>
      </c>
      <c r="AL116" s="22">
        <f t="shared" si="44"/>
        <v>1152</v>
      </c>
      <c r="AM116" s="22">
        <f t="shared" si="44"/>
        <v>36033</v>
      </c>
      <c r="AN116" s="22">
        <f t="shared" si="44"/>
        <v>3068</v>
      </c>
      <c r="AO116" s="22">
        <f t="shared" si="44"/>
        <v>14575</v>
      </c>
      <c r="AP116" s="22">
        <f t="shared" si="44"/>
        <v>8380</v>
      </c>
      <c r="AQ116" s="22">
        <f t="shared" si="44"/>
        <v>1337</v>
      </c>
      <c r="AR116" s="22">
        <f t="shared" si="44"/>
        <v>7324</v>
      </c>
      <c r="AS116" s="22">
        <f t="shared" si="44"/>
        <v>1349</v>
      </c>
      <c r="AT116" s="22">
        <f t="shared" si="44"/>
        <v>0</v>
      </c>
      <c r="AU116" s="22">
        <f t="shared" si="44"/>
        <v>0</v>
      </c>
      <c r="AV116" s="22">
        <f t="shared" si="44"/>
        <v>0</v>
      </c>
      <c r="AW116" s="22">
        <f t="shared" si="44"/>
        <v>0</v>
      </c>
      <c r="AX116" s="22">
        <f t="shared" si="44"/>
        <v>0</v>
      </c>
      <c r="AY116" s="22">
        <f t="shared" si="44"/>
        <v>0</v>
      </c>
      <c r="AZ116" s="22">
        <f t="shared" si="44"/>
        <v>0</v>
      </c>
      <c r="BA116" s="22">
        <f t="shared" si="44"/>
        <v>0</v>
      </c>
      <c r="BB116" s="22">
        <f t="shared" si="44"/>
        <v>0</v>
      </c>
      <c r="BC116" s="22">
        <f t="shared" si="44"/>
        <v>0</v>
      </c>
      <c r="BD116" s="22">
        <f t="shared" si="44"/>
        <v>0</v>
      </c>
      <c r="BE116" s="22">
        <f t="shared" si="44"/>
        <v>0</v>
      </c>
      <c r="BF116" s="22">
        <f t="shared" si="44"/>
        <v>0</v>
      </c>
      <c r="BG116" s="22">
        <f t="shared" si="44"/>
        <v>0</v>
      </c>
      <c r="BH116" s="22">
        <f t="shared" si="44"/>
        <v>24714</v>
      </c>
      <c r="BI116" s="22">
        <f t="shared" si="44"/>
        <v>22983</v>
      </c>
      <c r="BJ116" s="22">
        <f t="shared" si="44"/>
        <v>707</v>
      </c>
      <c r="BK116" s="22">
        <f t="shared" si="44"/>
        <v>819</v>
      </c>
      <c r="BL116" s="22">
        <f t="shared" si="44"/>
        <v>14</v>
      </c>
      <c r="BM116" s="22">
        <f t="shared" si="44"/>
        <v>1</v>
      </c>
      <c r="BN116" s="22">
        <f t="shared" si="44"/>
        <v>190</v>
      </c>
    </row>
  </sheetData>
  <mergeCells count="13">
    <mergeCell ref="A116:C116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2003-02-07T12:04:56Z</dcterms:modified>
  <cp:category/>
  <cp:version/>
  <cp:contentType/>
  <cp:contentStatus/>
</cp:coreProperties>
</file>