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'市町村分担金内訳'!$A$2:$DU$12</definedName>
    <definedName name="_xlnm.Print_Area" localSheetId="2">'組合分担金内訳'!$A$2:$BE$43</definedName>
    <definedName name="_xlnm.Print_Area" localSheetId="1">'廃棄物事業経費（歳出）'!$A$2:$BH$51</definedName>
    <definedName name="_xlnm.Print_Area" localSheetId="0">'廃棄物事業経費（歳入）'!$A$2:$AD$51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<sst xmlns="http://schemas.openxmlformats.org/spreadsheetml/2006/main" count="1247" uniqueCount="213">
  <si>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</si>
  <si>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</si>
  <si>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</si>
  <si>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</si>
  <si>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</si>
  <si>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</si>
  <si>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</si>
  <si>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</si>
  <si>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</si>
  <si>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</si>
  <si>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</si>
  <si>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</si>
  <si>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</si>
  <si>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</si>
  <si>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</si>
  <si>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</si>
  <si>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</si>
  <si>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</si>
  <si>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</si>
  <si>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</si>
  <si>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</si>
  <si>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</si>
  <si>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</si>
  <si>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</si>
  <si>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</si>
  <si>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</si>
  <si>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</si>
  <si>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</si>
  <si>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</si>
  <si>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</si>
  <si>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</si>
  <si>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</si>
  <si>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</si>
  <si>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</si>
  <si>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</si>
  <si>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</si>
  <si>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</si>
  <si>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</si>
  <si>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</si>
  <si>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</si>
  <si>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秦野市伊勢原市環境衛生組合　　　　　　　　　　　　　　　　　</t>
  </si>
  <si>
    <t>高座清掃施設組合　　　　　　　　　　　　　　　　　　　　　　</t>
  </si>
  <si>
    <t>足柄上衛生組合　　　　　　　　　　　　　　　　　　　　　　　</t>
  </si>
  <si>
    <t>足柄東郡清掃組合　　　　　　　　　　　　　　　　　　　　　　</t>
  </si>
  <si>
    <t>足柄東部清掃組合　　　　　　　　　　　　　　　　　　　　　　</t>
  </si>
  <si>
    <t>足柄西部清掃組合　　　　　　　　　　　　　　　　　　　　　　</t>
  </si>
  <si>
    <t>湯河原町真鶴町衛生組合　　　　　　　　　　　　　　　　　　　</t>
  </si>
  <si>
    <t>津久井郡広域行政組合　　　　　　　　　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</si>
  <si>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</si>
  <si>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</si>
  <si>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</si>
  <si>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</si>
  <si>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大井町　　　　　　　　　　　</t>
  </si>
  <si>
    <t>秦野市　　　　　　　　　　　</t>
  </si>
  <si>
    <t>伊勢原市　　　　　　　　　　</t>
  </si>
  <si>
    <t>海老名市　　　　　　　　　　</t>
  </si>
  <si>
    <t>座間市　　　　　　　　　　　</t>
  </si>
  <si>
    <t>綾瀬市　　　　　　　　　　　</t>
  </si>
  <si>
    <t>南足柄市　　　　　　　　　　</t>
  </si>
  <si>
    <t>中井町　　　　　　　　　　　</t>
  </si>
  <si>
    <t>松田町　　　　　　　　　　　</t>
  </si>
  <si>
    <t>山北町　　　　　　　　　　　</t>
  </si>
  <si>
    <t>開成町　　　　　　　　　　　</t>
  </si>
  <si>
    <t>城山　　　　　　　　　　　　</t>
  </si>
  <si>
    <t>津久井　　　　　　　　　　　</t>
  </si>
  <si>
    <t>相模湖　　　　　　　　　　　</t>
  </si>
  <si>
    <t>藤野　　　　　　　　　　　　</t>
  </si>
  <si>
    <t>真鶴町　　　　　　　　　　　</t>
  </si>
  <si>
    <t>湯河原町　　　　　　　　　　</t>
  </si>
  <si>
    <t>－</t>
  </si>
  <si>
    <t>コード</t>
  </si>
  <si>
    <t>ごみ</t>
  </si>
  <si>
    <t>ごみ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</si>
  <si>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</si>
  <si>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</si>
  <si>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</si>
  <si>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</si>
  <si>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</si>
  <si>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</si>
  <si>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</si>
  <si>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</si>
  <si>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</si>
  <si>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</si>
  <si>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</si>
  <si>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</si>
  <si>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</si>
  <si>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</si>
  <si>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</si>
  <si>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</si>
  <si>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</si>
  <si>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</si>
  <si>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</si>
  <si>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</si>
  <si>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</si>
  <si>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</si>
  <si>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</si>
  <si>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</si>
  <si>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</si>
  <si>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</si>
  <si>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</si>
  <si>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</si>
  <si>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</si>
  <si>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</si>
  <si>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</si>
  <si>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</si>
  <si>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</si>
  <si>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</si>
  <si>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</si>
  <si>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</si>
  <si>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</si>
  <si>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二宮町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</si>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</sst>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199</v>
      </c>
      <c r="B2" s="95" t="s">
        <v>200</v>
      </c>
      <c r="C2" s="98" t="s">
        <v>4</v>
      </c>
      <c r="D2" s="3" t="s">
        <v>201</v>
      </c>
      <c r="E2" s="4"/>
      <c r="F2" s="4"/>
      <c r="G2" s="4"/>
      <c r="H2" s="4"/>
      <c r="I2" s="4"/>
      <c r="J2" s="4"/>
      <c r="K2" s="4"/>
      <c r="L2" s="5"/>
      <c r="M2" s="3" t="s">
        <v>202</v>
      </c>
      <c r="N2" s="4"/>
      <c r="O2" s="4"/>
      <c r="P2" s="4"/>
      <c r="Q2" s="4"/>
      <c r="R2" s="4"/>
      <c r="S2" s="4"/>
      <c r="T2" s="4"/>
      <c r="U2" s="5"/>
      <c r="V2" s="3" t="s">
        <v>203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204</v>
      </c>
      <c r="E3" s="83"/>
      <c r="F3" s="83"/>
      <c r="G3" s="83"/>
      <c r="H3" s="83"/>
      <c r="I3" s="83"/>
      <c r="J3" s="83"/>
      <c r="K3" s="84"/>
      <c r="L3" s="85"/>
      <c r="M3" s="9" t="s">
        <v>204</v>
      </c>
      <c r="N3" s="83"/>
      <c r="O3" s="83"/>
      <c r="P3" s="83"/>
      <c r="Q3" s="83"/>
      <c r="R3" s="83"/>
      <c r="S3" s="83"/>
      <c r="T3" s="84"/>
      <c r="U3" s="85"/>
      <c r="V3" s="9" t="s">
        <v>204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205</v>
      </c>
      <c r="F4" s="10"/>
      <c r="G4" s="10"/>
      <c r="H4" s="10"/>
      <c r="I4" s="10"/>
      <c r="J4" s="10"/>
      <c r="K4" s="11"/>
      <c r="L4" s="12" t="s">
        <v>206</v>
      </c>
      <c r="M4" s="8"/>
      <c r="N4" s="9" t="s">
        <v>205</v>
      </c>
      <c r="O4" s="10"/>
      <c r="P4" s="10"/>
      <c r="Q4" s="10"/>
      <c r="R4" s="10"/>
      <c r="S4" s="10"/>
      <c r="T4" s="11"/>
      <c r="U4" s="12" t="s">
        <v>206</v>
      </c>
      <c r="V4" s="8"/>
      <c r="W4" s="9" t="s">
        <v>205</v>
      </c>
      <c r="X4" s="10"/>
      <c r="Y4" s="10"/>
      <c r="Z4" s="10"/>
      <c r="AA4" s="10"/>
      <c r="AB4" s="10"/>
      <c r="AC4" s="11"/>
      <c r="AD4" s="12" t="s">
        <v>206</v>
      </c>
    </row>
    <row r="5" spans="1:30" s="2" customFormat="1" ht="22.5">
      <c r="A5" s="93"/>
      <c r="B5" s="96"/>
      <c r="C5" s="93"/>
      <c r="D5" s="8"/>
      <c r="E5" s="8"/>
      <c r="F5" s="13" t="s">
        <v>207</v>
      </c>
      <c r="G5" s="13" t="s">
        <v>2</v>
      </c>
      <c r="H5" s="13" t="s">
        <v>208</v>
      </c>
      <c r="I5" s="13" t="s">
        <v>1</v>
      </c>
      <c r="J5" s="13" t="s">
        <v>0</v>
      </c>
      <c r="K5" s="13" t="s">
        <v>209</v>
      </c>
      <c r="L5" s="14"/>
      <c r="M5" s="8"/>
      <c r="N5" s="8"/>
      <c r="O5" s="13" t="s">
        <v>207</v>
      </c>
      <c r="P5" s="13" t="s">
        <v>2</v>
      </c>
      <c r="Q5" s="13" t="s">
        <v>208</v>
      </c>
      <c r="R5" s="13" t="s">
        <v>1</v>
      </c>
      <c r="S5" s="13" t="s">
        <v>0</v>
      </c>
      <c r="T5" s="13" t="s">
        <v>209</v>
      </c>
      <c r="U5" s="14"/>
      <c r="V5" s="8"/>
      <c r="W5" s="8"/>
      <c r="X5" s="13" t="s">
        <v>207</v>
      </c>
      <c r="Y5" s="13" t="s">
        <v>2</v>
      </c>
      <c r="Z5" s="13" t="s">
        <v>208</v>
      </c>
      <c r="AA5" s="13" t="s">
        <v>1</v>
      </c>
      <c r="AB5" s="13" t="s">
        <v>0</v>
      </c>
      <c r="AC5" s="13" t="s">
        <v>209</v>
      </c>
      <c r="AD5" s="14"/>
    </row>
    <row r="6" spans="1:30" s="2" customFormat="1" ht="13.5">
      <c r="A6" s="94"/>
      <c r="B6" s="97"/>
      <c r="C6" s="94"/>
      <c r="D6" s="15" t="s">
        <v>210</v>
      </c>
      <c r="E6" s="15" t="s">
        <v>211</v>
      </c>
      <c r="F6" s="16" t="s">
        <v>211</v>
      </c>
      <c r="G6" s="16" t="s">
        <v>211</v>
      </c>
      <c r="H6" s="16" t="s">
        <v>211</v>
      </c>
      <c r="I6" s="16" t="s">
        <v>211</v>
      </c>
      <c r="J6" s="16" t="s">
        <v>211</v>
      </c>
      <c r="K6" s="16" t="s">
        <v>211</v>
      </c>
      <c r="L6" s="17" t="s">
        <v>211</v>
      </c>
      <c r="M6" s="15" t="s">
        <v>211</v>
      </c>
      <c r="N6" s="15" t="s">
        <v>211</v>
      </c>
      <c r="O6" s="16" t="s">
        <v>211</v>
      </c>
      <c r="P6" s="16" t="s">
        <v>211</v>
      </c>
      <c r="Q6" s="16" t="s">
        <v>211</v>
      </c>
      <c r="R6" s="16" t="s">
        <v>211</v>
      </c>
      <c r="S6" s="16" t="s">
        <v>211</v>
      </c>
      <c r="T6" s="16" t="s">
        <v>211</v>
      </c>
      <c r="U6" s="17" t="s">
        <v>211</v>
      </c>
      <c r="V6" s="15" t="s">
        <v>211</v>
      </c>
      <c r="W6" s="15" t="s">
        <v>211</v>
      </c>
      <c r="X6" s="16" t="s">
        <v>211</v>
      </c>
      <c r="Y6" s="16" t="s">
        <v>211</v>
      </c>
      <c r="Z6" s="16" t="s">
        <v>211</v>
      </c>
      <c r="AA6" s="16" t="s">
        <v>211</v>
      </c>
      <c r="AB6" s="16" t="s">
        <v>211</v>
      </c>
      <c r="AC6" s="16" t="s">
        <v>211</v>
      </c>
      <c r="AD6" s="17" t="s">
        <v>211</v>
      </c>
    </row>
    <row r="7" spans="1:30" ht="13.5">
      <c r="A7" s="18" t="s">
        <v>112</v>
      </c>
      <c r="B7" s="18" t="s">
        <v>113</v>
      </c>
      <c r="C7" s="19" t="s">
        <v>114</v>
      </c>
      <c r="D7" s="20">
        <f aca="true" t="shared" si="0" ref="D7:D36">E7+L7</f>
        <v>60869068</v>
      </c>
      <c r="E7" s="20">
        <f aca="true" t="shared" si="1" ref="E7:E36">F7+G7+H7+I7+K7</f>
        <v>21564459</v>
      </c>
      <c r="F7" s="21">
        <v>702232</v>
      </c>
      <c r="G7" s="21">
        <v>82845</v>
      </c>
      <c r="H7" s="21">
        <v>11500500</v>
      </c>
      <c r="I7" s="21">
        <v>7340994</v>
      </c>
      <c r="J7" s="22" t="s">
        <v>212</v>
      </c>
      <c r="K7" s="21">
        <v>1937888</v>
      </c>
      <c r="L7" s="21">
        <v>39304609</v>
      </c>
      <c r="M7" s="20">
        <f aca="true" t="shared" si="2" ref="M7:M36">N7+U7</f>
        <v>2293360</v>
      </c>
      <c r="N7" s="20">
        <f aca="true" t="shared" si="3" ref="N7:N36">O7+P7+Q7+R7+T7</f>
        <v>11158</v>
      </c>
      <c r="O7" s="21">
        <v>0</v>
      </c>
      <c r="P7" s="21">
        <v>0</v>
      </c>
      <c r="Q7" s="21">
        <v>0</v>
      </c>
      <c r="R7" s="21">
        <v>210</v>
      </c>
      <c r="S7" s="22" t="s">
        <v>212</v>
      </c>
      <c r="T7" s="21">
        <v>10948</v>
      </c>
      <c r="U7" s="21">
        <v>2282202</v>
      </c>
      <c r="V7" s="20">
        <f>D7+M7</f>
        <v>63162428</v>
      </c>
      <c r="W7" s="20">
        <f>E7+N7</f>
        <v>21575617</v>
      </c>
      <c r="X7" s="20">
        <f>F7+O7</f>
        <v>702232</v>
      </c>
      <c r="Y7" s="20">
        <f>G7+P7</f>
        <v>82845</v>
      </c>
      <c r="Z7" s="20">
        <f>H7+Q7</f>
        <v>11500500</v>
      </c>
      <c r="AA7" s="20">
        <f aca="true" t="shared" si="4" ref="AA7:AA27">I7+R7</f>
        <v>7341204</v>
      </c>
      <c r="AB7" s="23" t="s">
        <v>212</v>
      </c>
      <c r="AC7" s="20">
        <f aca="true" t="shared" si="5" ref="AC7:AD27">K7+T7</f>
        <v>1948836</v>
      </c>
      <c r="AD7" s="20">
        <f t="shared" si="5"/>
        <v>41586811</v>
      </c>
    </row>
    <row r="8" spans="1:30" ht="13.5">
      <c r="A8" s="18" t="s">
        <v>112</v>
      </c>
      <c r="B8" s="18" t="s">
        <v>115</v>
      </c>
      <c r="C8" s="19" t="s">
        <v>116</v>
      </c>
      <c r="D8" s="20">
        <f t="shared" si="0"/>
        <v>25527588</v>
      </c>
      <c r="E8" s="20">
        <f t="shared" si="1"/>
        <v>6801572</v>
      </c>
      <c r="F8" s="21">
        <v>1467605</v>
      </c>
      <c r="G8" s="21">
        <v>64123</v>
      </c>
      <c r="H8" s="21">
        <v>3562000</v>
      </c>
      <c r="I8" s="21">
        <v>1103647</v>
      </c>
      <c r="J8" s="22" t="s">
        <v>212</v>
      </c>
      <c r="K8" s="21">
        <v>604197</v>
      </c>
      <c r="L8" s="21">
        <v>18726016</v>
      </c>
      <c r="M8" s="20">
        <f t="shared" si="2"/>
        <v>1661604</v>
      </c>
      <c r="N8" s="20">
        <f t="shared" si="3"/>
        <v>292783</v>
      </c>
      <c r="O8" s="21">
        <v>0</v>
      </c>
      <c r="P8" s="21">
        <v>10241</v>
      </c>
      <c r="Q8" s="21">
        <v>190000</v>
      </c>
      <c r="R8" s="21">
        <v>90819</v>
      </c>
      <c r="S8" s="22" t="s">
        <v>212</v>
      </c>
      <c r="T8" s="21">
        <v>1723</v>
      </c>
      <c r="U8" s="21">
        <v>1368821</v>
      </c>
      <c r="V8" s="20">
        <f aca="true" t="shared" si="6" ref="V8:AB50">D8+M8</f>
        <v>27189192</v>
      </c>
      <c r="W8" s="20">
        <f t="shared" si="6"/>
        <v>7094355</v>
      </c>
      <c r="X8" s="20">
        <f t="shared" si="6"/>
        <v>1467605</v>
      </c>
      <c r="Y8" s="20">
        <f t="shared" si="6"/>
        <v>74364</v>
      </c>
      <c r="Z8" s="20">
        <f t="shared" si="6"/>
        <v>3752000</v>
      </c>
      <c r="AA8" s="20">
        <f t="shared" si="4"/>
        <v>1194466</v>
      </c>
      <c r="AB8" s="23" t="s">
        <v>212</v>
      </c>
      <c r="AC8" s="20">
        <f t="shared" si="5"/>
        <v>605920</v>
      </c>
      <c r="AD8" s="20">
        <f t="shared" si="5"/>
        <v>20094837</v>
      </c>
    </row>
    <row r="9" spans="1:30" ht="13.5">
      <c r="A9" s="18" t="s">
        <v>112</v>
      </c>
      <c r="B9" s="18" t="s">
        <v>117</v>
      </c>
      <c r="C9" s="19" t="s">
        <v>118</v>
      </c>
      <c r="D9" s="20">
        <f t="shared" si="0"/>
        <v>12413910</v>
      </c>
      <c r="E9" s="20">
        <f t="shared" si="1"/>
        <v>5761087</v>
      </c>
      <c r="F9" s="21">
        <v>2402233</v>
      </c>
      <c r="G9" s="21">
        <v>38021</v>
      </c>
      <c r="H9" s="21">
        <v>2378500</v>
      </c>
      <c r="I9" s="21">
        <v>829063</v>
      </c>
      <c r="J9" s="22" t="s">
        <v>212</v>
      </c>
      <c r="K9" s="21">
        <v>113270</v>
      </c>
      <c r="L9" s="21">
        <v>6652823</v>
      </c>
      <c r="M9" s="20">
        <f t="shared" si="2"/>
        <v>1042035</v>
      </c>
      <c r="N9" s="20">
        <f t="shared" si="3"/>
        <v>456383</v>
      </c>
      <c r="O9" s="21">
        <v>3969</v>
      </c>
      <c r="P9" s="21">
        <v>3969</v>
      </c>
      <c r="Q9" s="21">
        <v>346400</v>
      </c>
      <c r="R9" s="21">
        <v>100987</v>
      </c>
      <c r="S9" s="22" t="s">
        <v>212</v>
      </c>
      <c r="T9" s="21">
        <v>1058</v>
      </c>
      <c r="U9" s="21">
        <v>585652</v>
      </c>
      <c r="V9" s="20">
        <f t="shared" si="6"/>
        <v>13455945</v>
      </c>
      <c r="W9" s="20">
        <f t="shared" si="6"/>
        <v>6217470</v>
      </c>
      <c r="X9" s="20">
        <f t="shared" si="6"/>
        <v>2406202</v>
      </c>
      <c r="Y9" s="20">
        <f t="shared" si="6"/>
        <v>41990</v>
      </c>
      <c r="Z9" s="20">
        <f t="shared" si="6"/>
        <v>2724900</v>
      </c>
      <c r="AA9" s="20">
        <f t="shared" si="4"/>
        <v>930050</v>
      </c>
      <c r="AB9" s="23" t="s">
        <v>212</v>
      </c>
      <c r="AC9" s="20">
        <f t="shared" si="5"/>
        <v>114328</v>
      </c>
      <c r="AD9" s="20">
        <f t="shared" si="5"/>
        <v>7238475</v>
      </c>
    </row>
    <row r="10" spans="1:30" ht="13.5">
      <c r="A10" s="18" t="s">
        <v>112</v>
      </c>
      <c r="B10" s="18" t="s">
        <v>119</v>
      </c>
      <c r="C10" s="19" t="s">
        <v>120</v>
      </c>
      <c r="D10" s="20">
        <f t="shared" si="0"/>
        <v>2990603</v>
      </c>
      <c r="E10" s="20">
        <f t="shared" si="1"/>
        <v>365928</v>
      </c>
      <c r="F10" s="21">
        <v>0</v>
      </c>
      <c r="G10" s="21">
        <v>0</v>
      </c>
      <c r="H10" s="21">
        <v>0</v>
      </c>
      <c r="I10" s="21">
        <v>365601</v>
      </c>
      <c r="J10" s="22" t="s">
        <v>212</v>
      </c>
      <c r="K10" s="21">
        <v>327</v>
      </c>
      <c r="L10" s="21">
        <v>2624675</v>
      </c>
      <c r="M10" s="20">
        <f t="shared" si="2"/>
        <v>261656</v>
      </c>
      <c r="N10" s="20">
        <f t="shared" si="3"/>
        <v>19928</v>
      </c>
      <c r="O10" s="21">
        <v>0</v>
      </c>
      <c r="P10" s="21">
        <v>0</v>
      </c>
      <c r="Q10" s="21">
        <v>0</v>
      </c>
      <c r="R10" s="21">
        <v>19928</v>
      </c>
      <c r="S10" s="22" t="s">
        <v>212</v>
      </c>
      <c r="T10" s="21">
        <v>0</v>
      </c>
      <c r="U10" s="21">
        <v>241728</v>
      </c>
      <c r="V10" s="20">
        <f t="shared" si="6"/>
        <v>3252259</v>
      </c>
      <c r="W10" s="20">
        <f t="shared" si="6"/>
        <v>385856</v>
      </c>
      <c r="X10" s="20">
        <f t="shared" si="6"/>
        <v>0</v>
      </c>
      <c r="Y10" s="20">
        <f t="shared" si="6"/>
        <v>0</v>
      </c>
      <c r="Z10" s="20">
        <f t="shared" si="6"/>
        <v>0</v>
      </c>
      <c r="AA10" s="20">
        <f t="shared" si="4"/>
        <v>385529</v>
      </c>
      <c r="AB10" s="23" t="s">
        <v>212</v>
      </c>
      <c r="AC10" s="20">
        <f t="shared" si="5"/>
        <v>327</v>
      </c>
      <c r="AD10" s="20">
        <f t="shared" si="5"/>
        <v>2866403</v>
      </c>
    </row>
    <row r="11" spans="1:30" ht="13.5">
      <c r="A11" s="18" t="s">
        <v>112</v>
      </c>
      <c r="B11" s="18" t="s">
        <v>121</v>
      </c>
      <c r="C11" s="19" t="s">
        <v>122</v>
      </c>
      <c r="D11" s="20">
        <f t="shared" si="0"/>
        <v>3580414</v>
      </c>
      <c r="E11" s="20">
        <f t="shared" si="1"/>
        <v>380322</v>
      </c>
      <c r="F11" s="21">
        <v>44294</v>
      </c>
      <c r="G11" s="21">
        <v>7095</v>
      </c>
      <c r="H11" s="21">
        <v>115200</v>
      </c>
      <c r="I11" s="21">
        <v>192693</v>
      </c>
      <c r="J11" s="22" t="s">
        <v>212</v>
      </c>
      <c r="K11" s="21">
        <v>21040</v>
      </c>
      <c r="L11" s="21">
        <v>3200092</v>
      </c>
      <c r="M11" s="20">
        <f t="shared" si="2"/>
        <v>407710</v>
      </c>
      <c r="N11" s="20">
        <f t="shared" si="3"/>
        <v>13687</v>
      </c>
      <c r="O11" s="21">
        <v>0</v>
      </c>
      <c r="P11" s="21">
        <v>0</v>
      </c>
      <c r="Q11" s="21">
        <v>0</v>
      </c>
      <c r="R11" s="21">
        <v>13687</v>
      </c>
      <c r="S11" s="22" t="s">
        <v>212</v>
      </c>
      <c r="T11" s="21">
        <v>0</v>
      </c>
      <c r="U11" s="21">
        <v>394023</v>
      </c>
      <c r="V11" s="20">
        <f t="shared" si="6"/>
        <v>3988124</v>
      </c>
      <c r="W11" s="20">
        <f t="shared" si="6"/>
        <v>394009</v>
      </c>
      <c r="X11" s="20">
        <f t="shared" si="6"/>
        <v>44294</v>
      </c>
      <c r="Y11" s="20">
        <f t="shared" si="6"/>
        <v>7095</v>
      </c>
      <c r="Z11" s="20">
        <f t="shared" si="6"/>
        <v>115200</v>
      </c>
      <c r="AA11" s="20">
        <f t="shared" si="4"/>
        <v>206380</v>
      </c>
      <c r="AB11" s="23" t="s">
        <v>212</v>
      </c>
      <c r="AC11" s="20">
        <f t="shared" si="5"/>
        <v>21040</v>
      </c>
      <c r="AD11" s="20">
        <f t="shared" si="5"/>
        <v>3594115</v>
      </c>
    </row>
    <row r="12" spans="1:30" ht="13.5">
      <c r="A12" s="18" t="s">
        <v>112</v>
      </c>
      <c r="B12" s="18" t="s">
        <v>123</v>
      </c>
      <c r="C12" s="19" t="s">
        <v>124</v>
      </c>
      <c r="D12" s="20">
        <f t="shared" si="0"/>
        <v>6280795</v>
      </c>
      <c r="E12" s="20">
        <f t="shared" si="1"/>
        <v>615627</v>
      </c>
      <c r="F12" s="21">
        <v>0</v>
      </c>
      <c r="G12" s="21">
        <v>675</v>
      </c>
      <c r="H12" s="21">
        <v>0</v>
      </c>
      <c r="I12" s="21">
        <v>612766</v>
      </c>
      <c r="J12" s="22" t="s">
        <v>212</v>
      </c>
      <c r="K12" s="21">
        <v>2186</v>
      </c>
      <c r="L12" s="21">
        <v>5665168</v>
      </c>
      <c r="M12" s="20">
        <f t="shared" si="2"/>
        <v>267992</v>
      </c>
      <c r="N12" s="20">
        <f t="shared" si="3"/>
        <v>0</v>
      </c>
      <c r="O12" s="21">
        <v>0</v>
      </c>
      <c r="P12" s="21">
        <v>0</v>
      </c>
      <c r="Q12" s="21">
        <v>0</v>
      </c>
      <c r="R12" s="21">
        <v>0</v>
      </c>
      <c r="S12" s="22" t="s">
        <v>212</v>
      </c>
      <c r="T12" s="21">
        <v>0</v>
      </c>
      <c r="U12" s="21">
        <v>267992</v>
      </c>
      <c r="V12" s="20">
        <f t="shared" si="6"/>
        <v>6548787</v>
      </c>
      <c r="W12" s="20">
        <f t="shared" si="6"/>
        <v>615627</v>
      </c>
      <c r="X12" s="20">
        <f t="shared" si="6"/>
        <v>0</v>
      </c>
      <c r="Y12" s="20">
        <f t="shared" si="6"/>
        <v>675</v>
      </c>
      <c r="Z12" s="20">
        <f t="shared" si="6"/>
        <v>0</v>
      </c>
      <c r="AA12" s="20">
        <f t="shared" si="4"/>
        <v>612766</v>
      </c>
      <c r="AB12" s="23" t="s">
        <v>212</v>
      </c>
      <c r="AC12" s="20">
        <f t="shared" si="5"/>
        <v>2186</v>
      </c>
      <c r="AD12" s="20">
        <f t="shared" si="5"/>
        <v>5933160</v>
      </c>
    </row>
    <row r="13" spans="1:30" ht="13.5">
      <c r="A13" s="18" t="s">
        <v>112</v>
      </c>
      <c r="B13" s="18" t="s">
        <v>125</v>
      </c>
      <c r="C13" s="19" t="s">
        <v>126</v>
      </c>
      <c r="D13" s="20">
        <f t="shared" si="0"/>
        <v>5205328</v>
      </c>
      <c r="E13" s="20">
        <f t="shared" si="1"/>
        <v>2612306</v>
      </c>
      <c r="F13" s="21">
        <v>551684</v>
      </c>
      <c r="G13" s="21">
        <v>11853</v>
      </c>
      <c r="H13" s="21">
        <v>1625800</v>
      </c>
      <c r="I13" s="21">
        <v>279556</v>
      </c>
      <c r="J13" s="22" t="s">
        <v>212</v>
      </c>
      <c r="K13" s="21">
        <v>143413</v>
      </c>
      <c r="L13" s="21">
        <v>2593022</v>
      </c>
      <c r="M13" s="20">
        <f t="shared" si="2"/>
        <v>745230</v>
      </c>
      <c r="N13" s="20">
        <f t="shared" si="3"/>
        <v>290674</v>
      </c>
      <c r="O13" s="21">
        <v>0</v>
      </c>
      <c r="P13" s="21">
        <v>0</v>
      </c>
      <c r="Q13" s="21">
        <v>0</v>
      </c>
      <c r="R13" s="21">
        <v>290256</v>
      </c>
      <c r="S13" s="22" t="s">
        <v>212</v>
      </c>
      <c r="T13" s="21">
        <v>418</v>
      </c>
      <c r="U13" s="21">
        <v>454556</v>
      </c>
      <c r="V13" s="20">
        <f t="shared" si="6"/>
        <v>5950558</v>
      </c>
      <c r="W13" s="20">
        <f t="shared" si="6"/>
        <v>2902980</v>
      </c>
      <c r="X13" s="20">
        <f t="shared" si="6"/>
        <v>551684</v>
      </c>
      <c r="Y13" s="20">
        <f t="shared" si="6"/>
        <v>11853</v>
      </c>
      <c r="Z13" s="20">
        <f t="shared" si="6"/>
        <v>1625800</v>
      </c>
      <c r="AA13" s="20">
        <f t="shared" si="4"/>
        <v>569812</v>
      </c>
      <c r="AB13" s="23" t="s">
        <v>212</v>
      </c>
      <c r="AC13" s="20">
        <f t="shared" si="5"/>
        <v>143831</v>
      </c>
      <c r="AD13" s="20">
        <f t="shared" si="5"/>
        <v>3047578</v>
      </c>
    </row>
    <row r="14" spans="1:30" ht="13.5">
      <c r="A14" s="18" t="s">
        <v>112</v>
      </c>
      <c r="B14" s="18" t="s">
        <v>127</v>
      </c>
      <c r="C14" s="19" t="s">
        <v>128</v>
      </c>
      <c r="D14" s="20">
        <f t="shared" si="0"/>
        <v>3916729</v>
      </c>
      <c r="E14" s="20">
        <f t="shared" si="1"/>
        <v>1032148</v>
      </c>
      <c r="F14" s="21">
        <v>0</v>
      </c>
      <c r="G14" s="21">
        <v>0</v>
      </c>
      <c r="H14" s="21">
        <v>590400</v>
      </c>
      <c r="I14" s="21">
        <v>385544</v>
      </c>
      <c r="J14" s="22" t="s">
        <v>212</v>
      </c>
      <c r="K14" s="21">
        <v>56204</v>
      </c>
      <c r="L14" s="21">
        <v>2884581</v>
      </c>
      <c r="M14" s="20">
        <f t="shared" si="2"/>
        <v>337581</v>
      </c>
      <c r="N14" s="20">
        <f t="shared" si="3"/>
        <v>61374</v>
      </c>
      <c r="O14" s="21">
        <v>0</v>
      </c>
      <c r="P14" s="21">
        <v>0</v>
      </c>
      <c r="Q14" s="21">
        <v>0</v>
      </c>
      <c r="R14" s="21">
        <v>61374</v>
      </c>
      <c r="S14" s="22" t="s">
        <v>212</v>
      </c>
      <c r="T14" s="21">
        <v>0</v>
      </c>
      <c r="U14" s="21">
        <v>276207</v>
      </c>
      <c r="V14" s="20">
        <f t="shared" si="6"/>
        <v>4254310</v>
      </c>
      <c r="W14" s="20">
        <f t="shared" si="6"/>
        <v>1093522</v>
      </c>
      <c r="X14" s="20">
        <f t="shared" si="6"/>
        <v>0</v>
      </c>
      <c r="Y14" s="20">
        <f t="shared" si="6"/>
        <v>0</v>
      </c>
      <c r="Z14" s="20">
        <f t="shared" si="6"/>
        <v>590400</v>
      </c>
      <c r="AA14" s="20">
        <f t="shared" si="4"/>
        <v>446918</v>
      </c>
      <c r="AB14" s="23" t="s">
        <v>212</v>
      </c>
      <c r="AC14" s="20">
        <f t="shared" si="5"/>
        <v>56204</v>
      </c>
      <c r="AD14" s="20">
        <f t="shared" si="5"/>
        <v>3160788</v>
      </c>
    </row>
    <row r="15" spans="1:30" ht="13.5">
      <c r="A15" s="18" t="s">
        <v>112</v>
      </c>
      <c r="B15" s="18" t="s">
        <v>129</v>
      </c>
      <c r="C15" s="19" t="s">
        <v>130</v>
      </c>
      <c r="D15" s="20">
        <f t="shared" si="0"/>
        <v>1070321</v>
      </c>
      <c r="E15" s="20">
        <f t="shared" si="1"/>
        <v>213589</v>
      </c>
      <c r="F15" s="21">
        <v>45806</v>
      </c>
      <c r="G15" s="21">
        <v>11800</v>
      </c>
      <c r="H15" s="21">
        <v>89200</v>
      </c>
      <c r="I15" s="21">
        <v>33859</v>
      </c>
      <c r="J15" s="22" t="s">
        <v>212</v>
      </c>
      <c r="K15" s="21">
        <v>32924</v>
      </c>
      <c r="L15" s="21">
        <v>856732</v>
      </c>
      <c r="M15" s="20">
        <f t="shared" si="2"/>
        <v>92875</v>
      </c>
      <c r="N15" s="20">
        <f t="shared" si="3"/>
        <v>2025</v>
      </c>
      <c r="O15" s="21">
        <v>0</v>
      </c>
      <c r="P15" s="21">
        <v>0</v>
      </c>
      <c r="Q15" s="21">
        <v>0</v>
      </c>
      <c r="R15" s="21">
        <v>2025</v>
      </c>
      <c r="S15" s="22" t="s">
        <v>212</v>
      </c>
      <c r="T15" s="21">
        <v>0</v>
      </c>
      <c r="U15" s="21">
        <v>90850</v>
      </c>
      <c r="V15" s="20">
        <f t="shared" si="6"/>
        <v>1163196</v>
      </c>
      <c r="W15" s="20">
        <f t="shared" si="6"/>
        <v>215614</v>
      </c>
      <c r="X15" s="20">
        <f t="shared" si="6"/>
        <v>45806</v>
      </c>
      <c r="Y15" s="20">
        <f t="shared" si="6"/>
        <v>11800</v>
      </c>
      <c r="Z15" s="20">
        <f t="shared" si="6"/>
        <v>89200</v>
      </c>
      <c r="AA15" s="20">
        <f t="shared" si="4"/>
        <v>35884</v>
      </c>
      <c r="AB15" s="23" t="s">
        <v>212</v>
      </c>
      <c r="AC15" s="20">
        <f t="shared" si="5"/>
        <v>32924</v>
      </c>
      <c r="AD15" s="20">
        <f t="shared" si="5"/>
        <v>947582</v>
      </c>
    </row>
    <row r="16" spans="1:30" ht="13.5">
      <c r="A16" s="18" t="s">
        <v>112</v>
      </c>
      <c r="B16" s="18" t="s">
        <v>131</v>
      </c>
      <c r="C16" s="19" t="s">
        <v>132</v>
      </c>
      <c r="D16" s="20">
        <f t="shared" si="0"/>
        <v>5900508</v>
      </c>
      <c r="E16" s="20">
        <f t="shared" si="1"/>
        <v>924683</v>
      </c>
      <c r="F16" s="21">
        <v>43260</v>
      </c>
      <c r="G16" s="21">
        <v>0</v>
      </c>
      <c r="H16" s="21">
        <v>41000</v>
      </c>
      <c r="I16" s="21">
        <v>768533</v>
      </c>
      <c r="J16" s="22" t="s">
        <v>212</v>
      </c>
      <c r="K16" s="21">
        <v>71890</v>
      </c>
      <c r="L16" s="21">
        <v>4975825</v>
      </c>
      <c r="M16" s="20">
        <f t="shared" si="2"/>
        <v>1141635</v>
      </c>
      <c r="N16" s="20">
        <f t="shared" si="3"/>
        <v>284388</v>
      </c>
      <c r="O16" s="21">
        <v>0</v>
      </c>
      <c r="P16" s="21">
        <v>0</v>
      </c>
      <c r="Q16" s="21">
        <v>183000</v>
      </c>
      <c r="R16" s="21">
        <v>101278</v>
      </c>
      <c r="S16" s="22" t="s">
        <v>212</v>
      </c>
      <c r="T16" s="21">
        <v>110</v>
      </c>
      <c r="U16" s="21">
        <v>857247</v>
      </c>
      <c r="V16" s="20">
        <f t="shared" si="6"/>
        <v>7042143</v>
      </c>
      <c r="W16" s="20">
        <f t="shared" si="6"/>
        <v>1209071</v>
      </c>
      <c r="X16" s="20">
        <f t="shared" si="6"/>
        <v>43260</v>
      </c>
      <c r="Y16" s="20">
        <f t="shared" si="6"/>
        <v>0</v>
      </c>
      <c r="Z16" s="20">
        <f t="shared" si="6"/>
        <v>224000</v>
      </c>
      <c r="AA16" s="20">
        <f t="shared" si="4"/>
        <v>869811</v>
      </c>
      <c r="AB16" s="23" t="s">
        <v>212</v>
      </c>
      <c r="AC16" s="20">
        <f t="shared" si="5"/>
        <v>72000</v>
      </c>
      <c r="AD16" s="20">
        <f t="shared" si="5"/>
        <v>5833072</v>
      </c>
    </row>
    <row r="17" spans="1:30" ht="13.5">
      <c r="A17" s="18" t="s">
        <v>112</v>
      </c>
      <c r="B17" s="18" t="s">
        <v>133</v>
      </c>
      <c r="C17" s="19" t="s">
        <v>134</v>
      </c>
      <c r="D17" s="20">
        <f t="shared" si="0"/>
        <v>783824</v>
      </c>
      <c r="E17" s="20">
        <f t="shared" si="1"/>
        <v>45939</v>
      </c>
      <c r="F17" s="21">
        <v>0</v>
      </c>
      <c r="G17" s="21">
        <v>10247</v>
      </c>
      <c r="H17" s="21">
        <v>11100</v>
      </c>
      <c r="I17" s="21">
        <v>24540</v>
      </c>
      <c r="J17" s="22" t="s">
        <v>212</v>
      </c>
      <c r="K17" s="21">
        <v>52</v>
      </c>
      <c r="L17" s="21">
        <v>737885</v>
      </c>
      <c r="M17" s="20">
        <f t="shared" si="2"/>
        <v>263001</v>
      </c>
      <c r="N17" s="20">
        <f t="shared" si="3"/>
        <v>22489</v>
      </c>
      <c r="O17" s="21">
        <v>0</v>
      </c>
      <c r="P17" s="21">
        <v>0</v>
      </c>
      <c r="Q17" s="21">
        <v>0</v>
      </c>
      <c r="R17" s="21">
        <v>22478</v>
      </c>
      <c r="S17" s="22" t="s">
        <v>212</v>
      </c>
      <c r="T17" s="21">
        <v>11</v>
      </c>
      <c r="U17" s="21">
        <v>240512</v>
      </c>
      <c r="V17" s="20">
        <f t="shared" si="6"/>
        <v>1046825</v>
      </c>
      <c r="W17" s="20">
        <f t="shared" si="6"/>
        <v>68428</v>
      </c>
      <c r="X17" s="20">
        <f t="shared" si="6"/>
        <v>0</v>
      </c>
      <c r="Y17" s="20">
        <f t="shared" si="6"/>
        <v>10247</v>
      </c>
      <c r="Z17" s="20">
        <f t="shared" si="6"/>
        <v>11100</v>
      </c>
      <c r="AA17" s="20">
        <f t="shared" si="4"/>
        <v>47018</v>
      </c>
      <c r="AB17" s="23" t="s">
        <v>212</v>
      </c>
      <c r="AC17" s="20">
        <f t="shared" si="5"/>
        <v>63</v>
      </c>
      <c r="AD17" s="20">
        <f t="shared" si="5"/>
        <v>978397</v>
      </c>
    </row>
    <row r="18" spans="1:30" ht="13.5">
      <c r="A18" s="18" t="s">
        <v>112</v>
      </c>
      <c r="B18" s="18" t="s">
        <v>135</v>
      </c>
      <c r="C18" s="19" t="s">
        <v>136</v>
      </c>
      <c r="D18" s="20">
        <f t="shared" si="0"/>
        <v>1778181</v>
      </c>
      <c r="E18" s="20">
        <f t="shared" si="1"/>
        <v>57520</v>
      </c>
      <c r="F18" s="21">
        <v>0</v>
      </c>
      <c r="G18" s="21">
        <v>1575</v>
      </c>
      <c r="H18" s="21">
        <v>0</v>
      </c>
      <c r="I18" s="21">
        <v>44439</v>
      </c>
      <c r="J18" s="22" t="s">
        <v>212</v>
      </c>
      <c r="K18" s="21">
        <v>11506</v>
      </c>
      <c r="L18" s="21">
        <v>1720661</v>
      </c>
      <c r="M18" s="20">
        <f t="shared" si="2"/>
        <v>369689</v>
      </c>
      <c r="N18" s="20">
        <f t="shared" si="3"/>
        <v>24283</v>
      </c>
      <c r="O18" s="21">
        <v>0</v>
      </c>
      <c r="P18" s="21">
        <v>0</v>
      </c>
      <c r="Q18" s="21">
        <v>0</v>
      </c>
      <c r="R18" s="21">
        <v>24283</v>
      </c>
      <c r="S18" s="22" t="s">
        <v>212</v>
      </c>
      <c r="T18" s="21">
        <v>0</v>
      </c>
      <c r="U18" s="21">
        <v>345406</v>
      </c>
      <c r="V18" s="20">
        <f t="shared" si="6"/>
        <v>2147870</v>
      </c>
      <c r="W18" s="20">
        <f t="shared" si="6"/>
        <v>81803</v>
      </c>
      <c r="X18" s="20">
        <f t="shared" si="6"/>
        <v>0</v>
      </c>
      <c r="Y18" s="20">
        <f t="shared" si="6"/>
        <v>1575</v>
      </c>
      <c r="Z18" s="20">
        <f t="shared" si="6"/>
        <v>0</v>
      </c>
      <c r="AA18" s="20">
        <f t="shared" si="4"/>
        <v>68722</v>
      </c>
      <c r="AB18" s="23" t="s">
        <v>212</v>
      </c>
      <c r="AC18" s="20">
        <f t="shared" si="5"/>
        <v>11506</v>
      </c>
      <c r="AD18" s="20">
        <f t="shared" si="5"/>
        <v>2066067</v>
      </c>
    </row>
    <row r="19" spans="1:30" ht="13.5">
      <c r="A19" s="18" t="s">
        <v>112</v>
      </c>
      <c r="B19" s="18" t="s">
        <v>137</v>
      </c>
      <c r="C19" s="19" t="s">
        <v>138</v>
      </c>
      <c r="D19" s="20">
        <f t="shared" si="0"/>
        <v>3215135</v>
      </c>
      <c r="E19" s="20">
        <f t="shared" si="1"/>
        <v>587827</v>
      </c>
      <c r="F19" s="21">
        <v>79374</v>
      </c>
      <c r="G19" s="21">
        <v>1700</v>
      </c>
      <c r="H19" s="21">
        <v>124000</v>
      </c>
      <c r="I19" s="21">
        <v>335653</v>
      </c>
      <c r="J19" s="22" t="s">
        <v>212</v>
      </c>
      <c r="K19" s="21">
        <v>47100</v>
      </c>
      <c r="L19" s="21">
        <v>2627308</v>
      </c>
      <c r="M19" s="20">
        <f t="shared" si="2"/>
        <v>289049</v>
      </c>
      <c r="N19" s="20">
        <f t="shared" si="3"/>
        <v>15113</v>
      </c>
      <c r="O19" s="21">
        <v>0</v>
      </c>
      <c r="P19" s="21">
        <v>0</v>
      </c>
      <c r="Q19" s="21">
        <v>0</v>
      </c>
      <c r="R19" s="21">
        <v>9958</v>
      </c>
      <c r="S19" s="22" t="s">
        <v>212</v>
      </c>
      <c r="T19" s="21">
        <v>5155</v>
      </c>
      <c r="U19" s="21">
        <v>273936</v>
      </c>
      <c r="V19" s="20">
        <f t="shared" si="6"/>
        <v>3504184</v>
      </c>
      <c r="W19" s="20">
        <f t="shared" si="6"/>
        <v>602940</v>
      </c>
      <c r="X19" s="20">
        <f t="shared" si="6"/>
        <v>79374</v>
      </c>
      <c r="Y19" s="20">
        <f t="shared" si="6"/>
        <v>1700</v>
      </c>
      <c r="Z19" s="20">
        <f t="shared" si="6"/>
        <v>124000</v>
      </c>
      <c r="AA19" s="20">
        <f t="shared" si="4"/>
        <v>345611</v>
      </c>
      <c r="AB19" s="23" t="s">
        <v>212</v>
      </c>
      <c r="AC19" s="20">
        <f t="shared" si="5"/>
        <v>52255</v>
      </c>
      <c r="AD19" s="20">
        <f t="shared" si="5"/>
        <v>2901244</v>
      </c>
    </row>
    <row r="20" spans="1:30" ht="13.5">
      <c r="A20" s="18" t="s">
        <v>112</v>
      </c>
      <c r="B20" s="18" t="s">
        <v>139</v>
      </c>
      <c r="C20" s="19" t="s">
        <v>140</v>
      </c>
      <c r="D20" s="20">
        <f t="shared" si="0"/>
        <v>2968945</v>
      </c>
      <c r="E20" s="20">
        <f t="shared" si="1"/>
        <v>444935</v>
      </c>
      <c r="F20" s="21">
        <v>0</v>
      </c>
      <c r="G20" s="21">
        <v>0</v>
      </c>
      <c r="H20" s="21">
        <v>0</v>
      </c>
      <c r="I20" s="21">
        <v>386804</v>
      </c>
      <c r="J20" s="22" t="s">
        <v>212</v>
      </c>
      <c r="K20" s="21">
        <v>58131</v>
      </c>
      <c r="L20" s="21">
        <v>2524010</v>
      </c>
      <c r="M20" s="20">
        <f t="shared" si="2"/>
        <v>91921</v>
      </c>
      <c r="N20" s="20">
        <f t="shared" si="3"/>
        <v>11408</v>
      </c>
      <c r="O20" s="21">
        <v>0</v>
      </c>
      <c r="P20" s="21">
        <v>0</v>
      </c>
      <c r="Q20" s="21">
        <v>0</v>
      </c>
      <c r="R20" s="21">
        <v>11408</v>
      </c>
      <c r="S20" s="22" t="s">
        <v>212</v>
      </c>
      <c r="T20" s="21">
        <v>0</v>
      </c>
      <c r="U20" s="21">
        <v>80513</v>
      </c>
      <c r="V20" s="20">
        <f t="shared" si="6"/>
        <v>3060866</v>
      </c>
      <c r="W20" s="20">
        <f t="shared" si="6"/>
        <v>456343</v>
      </c>
      <c r="X20" s="20">
        <f t="shared" si="6"/>
        <v>0</v>
      </c>
      <c r="Y20" s="20">
        <f t="shared" si="6"/>
        <v>0</v>
      </c>
      <c r="Z20" s="20">
        <f t="shared" si="6"/>
        <v>0</v>
      </c>
      <c r="AA20" s="20">
        <f t="shared" si="4"/>
        <v>398212</v>
      </c>
      <c r="AB20" s="23" t="s">
        <v>212</v>
      </c>
      <c r="AC20" s="20">
        <f t="shared" si="5"/>
        <v>58131</v>
      </c>
      <c r="AD20" s="20">
        <f t="shared" si="5"/>
        <v>2604523</v>
      </c>
    </row>
    <row r="21" spans="1:30" ht="13.5">
      <c r="A21" s="18" t="s">
        <v>112</v>
      </c>
      <c r="B21" s="18" t="s">
        <v>141</v>
      </c>
      <c r="C21" s="19" t="s">
        <v>142</v>
      </c>
      <c r="D21" s="20">
        <f t="shared" si="0"/>
        <v>1081096</v>
      </c>
      <c r="E21" s="20">
        <f t="shared" si="1"/>
        <v>58936</v>
      </c>
      <c r="F21" s="21">
        <v>0</v>
      </c>
      <c r="G21" s="21">
        <v>0</v>
      </c>
      <c r="H21" s="21">
        <v>16400</v>
      </c>
      <c r="I21" s="21">
        <v>31739</v>
      </c>
      <c r="J21" s="22" t="s">
        <v>212</v>
      </c>
      <c r="K21" s="21">
        <v>10797</v>
      </c>
      <c r="L21" s="21">
        <v>1022160</v>
      </c>
      <c r="M21" s="20">
        <f t="shared" si="2"/>
        <v>275277</v>
      </c>
      <c r="N21" s="20">
        <f t="shared" si="3"/>
        <v>9748</v>
      </c>
      <c r="O21" s="21">
        <v>0</v>
      </c>
      <c r="P21" s="21">
        <v>0</v>
      </c>
      <c r="Q21" s="21">
        <v>0</v>
      </c>
      <c r="R21" s="21">
        <v>9748</v>
      </c>
      <c r="S21" s="22" t="s">
        <v>212</v>
      </c>
      <c r="T21" s="21">
        <v>0</v>
      </c>
      <c r="U21" s="21">
        <v>265529</v>
      </c>
      <c r="V21" s="20">
        <f t="shared" si="6"/>
        <v>1356373</v>
      </c>
      <c r="W21" s="20">
        <f t="shared" si="6"/>
        <v>68684</v>
      </c>
      <c r="X21" s="20">
        <f t="shared" si="6"/>
        <v>0</v>
      </c>
      <c r="Y21" s="20">
        <f t="shared" si="6"/>
        <v>0</v>
      </c>
      <c r="Z21" s="20">
        <f t="shared" si="6"/>
        <v>16400</v>
      </c>
      <c r="AA21" s="20">
        <f t="shared" si="4"/>
        <v>41487</v>
      </c>
      <c r="AB21" s="23" t="s">
        <v>212</v>
      </c>
      <c r="AC21" s="20">
        <f t="shared" si="5"/>
        <v>10797</v>
      </c>
      <c r="AD21" s="20">
        <f t="shared" si="5"/>
        <v>1287689</v>
      </c>
    </row>
    <row r="22" spans="1:30" ht="13.5">
      <c r="A22" s="18" t="s">
        <v>112</v>
      </c>
      <c r="B22" s="18" t="s">
        <v>143</v>
      </c>
      <c r="C22" s="19" t="s">
        <v>144</v>
      </c>
      <c r="D22" s="20">
        <f t="shared" si="0"/>
        <v>1210530</v>
      </c>
      <c r="E22" s="20">
        <f t="shared" si="1"/>
        <v>5267</v>
      </c>
      <c r="F22" s="21">
        <v>0</v>
      </c>
      <c r="G22" s="21">
        <v>0</v>
      </c>
      <c r="H22" s="21">
        <v>0</v>
      </c>
      <c r="I22" s="21">
        <v>5267</v>
      </c>
      <c r="J22" s="22" t="s">
        <v>212</v>
      </c>
      <c r="K22" s="21">
        <v>0</v>
      </c>
      <c r="L22" s="21">
        <v>1205263</v>
      </c>
      <c r="M22" s="20">
        <f t="shared" si="2"/>
        <v>134862</v>
      </c>
      <c r="N22" s="20">
        <f t="shared" si="3"/>
        <v>5944</v>
      </c>
      <c r="O22" s="21">
        <v>0</v>
      </c>
      <c r="P22" s="21">
        <v>0</v>
      </c>
      <c r="Q22" s="21">
        <v>0</v>
      </c>
      <c r="R22" s="21">
        <v>5944</v>
      </c>
      <c r="S22" s="22" t="s">
        <v>212</v>
      </c>
      <c r="T22" s="21">
        <v>0</v>
      </c>
      <c r="U22" s="21">
        <v>128918</v>
      </c>
      <c r="V22" s="20">
        <f t="shared" si="6"/>
        <v>1345392</v>
      </c>
      <c r="W22" s="20">
        <f t="shared" si="6"/>
        <v>11211</v>
      </c>
      <c r="X22" s="20">
        <f t="shared" si="6"/>
        <v>0</v>
      </c>
      <c r="Y22" s="20">
        <f t="shared" si="6"/>
        <v>0</v>
      </c>
      <c r="Z22" s="20">
        <f t="shared" si="6"/>
        <v>0</v>
      </c>
      <c r="AA22" s="20">
        <f t="shared" si="4"/>
        <v>11211</v>
      </c>
      <c r="AB22" s="23" t="s">
        <v>212</v>
      </c>
      <c r="AC22" s="20">
        <f t="shared" si="5"/>
        <v>0</v>
      </c>
      <c r="AD22" s="20">
        <f t="shared" si="5"/>
        <v>1334181</v>
      </c>
    </row>
    <row r="23" spans="1:30" ht="13.5">
      <c r="A23" s="18" t="s">
        <v>112</v>
      </c>
      <c r="B23" s="18" t="s">
        <v>145</v>
      </c>
      <c r="C23" s="19" t="s">
        <v>146</v>
      </c>
      <c r="D23" s="20">
        <f t="shared" si="0"/>
        <v>1490677</v>
      </c>
      <c r="E23" s="20">
        <f t="shared" si="1"/>
        <v>52195</v>
      </c>
      <c r="F23" s="21">
        <v>0</v>
      </c>
      <c r="G23" s="21">
        <v>0</v>
      </c>
      <c r="H23" s="21">
        <v>0</v>
      </c>
      <c r="I23" s="21">
        <v>20708</v>
      </c>
      <c r="J23" s="22" t="s">
        <v>212</v>
      </c>
      <c r="K23" s="21">
        <v>31487</v>
      </c>
      <c r="L23" s="21">
        <v>1438482</v>
      </c>
      <c r="M23" s="20">
        <f t="shared" si="2"/>
        <v>183432</v>
      </c>
      <c r="N23" s="20">
        <f t="shared" si="3"/>
        <v>7107</v>
      </c>
      <c r="O23" s="21">
        <v>0</v>
      </c>
      <c r="P23" s="21">
        <v>0</v>
      </c>
      <c r="Q23" s="21">
        <v>0</v>
      </c>
      <c r="R23" s="21">
        <v>7107</v>
      </c>
      <c r="S23" s="22" t="s">
        <v>212</v>
      </c>
      <c r="T23" s="21">
        <v>0</v>
      </c>
      <c r="U23" s="21">
        <v>176325</v>
      </c>
      <c r="V23" s="20">
        <f t="shared" si="6"/>
        <v>1674109</v>
      </c>
      <c r="W23" s="20">
        <f t="shared" si="6"/>
        <v>59302</v>
      </c>
      <c r="X23" s="20">
        <f t="shared" si="6"/>
        <v>0</v>
      </c>
      <c r="Y23" s="20">
        <f t="shared" si="6"/>
        <v>0</v>
      </c>
      <c r="Z23" s="20">
        <f t="shared" si="6"/>
        <v>0</v>
      </c>
      <c r="AA23" s="20">
        <f t="shared" si="4"/>
        <v>27815</v>
      </c>
      <c r="AB23" s="23" t="s">
        <v>212</v>
      </c>
      <c r="AC23" s="20">
        <f t="shared" si="5"/>
        <v>31487</v>
      </c>
      <c r="AD23" s="20">
        <f t="shared" si="5"/>
        <v>1614807</v>
      </c>
    </row>
    <row r="24" spans="1:30" ht="13.5">
      <c r="A24" s="18" t="s">
        <v>112</v>
      </c>
      <c r="B24" s="18" t="s">
        <v>147</v>
      </c>
      <c r="C24" s="19" t="s">
        <v>148</v>
      </c>
      <c r="D24" s="20">
        <f t="shared" si="0"/>
        <v>513256</v>
      </c>
      <c r="E24" s="20">
        <f t="shared" si="1"/>
        <v>22142</v>
      </c>
      <c r="F24" s="21">
        <v>0</v>
      </c>
      <c r="G24" s="21">
        <v>0</v>
      </c>
      <c r="H24" s="21">
        <v>0</v>
      </c>
      <c r="I24" s="21">
        <v>21696</v>
      </c>
      <c r="J24" s="22" t="s">
        <v>212</v>
      </c>
      <c r="K24" s="21">
        <v>446</v>
      </c>
      <c r="L24" s="21">
        <v>491114</v>
      </c>
      <c r="M24" s="20">
        <f t="shared" si="2"/>
        <v>102479</v>
      </c>
      <c r="N24" s="20">
        <f t="shared" si="3"/>
        <v>6089</v>
      </c>
      <c r="O24" s="21">
        <v>0</v>
      </c>
      <c r="P24" s="21">
        <v>0</v>
      </c>
      <c r="Q24" s="21">
        <v>0</v>
      </c>
      <c r="R24" s="21">
        <v>6089</v>
      </c>
      <c r="S24" s="22" t="s">
        <v>212</v>
      </c>
      <c r="T24" s="21">
        <v>0</v>
      </c>
      <c r="U24" s="21">
        <v>96390</v>
      </c>
      <c r="V24" s="20">
        <f t="shared" si="6"/>
        <v>615735</v>
      </c>
      <c r="W24" s="20">
        <f t="shared" si="6"/>
        <v>28231</v>
      </c>
      <c r="X24" s="20">
        <f t="shared" si="6"/>
        <v>0</v>
      </c>
      <c r="Y24" s="20">
        <f t="shared" si="6"/>
        <v>0</v>
      </c>
      <c r="Z24" s="20">
        <f t="shared" si="6"/>
        <v>0</v>
      </c>
      <c r="AA24" s="20">
        <f t="shared" si="4"/>
        <v>27785</v>
      </c>
      <c r="AB24" s="23" t="s">
        <v>212</v>
      </c>
      <c r="AC24" s="20">
        <f t="shared" si="5"/>
        <v>446</v>
      </c>
      <c r="AD24" s="20">
        <f t="shared" si="5"/>
        <v>587504</v>
      </c>
    </row>
    <row r="25" spans="1:30" ht="13.5">
      <c r="A25" s="18" t="s">
        <v>112</v>
      </c>
      <c r="B25" s="18" t="s">
        <v>149</v>
      </c>
      <c r="C25" s="19" t="s">
        <v>150</v>
      </c>
      <c r="D25" s="20">
        <f t="shared" si="0"/>
        <v>1007518</v>
      </c>
      <c r="E25" s="20">
        <f t="shared" si="1"/>
        <v>15078</v>
      </c>
      <c r="F25" s="21">
        <v>0</v>
      </c>
      <c r="G25" s="21">
        <v>0</v>
      </c>
      <c r="H25" s="21">
        <v>0</v>
      </c>
      <c r="I25" s="21">
        <v>12101</v>
      </c>
      <c r="J25" s="22" t="s">
        <v>212</v>
      </c>
      <c r="K25" s="21">
        <v>2977</v>
      </c>
      <c r="L25" s="21">
        <v>992440</v>
      </c>
      <c r="M25" s="20">
        <f t="shared" si="2"/>
        <v>168772</v>
      </c>
      <c r="N25" s="20">
        <f t="shared" si="3"/>
        <v>6852</v>
      </c>
      <c r="O25" s="21">
        <v>0</v>
      </c>
      <c r="P25" s="21">
        <v>0</v>
      </c>
      <c r="Q25" s="21">
        <v>0</v>
      </c>
      <c r="R25" s="21">
        <v>6852</v>
      </c>
      <c r="S25" s="22" t="s">
        <v>212</v>
      </c>
      <c r="T25" s="21">
        <v>0</v>
      </c>
      <c r="U25" s="21">
        <v>161920</v>
      </c>
      <c r="V25" s="20">
        <f t="shared" si="6"/>
        <v>1176290</v>
      </c>
      <c r="W25" s="20">
        <f t="shared" si="6"/>
        <v>21930</v>
      </c>
      <c r="X25" s="20">
        <f t="shared" si="6"/>
        <v>0</v>
      </c>
      <c r="Y25" s="20">
        <f t="shared" si="6"/>
        <v>0</v>
      </c>
      <c r="Z25" s="20">
        <f t="shared" si="6"/>
        <v>0</v>
      </c>
      <c r="AA25" s="20">
        <f t="shared" si="4"/>
        <v>18953</v>
      </c>
      <c r="AB25" s="23" t="s">
        <v>212</v>
      </c>
      <c r="AC25" s="20">
        <f t="shared" si="5"/>
        <v>2977</v>
      </c>
      <c r="AD25" s="20">
        <f t="shared" si="5"/>
        <v>1154360</v>
      </c>
    </row>
    <row r="26" spans="1:30" ht="13.5">
      <c r="A26" s="18" t="s">
        <v>112</v>
      </c>
      <c r="B26" s="18" t="s">
        <v>151</v>
      </c>
      <c r="C26" s="19" t="s">
        <v>152</v>
      </c>
      <c r="D26" s="20">
        <f t="shared" si="0"/>
        <v>861828</v>
      </c>
      <c r="E26" s="20">
        <f t="shared" si="1"/>
        <v>6313</v>
      </c>
      <c r="F26" s="21">
        <v>0</v>
      </c>
      <c r="G26" s="21">
        <v>0</v>
      </c>
      <c r="H26" s="21">
        <v>0</v>
      </c>
      <c r="I26" s="21">
        <v>6308</v>
      </c>
      <c r="J26" s="22" t="s">
        <v>212</v>
      </c>
      <c r="K26" s="21">
        <v>5</v>
      </c>
      <c r="L26" s="21">
        <v>855515</v>
      </c>
      <c r="M26" s="20">
        <f t="shared" si="2"/>
        <v>278769</v>
      </c>
      <c r="N26" s="20">
        <f t="shared" si="3"/>
        <v>64494</v>
      </c>
      <c r="O26" s="21">
        <v>0</v>
      </c>
      <c r="P26" s="21">
        <v>0</v>
      </c>
      <c r="Q26" s="21">
        <v>0</v>
      </c>
      <c r="R26" s="21">
        <v>64492</v>
      </c>
      <c r="S26" s="22" t="s">
        <v>212</v>
      </c>
      <c r="T26" s="21">
        <v>2</v>
      </c>
      <c r="U26" s="21">
        <v>214275</v>
      </c>
      <c r="V26" s="20">
        <f t="shared" si="6"/>
        <v>1140597</v>
      </c>
      <c r="W26" s="20">
        <f t="shared" si="6"/>
        <v>70807</v>
      </c>
      <c r="X26" s="20">
        <f t="shared" si="6"/>
        <v>0</v>
      </c>
      <c r="Y26" s="20">
        <f t="shared" si="6"/>
        <v>0</v>
      </c>
      <c r="Z26" s="20">
        <f t="shared" si="6"/>
        <v>0</v>
      </c>
      <c r="AA26" s="20">
        <f t="shared" si="4"/>
        <v>70800</v>
      </c>
      <c r="AB26" s="23" t="s">
        <v>212</v>
      </c>
      <c r="AC26" s="20">
        <f t="shared" si="5"/>
        <v>7</v>
      </c>
      <c r="AD26" s="20">
        <f t="shared" si="5"/>
        <v>1069790</v>
      </c>
    </row>
    <row r="27" spans="1:30" ht="13.5">
      <c r="A27" s="18" t="s">
        <v>112</v>
      </c>
      <c r="B27" s="18" t="s">
        <v>153</v>
      </c>
      <c r="C27" s="19" t="s">
        <v>154</v>
      </c>
      <c r="D27" s="20">
        <f t="shared" si="0"/>
        <v>643901</v>
      </c>
      <c r="E27" s="20">
        <f t="shared" si="1"/>
        <v>63095</v>
      </c>
      <c r="F27" s="21">
        <v>0</v>
      </c>
      <c r="G27" s="21">
        <v>372</v>
      </c>
      <c r="H27" s="21">
        <v>0</v>
      </c>
      <c r="I27" s="21">
        <v>22457</v>
      </c>
      <c r="J27" s="22" t="s">
        <v>212</v>
      </c>
      <c r="K27" s="21">
        <v>40266</v>
      </c>
      <c r="L27" s="21">
        <v>580806</v>
      </c>
      <c r="M27" s="20">
        <f t="shared" si="2"/>
        <v>199350</v>
      </c>
      <c r="N27" s="20">
        <f t="shared" si="3"/>
        <v>101010</v>
      </c>
      <c r="O27" s="21">
        <v>0</v>
      </c>
      <c r="P27" s="21">
        <v>0</v>
      </c>
      <c r="Q27" s="21">
        <v>0</v>
      </c>
      <c r="R27" s="21">
        <v>6194</v>
      </c>
      <c r="S27" s="22" t="s">
        <v>212</v>
      </c>
      <c r="T27" s="21">
        <v>94816</v>
      </c>
      <c r="U27" s="21">
        <v>98340</v>
      </c>
      <c r="V27" s="20">
        <f t="shared" si="6"/>
        <v>843251</v>
      </c>
      <c r="W27" s="20">
        <f t="shared" si="6"/>
        <v>164105</v>
      </c>
      <c r="X27" s="20">
        <f t="shared" si="6"/>
        <v>0</v>
      </c>
      <c r="Y27" s="20">
        <f t="shared" si="6"/>
        <v>372</v>
      </c>
      <c r="Z27" s="20">
        <f t="shared" si="6"/>
        <v>0</v>
      </c>
      <c r="AA27" s="20">
        <f t="shared" si="4"/>
        <v>28651</v>
      </c>
      <c r="AB27" s="23" t="s">
        <v>212</v>
      </c>
      <c r="AC27" s="20">
        <f t="shared" si="5"/>
        <v>135082</v>
      </c>
      <c r="AD27" s="20">
        <f t="shared" si="5"/>
        <v>679146</v>
      </c>
    </row>
    <row r="28" spans="1:30" ht="13.5">
      <c r="A28" s="18" t="s">
        <v>112</v>
      </c>
      <c r="B28" s="18" t="s">
        <v>155</v>
      </c>
      <c r="C28" s="19" t="s">
        <v>156</v>
      </c>
      <c r="D28" s="20">
        <f t="shared" si="0"/>
        <v>1275674</v>
      </c>
      <c r="E28" s="20">
        <f t="shared" si="1"/>
        <v>630365</v>
      </c>
      <c r="F28" s="21">
        <v>204835</v>
      </c>
      <c r="G28" s="21">
        <v>19895</v>
      </c>
      <c r="H28" s="21">
        <v>376100</v>
      </c>
      <c r="I28" s="21">
        <v>26860</v>
      </c>
      <c r="J28" s="22" t="s">
        <v>212</v>
      </c>
      <c r="K28" s="21">
        <v>2675</v>
      </c>
      <c r="L28" s="21">
        <v>645309</v>
      </c>
      <c r="M28" s="20">
        <f t="shared" si="2"/>
        <v>176371</v>
      </c>
      <c r="N28" s="20">
        <f t="shared" si="3"/>
        <v>8227</v>
      </c>
      <c r="O28" s="21">
        <v>0</v>
      </c>
      <c r="P28" s="21">
        <v>0</v>
      </c>
      <c r="Q28" s="21">
        <v>0</v>
      </c>
      <c r="R28" s="21">
        <v>8227</v>
      </c>
      <c r="S28" s="22" t="s">
        <v>212</v>
      </c>
      <c r="T28" s="21">
        <v>0</v>
      </c>
      <c r="U28" s="21">
        <v>168144</v>
      </c>
      <c r="V28" s="20">
        <f t="shared" si="6"/>
        <v>1452045</v>
      </c>
      <c r="W28" s="20">
        <f t="shared" si="6"/>
        <v>638592</v>
      </c>
      <c r="X28" s="20">
        <f t="shared" si="6"/>
        <v>204835</v>
      </c>
      <c r="Y28" s="20">
        <f t="shared" si="6"/>
        <v>19895</v>
      </c>
      <c r="Z28" s="20">
        <f t="shared" si="6"/>
        <v>376100</v>
      </c>
      <c r="AA28" s="20">
        <f t="shared" si="6"/>
        <v>35087</v>
      </c>
      <c r="AB28" s="23" t="s">
        <v>212</v>
      </c>
      <c r="AC28" s="20">
        <f aca="true" t="shared" si="7" ref="AC28:AD50">K28+T28</f>
        <v>2675</v>
      </c>
      <c r="AD28" s="20">
        <f t="shared" si="7"/>
        <v>813453</v>
      </c>
    </row>
    <row r="29" spans="1:30" ht="13.5">
      <c r="A29" s="18" t="s">
        <v>112</v>
      </c>
      <c r="B29" s="18" t="s">
        <v>157</v>
      </c>
      <c r="C29" s="19" t="s">
        <v>110</v>
      </c>
      <c r="D29" s="20">
        <f t="shared" si="0"/>
        <v>438382</v>
      </c>
      <c r="E29" s="20">
        <f t="shared" si="1"/>
        <v>14429</v>
      </c>
      <c r="F29" s="21">
        <v>0</v>
      </c>
      <c r="G29" s="21">
        <v>0</v>
      </c>
      <c r="H29" s="21">
        <v>0</v>
      </c>
      <c r="I29" s="21">
        <v>6060</v>
      </c>
      <c r="J29" s="22" t="s">
        <v>212</v>
      </c>
      <c r="K29" s="21">
        <v>8369</v>
      </c>
      <c r="L29" s="21">
        <v>423953</v>
      </c>
      <c r="M29" s="20">
        <f t="shared" si="2"/>
        <v>127901</v>
      </c>
      <c r="N29" s="20">
        <f t="shared" si="3"/>
        <v>4649</v>
      </c>
      <c r="O29" s="21">
        <v>0</v>
      </c>
      <c r="P29" s="21">
        <v>0</v>
      </c>
      <c r="Q29" s="21">
        <v>0</v>
      </c>
      <c r="R29" s="21">
        <v>4649</v>
      </c>
      <c r="S29" s="22" t="s">
        <v>212</v>
      </c>
      <c r="T29" s="21">
        <v>0</v>
      </c>
      <c r="U29" s="21">
        <v>123252</v>
      </c>
      <c r="V29" s="20">
        <f t="shared" si="6"/>
        <v>566283</v>
      </c>
      <c r="W29" s="20">
        <f t="shared" si="6"/>
        <v>19078</v>
      </c>
      <c r="X29" s="20">
        <f t="shared" si="6"/>
        <v>0</v>
      </c>
      <c r="Y29" s="20">
        <f t="shared" si="6"/>
        <v>0</v>
      </c>
      <c r="Z29" s="20">
        <f t="shared" si="6"/>
        <v>0</v>
      </c>
      <c r="AA29" s="20">
        <f t="shared" si="6"/>
        <v>10709</v>
      </c>
      <c r="AB29" s="23" t="s">
        <v>212</v>
      </c>
      <c r="AC29" s="20">
        <f t="shared" si="7"/>
        <v>8369</v>
      </c>
      <c r="AD29" s="20">
        <f t="shared" si="7"/>
        <v>547205</v>
      </c>
    </row>
    <row r="30" spans="1:30" ht="13.5">
      <c r="A30" s="18" t="s">
        <v>112</v>
      </c>
      <c r="B30" s="18" t="s">
        <v>158</v>
      </c>
      <c r="C30" s="19" t="s">
        <v>159</v>
      </c>
      <c r="D30" s="20">
        <f t="shared" si="0"/>
        <v>127743</v>
      </c>
      <c r="E30" s="20">
        <f t="shared" si="1"/>
        <v>1154</v>
      </c>
      <c r="F30" s="21">
        <v>0</v>
      </c>
      <c r="G30" s="21">
        <v>0</v>
      </c>
      <c r="H30" s="21">
        <v>0</v>
      </c>
      <c r="I30" s="21">
        <v>453</v>
      </c>
      <c r="J30" s="22" t="s">
        <v>212</v>
      </c>
      <c r="K30" s="21">
        <v>701</v>
      </c>
      <c r="L30" s="21">
        <v>126589</v>
      </c>
      <c r="M30" s="20">
        <f t="shared" si="2"/>
        <v>40871</v>
      </c>
      <c r="N30" s="20">
        <f t="shared" si="3"/>
        <v>10214</v>
      </c>
      <c r="O30" s="21">
        <v>1750</v>
      </c>
      <c r="P30" s="21">
        <v>1461</v>
      </c>
      <c r="Q30" s="21">
        <v>0</v>
      </c>
      <c r="R30" s="21">
        <v>5481</v>
      </c>
      <c r="S30" s="22" t="s">
        <v>212</v>
      </c>
      <c r="T30" s="21">
        <v>1522</v>
      </c>
      <c r="U30" s="21">
        <v>30657</v>
      </c>
      <c r="V30" s="20">
        <f t="shared" si="6"/>
        <v>168614</v>
      </c>
      <c r="W30" s="20">
        <f t="shared" si="6"/>
        <v>11368</v>
      </c>
      <c r="X30" s="20">
        <f t="shared" si="6"/>
        <v>1750</v>
      </c>
      <c r="Y30" s="20">
        <f t="shared" si="6"/>
        <v>1461</v>
      </c>
      <c r="Z30" s="20">
        <f t="shared" si="6"/>
        <v>0</v>
      </c>
      <c r="AA30" s="20">
        <f t="shared" si="6"/>
        <v>5934</v>
      </c>
      <c r="AB30" s="23" t="s">
        <v>212</v>
      </c>
      <c r="AC30" s="20">
        <f t="shared" si="7"/>
        <v>2223</v>
      </c>
      <c r="AD30" s="20">
        <f t="shared" si="7"/>
        <v>157246</v>
      </c>
    </row>
    <row r="31" spans="1:30" ht="13.5">
      <c r="A31" s="18" t="s">
        <v>112</v>
      </c>
      <c r="B31" s="18" t="s">
        <v>160</v>
      </c>
      <c r="C31" s="19" t="s">
        <v>111</v>
      </c>
      <c r="D31" s="20">
        <f t="shared" si="0"/>
        <v>204929</v>
      </c>
      <c r="E31" s="20">
        <f t="shared" si="1"/>
        <v>3873</v>
      </c>
      <c r="F31" s="21">
        <v>0</v>
      </c>
      <c r="G31" s="21">
        <v>3098</v>
      </c>
      <c r="H31" s="21">
        <v>0</v>
      </c>
      <c r="I31" s="21">
        <v>730</v>
      </c>
      <c r="J31" s="22" t="s">
        <v>212</v>
      </c>
      <c r="K31" s="21">
        <v>45</v>
      </c>
      <c r="L31" s="21">
        <v>201056</v>
      </c>
      <c r="M31" s="20">
        <f t="shared" si="2"/>
        <v>22352</v>
      </c>
      <c r="N31" s="20">
        <f t="shared" si="3"/>
        <v>1627</v>
      </c>
      <c r="O31" s="21">
        <v>0</v>
      </c>
      <c r="P31" s="21">
        <v>0</v>
      </c>
      <c r="Q31" s="21">
        <v>0</v>
      </c>
      <c r="R31" s="21">
        <v>1627</v>
      </c>
      <c r="S31" s="22" t="s">
        <v>212</v>
      </c>
      <c r="T31" s="21">
        <v>0</v>
      </c>
      <c r="U31" s="21">
        <v>20725</v>
      </c>
      <c r="V31" s="20">
        <f t="shared" si="6"/>
        <v>227281</v>
      </c>
      <c r="W31" s="20">
        <f t="shared" si="6"/>
        <v>5500</v>
      </c>
      <c r="X31" s="20">
        <f t="shared" si="6"/>
        <v>0</v>
      </c>
      <c r="Y31" s="20">
        <f t="shared" si="6"/>
        <v>3098</v>
      </c>
      <c r="Z31" s="20">
        <f t="shared" si="6"/>
        <v>0</v>
      </c>
      <c r="AA31" s="20">
        <f t="shared" si="6"/>
        <v>2357</v>
      </c>
      <c r="AB31" s="23" t="s">
        <v>212</v>
      </c>
      <c r="AC31" s="20">
        <f t="shared" si="7"/>
        <v>45</v>
      </c>
      <c r="AD31" s="20">
        <f t="shared" si="7"/>
        <v>221781</v>
      </c>
    </row>
    <row r="32" spans="1:30" ht="13.5">
      <c r="A32" s="18" t="s">
        <v>112</v>
      </c>
      <c r="B32" s="18" t="s">
        <v>161</v>
      </c>
      <c r="C32" s="19" t="s">
        <v>162</v>
      </c>
      <c r="D32" s="20">
        <f t="shared" si="0"/>
        <v>215949</v>
      </c>
      <c r="E32" s="20">
        <f t="shared" si="1"/>
        <v>967</v>
      </c>
      <c r="F32" s="21">
        <v>0</v>
      </c>
      <c r="G32" s="21">
        <v>0</v>
      </c>
      <c r="H32" s="21">
        <v>0</v>
      </c>
      <c r="I32" s="21">
        <v>967</v>
      </c>
      <c r="J32" s="22" t="s">
        <v>212</v>
      </c>
      <c r="K32" s="21">
        <v>0</v>
      </c>
      <c r="L32" s="21">
        <v>214982</v>
      </c>
      <c r="M32" s="20">
        <f t="shared" si="2"/>
        <v>28578</v>
      </c>
      <c r="N32" s="20">
        <f t="shared" si="3"/>
        <v>4643</v>
      </c>
      <c r="O32" s="21">
        <v>0</v>
      </c>
      <c r="P32" s="21">
        <v>0</v>
      </c>
      <c r="Q32" s="21">
        <v>0</v>
      </c>
      <c r="R32" s="21">
        <v>4643</v>
      </c>
      <c r="S32" s="22" t="s">
        <v>212</v>
      </c>
      <c r="T32" s="21">
        <v>0</v>
      </c>
      <c r="U32" s="21">
        <v>23935</v>
      </c>
      <c r="V32" s="20">
        <f t="shared" si="6"/>
        <v>244527</v>
      </c>
      <c r="W32" s="20">
        <f t="shared" si="6"/>
        <v>5610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5610</v>
      </c>
      <c r="AB32" s="23" t="s">
        <v>212</v>
      </c>
      <c r="AC32" s="20">
        <f t="shared" si="7"/>
        <v>0</v>
      </c>
      <c r="AD32" s="20">
        <f t="shared" si="7"/>
        <v>238917</v>
      </c>
    </row>
    <row r="33" spans="1:30" ht="13.5">
      <c r="A33" s="18" t="s">
        <v>112</v>
      </c>
      <c r="B33" s="18" t="s">
        <v>163</v>
      </c>
      <c r="C33" s="19" t="s">
        <v>164</v>
      </c>
      <c r="D33" s="20">
        <f t="shared" si="0"/>
        <v>195331</v>
      </c>
      <c r="E33" s="20">
        <f t="shared" si="1"/>
        <v>24947</v>
      </c>
      <c r="F33" s="21">
        <v>0</v>
      </c>
      <c r="G33" s="21">
        <v>0</v>
      </c>
      <c r="H33" s="21">
        <v>0</v>
      </c>
      <c r="I33" s="21">
        <v>8081</v>
      </c>
      <c r="J33" s="22" t="s">
        <v>212</v>
      </c>
      <c r="K33" s="21">
        <v>16866</v>
      </c>
      <c r="L33" s="21">
        <v>170384</v>
      </c>
      <c r="M33" s="20">
        <f t="shared" si="2"/>
        <v>44088</v>
      </c>
      <c r="N33" s="20">
        <f t="shared" si="3"/>
        <v>8200</v>
      </c>
      <c r="O33" s="21">
        <v>0</v>
      </c>
      <c r="P33" s="21">
        <v>0</v>
      </c>
      <c r="Q33" s="21">
        <v>0</v>
      </c>
      <c r="R33" s="21">
        <v>8200</v>
      </c>
      <c r="S33" s="22" t="s">
        <v>212</v>
      </c>
      <c r="T33" s="21">
        <v>0</v>
      </c>
      <c r="U33" s="21">
        <v>35888</v>
      </c>
      <c r="V33" s="20">
        <f t="shared" si="6"/>
        <v>239419</v>
      </c>
      <c r="W33" s="20">
        <f t="shared" si="6"/>
        <v>33147</v>
      </c>
      <c r="X33" s="20">
        <f t="shared" si="6"/>
        <v>0</v>
      </c>
      <c r="Y33" s="20">
        <f t="shared" si="6"/>
        <v>0</v>
      </c>
      <c r="Z33" s="20">
        <f t="shared" si="6"/>
        <v>0</v>
      </c>
      <c r="AA33" s="20">
        <f t="shared" si="6"/>
        <v>16281</v>
      </c>
      <c r="AB33" s="23" t="s">
        <v>212</v>
      </c>
      <c r="AC33" s="20">
        <f t="shared" si="7"/>
        <v>16866</v>
      </c>
      <c r="AD33" s="20">
        <f t="shared" si="7"/>
        <v>206272</v>
      </c>
    </row>
    <row r="34" spans="1:30" ht="13.5">
      <c r="A34" s="18" t="s">
        <v>112</v>
      </c>
      <c r="B34" s="18" t="s">
        <v>165</v>
      </c>
      <c r="C34" s="19" t="s">
        <v>166</v>
      </c>
      <c r="D34" s="20">
        <f t="shared" si="0"/>
        <v>200305</v>
      </c>
      <c r="E34" s="20">
        <f t="shared" si="1"/>
        <v>2693</v>
      </c>
      <c r="F34" s="21">
        <v>0</v>
      </c>
      <c r="G34" s="21">
        <v>0</v>
      </c>
      <c r="H34" s="21">
        <v>0</v>
      </c>
      <c r="I34" s="21">
        <v>2693</v>
      </c>
      <c r="J34" s="22" t="s">
        <v>212</v>
      </c>
      <c r="K34" s="21">
        <v>0</v>
      </c>
      <c r="L34" s="21">
        <v>197612</v>
      </c>
      <c r="M34" s="20">
        <f t="shared" si="2"/>
        <v>38146</v>
      </c>
      <c r="N34" s="20">
        <f t="shared" si="3"/>
        <v>4865</v>
      </c>
      <c r="O34" s="21">
        <v>0</v>
      </c>
      <c r="P34" s="21">
        <v>0</v>
      </c>
      <c r="Q34" s="21">
        <v>0</v>
      </c>
      <c r="R34" s="21">
        <v>4865</v>
      </c>
      <c r="S34" s="22" t="s">
        <v>212</v>
      </c>
      <c r="T34" s="21">
        <v>0</v>
      </c>
      <c r="U34" s="21">
        <v>33281</v>
      </c>
      <c r="V34" s="20">
        <f t="shared" si="6"/>
        <v>238451</v>
      </c>
      <c r="W34" s="20">
        <f t="shared" si="6"/>
        <v>7558</v>
      </c>
      <c r="X34" s="20">
        <f t="shared" si="6"/>
        <v>0</v>
      </c>
      <c r="Y34" s="20">
        <f t="shared" si="6"/>
        <v>0</v>
      </c>
      <c r="Z34" s="20">
        <f t="shared" si="6"/>
        <v>0</v>
      </c>
      <c r="AA34" s="20">
        <f t="shared" si="6"/>
        <v>7558</v>
      </c>
      <c r="AB34" s="23" t="s">
        <v>212</v>
      </c>
      <c r="AC34" s="20">
        <f t="shared" si="7"/>
        <v>0</v>
      </c>
      <c r="AD34" s="20">
        <f t="shared" si="7"/>
        <v>230893</v>
      </c>
    </row>
    <row r="35" spans="1:30" ht="13.5">
      <c r="A35" s="18" t="s">
        <v>112</v>
      </c>
      <c r="B35" s="18" t="s">
        <v>167</v>
      </c>
      <c r="C35" s="19" t="s">
        <v>168</v>
      </c>
      <c r="D35" s="20">
        <f t="shared" si="0"/>
        <v>1040479</v>
      </c>
      <c r="E35" s="20">
        <f t="shared" si="1"/>
        <v>184663</v>
      </c>
      <c r="F35" s="21">
        <v>0</v>
      </c>
      <c r="G35" s="21">
        <v>0</v>
      </c>
      <c r="H35" s="21">
        <v>173900</v>
      </c>
      <c r="I35" s="21">
        <v>10763</v>
      </c>
      <c r="J35" s="22" t="s">
        <v>212</v>
      </c>
      <c r="K35" s="21">
        <v>0</v>
      </c>
      <c r="L35" s="21">
        <v>855816</v>
      </c>
      <c r="M35" s="20">
        <f t="shared" si="2"/>
        <v>88428</v>
      </c>
      <c r="N35" s="20">
        <f t="shared" si="3"/>
        <v>3404</v>
      </c>
      <c r="O35" s="21">
        <v>0</v>
      </c>
      <c r="P35" s="21">
        <v>0</v>
      </c>
      <c r="Q35" s="21">
        <v>0</v>
      </c>
      <c r="R35" s="21">
        <v>3404</v>
      </c>
      <c r="S35" s="22" t="s">
        <v>212</v>
      </c>
      <c r="T35" s="21">
        <v>0</v>
      </c>
      <c r="U35" s="21">
        <v>85024</v>
      </c>
      <c r="V35" s="20">
        <f t="shared" si="6"/>
        <v>1128907</v>
      </c>
      <c r="W35" s="20">
        <f t="shared" si="6"/>
        <v>188067</v>
      </c>
      <c r="X35" s="20">
        <f t="shared" si="6"/>
        <v>0</v>
      </c>
      <c r="Y35" s="20">
        <f t="shared" si="6"/>
        <v>0</v>
      </c>
      <c r="Z35" s="20">
        <f t="shared" si="6"/>
        <v>173900</v>
      </c>
      <c r="AA35" s="20">
        <f t="shared" si="6"/>
        <v>14167</v>
      </c>
      <c r="AB35" s="23" t="s">
        <v>212</v>
      </c>
      <c r="AC35" s="20">
        <f t="shared" si="7"/>
        <v>0</v>
      </c>
      <c r="AD35" s="20">
        <f t="shared" si="7"/>
        <v>940840</v>
      </c>
    </row>
    <row r="36" spans="1:30" ht="13.5">
      <c r="A36" s="18" t="s">
        <v>112</v>
      </c>
      <c r="B36" s="18" t="s">
        <v>169</v>
      </c>
      <c r="C36" s="19" t="s">
        <v>170</v>
      </c>
      <c r="D36" s="20">
        <f t="shared" si="0"/>
        <v>131122</v>
      </c>
      <c r="E36" s="20">
        <f t="shared" si="1"/>
        <v>1430</v>
      </c>
      <c r="F36" s="21">
        <v>0</v>
      </c>
      <c r="G36" s="21">
        <v>0</v>
      </c>
      <c r="H36" s="21">
        <v>0</v>
      </c>
      <c r="I36" s="21">
        <v>5</v>
      </c>
      <c r="J36" s="22" t="s">
        <v>212</v>
      </c>
      <c r="K36" s="21">
        <v>1425</v>
      </c>
      <c r="L36" s="21">
        <v>129692</v>
      </c>
      <c r="M36" s="20">
        <f t="shared" si="2"/>
        <v>40126</v>
      </c>
      <c r="N36" s="20">
        <f t="shared" si="3"/>
        <v>1634</v>
      </c>
      <c r="O36" s="21">
        <v>0</v>
      </c>
      <c r="P36" s="21">
        <v>0</v>
      </c>
      <c r="Q36" s="21">
        <v>0</v>
      </c>
      <c r="R36" s="21">
        <v>1589</v>
      </c>
      <c r="S36" s="22" t="s">
        <v>212</v>
      </c>
      <c r="T36" s="21">
        <v>45</v>
      </c>
      <c r="U36" s="21">
        <v>38492</v>
      </c>
      <c r="V36" s="20">
        <f t="shared" si="6"/>
        <v>171248</v>
      </c>
      <c r="W36" s="20">
        <f t="shared" si="6"/>
        <v>3064</v>
      </c>
      <c r="X36" s="20">
        <f t="shared" si="6"/>
        <v>0</v>
      </c>
      <c r="Y36" s="20">
        <f t="shared" si="6"/>
        <v>0</v>
      </c>
      <c r="Z36" s="20">
        <f t="shared" si="6"/>
        <v>0</v>
      </c>
      <c r="AA36" s="20">
        <f t="shared" si="6"/>
        <v>1594</v>
      </c>
      <c r="AB36" s="23" t="s">
        <v>212</v>
      </c>
      <c r="AC36" s="20">
        <f t="shared" si="7"/>
        <v>1470</v>
      </c>
      <c r="AD36" s="20">
        <f t="shared" si="7"/>
        <v>168184</v>
      </c>
    </row>
    <row r="37" spans="1:30" ht="13.5">
      <c r="A37" s="18" t="s">
        <v>112</v>
      </c>
      <c r="B37" s="18" t="s">
        <v>171</v>
      </c>
      <c r="C37" s="19" t="s">
        <v>172</v>
      </c>
      <c r="D37" s="20">
        <f aca="true" t="shared" si="8" ref="D37:D50">E37+L37</f>
        <v>346019</v>
      </c>
      <c r="E37" s="20">
        <f aca="true" t="shared" si="9" ref="E37:E50">F37+G37+H37+I37+K37</f>
        <v>2242</v>
      </c>
      <c r="F37" s="21">
        <v>0</v>
      </c>
      <c r="G37" s="21">
        <v>0</v>
      </c>
      <c r="H37" s="21">
        <v>0</v>
      </c>
      <c r="I37" s="21">
        <v>1257</v>
      </c>
      <c r="J37" s="22" t="s">
        <v>212</v>
      </c>
      <c r="K37" s="21">
        <v>985</v>
      </c>
      <c r="L37" s="21">
        <v>343777</v>
      </c>
      <c r="M37" s="20">
        <f aca="true" t="shared" si="10" ref="M37:M50">N37+U37</f>
        <v>74593</v>
      </c>
      <c r="N37" s="20">
        <f aca="true" t="shared" si="11" ref="N37:N50">O37+P37+Q37+R37+T37</f>
        <v>2930</v>
      </c>
      <c r="O37" s="21">
        <v>0</v>
      </c>
      <c r="P37" s="21">
        <v>0</v>
      </c>
      <c r="Q37" s="21">
        <v>0</v>
      </c>
      <c r="R37" s="21">
        <v>2920</v>
      </c>
      <c r="S37" s="22" t="s">
        <v>212</v>
      </c>
      <c r="T37" s="21">
        <v>10</v>
      </c>
      <c r="U37" s="21">
        <v>71663</v>
      </c>
      <c r="V37" s="20">
        <f t="shared" si="6"/>
        <v>420612</v>
      </c>
      <c r="W37" s="20">
        <f t="shared" si="6"/>
        <v>5172</v>
      </c>
      <c r="X37" s="20">
        <f t="shared" si="6"/>
        <v>0</v>
      </c>
      <c r="Y37" s="20">
        <f t="shared" si="6"/>
        <v>0</v>
      </c>
      <c r="Z37" s="20">
        <f t="shared" si="6"/>
        <v>0</v>
      </c>
      <c r="AA37" s="20">
        <f t="shared" si="6"/>
        <v>4177</v>
      </c>
      <c r="AB37" s="23" t="s">
        <v>212</v>
      </c>
      <c r="AC37" s="20">
        <f t="shared" si="7"/>
        <v>995</v>
      </c>
      <c r="AD37" s="20">
        <f t="shared" si="7"/>
        <v>415440</v>
      </c>
    </row>
    <row r="38" spans="1:30" ht="13.5">
      <c r="A38" s="18" t="s">
        <v>112</v>
      </c>
      <c r="B38" s="18" t="s">
        <v>173</v>
      </c>
      <c r="C38" s="19" t="s">
        <v>174</v>
      </c>
      <c r="D38" s="20">
        <f t="shared" si="8"/>
        <v>995973</v>
      </c>
      <c r="E38" s="20">
        <f t="shared" si="9"/>
        <v>329904</v>
      </c>
      <c r="F38" s="21">
        <v>155604</v>
      </c>
      <c r="G38" s="21">
        <v>3890</v>
      </c>
      <c r="H38" s="21">
        <v>144100</v>
      </c>
      <c r="I38" s="21">
        <v>26310</v>
      </c>
      <c r="J38" s="22" t="s">
        <v>212</v>
      </c>
      <c r="K38" s="21">
        <v>0</v>
      </c>
      <c r="L38" s="21">
        <v>666069</v>
      </c>
      <c r="M38" s="20">
        <f t="shared" si="10"/>
        <v>162713</v>
      </c>
      <c r="N38" s="20">
        <f t="shared" si="11"/>
        <v>22117</v>
      </c>
      <c r="O38" s="21">
        <v>0</v>
      </c>
      <c r="P38" s="21">
        <v>0</v>
      </c>
      <c r="Q38" s="21">
        <v>0</v>
      </c>
      <c r="R38" s="21">
        <v>22117</v>
      </c>
      <c r="S38" s="22" t="s">
        <v>212</v>
      </c>
      <c r="T38" s="21">
        <v>0</v>
      </c>
      <c r="U38" s="21">
        <v>140596</v>
      </c>
      <c r="V38" s="20">
        <f t="shared" si="6"/>
        <v>1158686</v>
      </c>
      <c r="W38" s="20">
        <f t="shared" si="6"/>
        <v>352021</v>
      </c>
      <c r="X38" s="20">
        <f t="shared" si="6"/>
        <v>155604</v>
      </c>
      <c r="Y38" s="20">
        <f t="shared" si="6"/>
        <v>3890</v>
      </c>
      <c r="Z38" s="20">
        <f t="shared" si="6"/>
        <v>144100</v>
      </c>
      <c r="AA38" s="20">
        <f t="shared" si="6"/>
        <v>48427</v>
      </c>
      <c r="AB38" s="23" t="s">
        <v>212</v>
      </c>
      <c r="AC38" s="20">
        <f t="shared" si="7"/>
        <v>0</v>
      </c>
      <c r="AD38" s="20">
        <f t="shared" si="7"/>
        <v>806665</v>
      </c>
    </row>
    <row r="39" spans="1:30" ht="13.5">
      <c r="A39" s="18" t="s">
        <v>112</v>
      </c>
      <c r="B39" s="18" t="s">
        <v>175</v>
      </c>
      <c r="C39" s="19" t="s">
        <v>176</v>
      </c>
      <c r="D39" s="20">
        <f t="shared" si="8"/>
        <v>52105</v>
      </c>
      <c r="E39" s="20">
        <f t="shared" si="9"/>
        <v>0</v>
      </c>
      <c r="F39" s="21">
        <v>0</v>
      </c>
      <c r="G39" s="21">
        <v>0</v>
      </c>
      <c r="H39" s="21">
        <v>0</v>
      </c>
      <c r="I39" s="21">
        <v>0</v>
      </c>
      <c r="J39" s="22" t="s">
        <v>212</v>
      </c>
      <c r="K39" s="21">
        <v>0</v>
      </c>
      <c r="L39" s="21">
        <v>52105</v>
      </c>
      <c r="M39" s="20">
        <f t="shared" si="10"/>
        <v>21196</v>
      </c>
      <c r="N39" s="20">
        <f t="shared" si="11"/>
        <v>10737</v>
      </c>
      <c r="O39" s="21">
        <v>0</v>
      </c>
      <c r="P39" s="21">
        <v>0</v>
      </c>
      <c r="Q39" s="21">
        <v>0</v>
      </c>
      <c r="R39" s="21">
        <v>10737</v>
      </c>
      <c r="S39" s="22" t="s">
        <v>212</v>
      </c>
      <c r="T39" s="21">
        <v>0</v>
      </c>
      <c r="U39" s="21">
        <v>10459</v>
      </c>
      <c r="V39" s="20">
        <f t="shared" si="6"/>
        <v>73301</v>
      </c>
      <c r="W39" s="20">
        <f t="shared" si="6"/>
        <v>10737</v>
      </c>
      <c r="X39" s="20">
        <f t="shared" si="6"/>
        <v>0</v>
      </c>
      <c r="Y39" s="20">
        <f t="shared" si="6"/>
        <v>0</v>
      </c>
      <c r="Z39" s="20">
        <f t="shared" si="6"/>
        <v>0</v>
      </c>
      <c r="AA39" s="20">
        <f t="shared" si="6"/>
        <v>10737</v>
      </c>
      <c r="AB39" s="23" t="s">
        <v>212</v>
      </c>
      <c r="AC39" s="20">
        <f t="shared" si="7"/>
        <v>0</v>
      </c>
      <c r="AD39" s="20">
        <f t="shared" si="7"/>
        <v>62564</v>
      </c>
    </row>
    <row r="40" spans="1:30" ht="13.5">
      <c r="A40" s="18" t="s">
        <v>112</v>
      </c>
      <c r="B40" s="18" t="s">
        <v>177</v>
      </c>
      <c r="C40" s="19" t="s">
        <v>178</v>
      </c>
      <c r="D40" s="20">
        <f t="shared" si="8"/>
        <v>361005</v>
      </c>
      <c r="E40" s="20">
        <f t="shared" si="9"/>
        <v>0</v>
      </c>
      <c r="F40" s="21">
        <v>0</v>
      </c>
      <c r="G40" s="21">
        <v>0</v>
      </c>
      <c r="H40" s="21">
        <v>0</v>
      </c>
      <c r="I40" s="21">
        <v>0</v>
      </c>
      <c r="J40" s="22" t="s">
        <v>212</v>
      </c>
      <c r="K40" s="21">
        <v>0</v>
      </c>
      <c r="L40" s="21">
        <v>361005</v>
      </c>
      <c r="M40" s="20">
        <f t="shared" si="10"/>
        <v>30655</v>
      </c>
      <c r="N40" s="20">
        <f t="shared" si="11"/>
        <v>0</v>
      </c>
      <c r="O40" s="21">
        <v>0</v>
      </c>
      <c r="P40" s="21">
        <v>0</v>
      </c>
      <c r="Q40" s="21">
        <v>0</v>
      </c>
      <c r="R40" s="21">
        <v>0</v>
      </c>
      <c r="S40" s="22" t="s">
        <v>212</v>
      </c>
      <c r="T40" s="21">
        <v>0</v>
      </c>
      <c r="U40" s="21">
        <v>30655</v>
      </c>
      <c r="V40" s="20">
        <f t="shared" si="6"/>
        <v>391660</v>
      </c>
      <c r="W40" s="20">
        <f t="shared" si="6"/>
        <v>0</v>
      </c>
      <c r="X40" s="20">
        <f t="shared" si="6"/>
        <v>0</v>
      </c>
      <c r="Y40" s="20">
        <f t="shared" si="6"/>
        <v>0</v>
      </c>
      <c r="Z40" s="20">
        <f t="shared" si="6"/>
        <v>0</v>
      </c>
      <c r="AA40" s="20">
        <f t="shared" si="6"/>
        <v>0</v>
      </c>
      <c r="AB40" s="23" t="s">
        <v>212</v>
      </c>
      <c r="AC40" s="20">
        <f t="shared" si="7"/>
        <v>0</v>
      </c>
      <c r="AD40" s="20">
        <f t="shared" si="7"/>
        <v>391660</v>
      </c>
    </row>
    <row r="41" spans="1:30" ht="13.5">
      <c r="A41" s="18" t="s">
        <v>112</v>
      </c>
      <c r="B41" s="18" t="s">
        <v>179</v>
      </c>
      <c r="C41" s="19" t="s">
        <v>180</v>
      </c>
      <c r="D41" s="20">
        <f t="shared" si="8"/>
        <v>460249</v>
      </c>
      <c r="E41" s="20">
        <f t="shared" si="9"/>
        <v>0</v>
      </c>
      <c r="F41" s="21">
        <v>0</v>
      </c>
      <c r="G41" s="21">
        <v>0</v>
      </c>
      <c r="H41" s="21">
        <v>0</v>
      </c>
      <c r="I41" s="21">
        <v>0</v>
      </c>
      <c r="J41" s="22" t="s">
        <v>212</v>
      </c>
      <c r="K41" s="21">
        <v>0</v>
      </c>
      <c r="L41" s="21">
        <v>460249</v>
      </c>
      <c r="M41" s="20">
        <f t="shared" si="10"/>
        <v>76625</v>
      </c>
      <c r="N41" s="20">
        <f t="shared" si="11"/>
        <v>0</v>
      </c>
      <c r="O41" s="21">
        <v>0</v>
      </c>
      <c r="P41" s="21">
        <v>0</v>
      </c>
      <c r="Q41" s="21">
        <v>0</v>
      </c>
      <c r="R41" s="21">
        <v>0</v>
      </c>
      <c r="S41" s="22" t="s">
        <v>212</v>
      </c>
      <c r="T41" s="21">
        <v>0</v>
      </c>
      <c r="U41" s="21">
        <v>76625</v>
      </c>
      <c r="V41" s="20">
        <f t="shared" si="6"/>
        <v>536874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3" t="s">
        <v>212</v>
      </c>
      <c r="AC41" s="20">
        <f t="shared" si="7"/>
        <v>0</v>
      </c>
      <c r="AD41" s="20">
        <f t="shared" si="7"/>
        <v>536874</v>
      </c>
    </row>
    <row r="42" spans="1:30" ht="13.5">
      <c r="A42" s="18" t="s">
        <v>112</v>
      </c>
      <c r="B42" s="18" t="s">
        <v>181</v>
      </c>
      <c r="C42" s="19" t="s">
        <v>182</v>
      </c>
      <c r="D42" s="20">
        <f t="shared" si="8"/>
        <v>153924</v>
      </c>
      <c r="E42" s="20">
        <f t="shared" si="9"/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212</v>
      </c>
      <c r="K42" s="21">
        <v>0</v>
      </c>
      <c r="L42" s="21">
        <v>153924</v>
      </c>
      <c r="M42" s="20">
        <f t="shared" si="10"/>
        <v>35241</v>
      </c>
      <c r="N42" s="20">
        <f t="shared" si="11"/>
        <v>0</v>
      </c>
      <c r="O42" s="21">
        <v>0</v>
      </c>
      <c r="P42" s="21">
        <v>0</v>
      </c>
      <c r="Q42" s="21">
        <v>0</v>
      </c>
      <c r="R42" s="21">
        <v>0</v>
      </c>
      <c r="S42" s="22" t="s">
        <v>212</v>
      </c>
      <c r="T42" s="21">
        <v>0</v>
      </c>
      <c r="U42" s="21">
        <v>35241</v>
      </c>
      <c r="V42" s="20">
        <f t="shared" si="6"/>
        <v>189165</v>
      </c>
      <c r="W42" s="20">
        <f t="shared" si="6"/>
        <v>0</v>
      </c>
      <c r="X42" s="20">
        <f t="shared" si="6"/>
        <v>0</v>
      </c>
      <c r="Y42" s="20">
        <f t="shared" si="6"/>
        <v>0</v>
      </c>
      <c r="Z42" s="20">
        <f t="shared" si="6"/>
        <v>0</v>
      </c>
      <c r="AA42" s="20">
        <f t="shared" si="6"/>
        <v>0</v>
      </c>
      <c r="AB42" s="23" t="s">
        <v>212</v>
      </c>
      <c r="AC42" s="20">
        <f t="shared" si="7"/>
        <v>0</v>
      </c>
      <c r="AD42" s="20">
        <f t="shared" si="7"/>
        <v>189165</v>
      </c>
    </row>
    <row r="43" spans="1:30" ht="13.5">
      <c r="A43" s="18" t="s">
        <v>112</v>
      </c>
      <c r="B43" s="18" t="s">
        <v>183</v>
      </c>
      <c r="C43" s="19" t="s">
        <v>184</v>
      </c>
      <c r="D43" s="20">
        <f t="shared" si="8"/>
        <v>157182</v>
      </c>
      <c r="E43" s="20">
        <f t="shared" si="9"/>
        <v>0</v>
      </c>
      <c r="F43" s="21">
        <v>0</v>
      </c>
      <c r="G43" s="21">
        <v>0</v>
      </c>
      <c r="H43" s="21">
        <v>0</v>
      </c>
      <c r="I43" s="21">
        <v>0</v>
      </c>
      <c r="J43" s="22" t="s">
        <v>212</v>
      </c>
      <c r="K43" s="21">
        <v>0</v>
      </c>
      <c r="L43" s="21">
        <v>157182</v>
      </c>
      <c r="M43" s="20">
        <f t="shared" si="10"/>
        <v>42454</v>
      </c>
      <c r="N43" s="20">
        <f t="shared" si="11"/>
        <v>0</v>
      </c>
      <c r="O43" s="21">
        <v>0</v>
      </c>
      <c r="P43" s="21">
        <v>0</v>
      </c>
      <c r="Q43" s="21">
        <v>0</v>
      </c>
      <c r="R43" s="21">
        <v>0</v>
      </c>
      <c r="S43" s="22" t="s">
        <v>212</v>
      </c>
      <c r="T43" s="21">
        <v>0</v>
      </c>
      <c r="U43" s="21">
        <v>42454</v>
      </c>
      <c r="V43" s="20">
        <f t="shared" si="6"/>
        <v>199636</v>
      </c>
      <c r="W43" s="20">
        <f t="shared" si="6"/>
        <v>0</v>
      </c>
      <c r="X43" s="20">
        <f t="shared" si="6"/>
        <v>0</v>
      </c>
      <c r="Y43" s="20">
        <f t="shared" si="6"/>
        <v>0</v>
      </c>
      <c r="Z43" s="20">
        <f t="shared" si="6"/>
        <v>0</v>
      </c>
      <c r="AA43" s="20">
        <f t="shared" si="6"/>
        <v>0</v>
      </c>
      <c r="AB43" s="23" t="s">
        <v>212</v>
      </c>
      <c r="AC43" s="20">
        <f t="shared" si="7"/>
        <v>0</v>
      </c>
      <c r="AD43" s="20">
        <f t="shared" si="7"/>
        <v>199636</v>
      </c>
    </row>
    <row r="44" spans="1:30" ht="13.5">
      <c r="A44" s="18" t="s">
        <v>112</v>
      </c>
      <c r="B44" s="24" t="s">
        <v>185</v>
      </c>
      <c r="C44" s="25" t="s">
        <v>186</v>
      </c>
      <c r="D44" s="20">
        <f t="shared" si="8"/>
        <v>1684585</v>
      </c>
      <c r="E44" s="20">
        <f t="shared" si="9"/>
        <v>1182345</v>
      </c>
      <c r="F44" s="21">
        <v>506760</v>
      </c>
      <c r="G44" s="21">
        <v>12900</v>
      </c>
      <c r="H44" s="21">
        <v>469100</v>
      </c>
      <c r="I44" s="21">
        <v>192925</v>
      </c>
      <c r="J44" s="21">
        <v>1281171</v>
      </c>
      <c r="K44" s="21">
        <v>660</v>
      </c>
      <c r="L44" s="21">
        <v>502240</v>
      </c>
      <c r="M44" s="20">
        <f t="shared" si="10"/>
        <v>0</v>
      </c>
      <c r="N44" s="20">
        <f t="shared" si="11"/>
        <v>0</v>
      </c>
      <c r="O44" s="21">
        <v>0</v>
      </c>
      <c r="P44" s="21">
        <v>0</v>
      </c>
      <c r="Q44" s="21">
        <v>0</v>
      </c>
      <c r="R44" s="21">
        <v>0</v>
      </c>
      <c r="S44" s="21">
        <v>473830</v>
      </c>
      <c r="T44" s="21">
        <v>0</v>
      </c>
      <c r="U44" s="21">
        <v>0</v>
      </c>
      <c r="V44" s="20">
        <f t="shared" si="6"/>
        <v>1684585</v>
      </c>
      <c r="W44" s="20">
        <f t="shared" si="6"/>
        <v>1182345</v>
      </c>
      <c r="X44" s="20">
        <f t="shared" si="6"/>
        <v>506760</v>
      </c>
      <c r="Y44" s="20">
        <f t="shared" si="6"/>
        <v>12900</v>
      </c>
      <c r="Z44" s="20">
        <f t="shared" si="6"/>
        <v>469100</v>
      </c>
      <c r="AA44" s="20">
        <f t="shared" si="6"/>
        <v>192925</v>
      </c>
      <c r="AB44" s="20">
        <f t="shared" si="6"/>
        <v>1755001</v>
      </c>
      <c r="AC44" s="20">
        <f t="shared" si="7"/>
        <v>660</v>
      </c>
      <c r="AD44" s="20">
        <f t="shared" si="7"/>
        <v>502240</v>
      </c>
    </row>
    <row r="45" spans="1:30" ht="13.5">
      <c r="A45" s="18" t="s">
        <v>112</v>
      </c>
      <c r="B45" s="24" t="s">
        <v>187</v>
      </c>
      <c r="C45" s="25" t="s">
        <v>188</v>
      </c>
      <c r="D45" s="20">
        <f t="shared" si="8"/>
        <v>266820</v>
      </c>
      <c r="E45" s="20">
        <f t="shared" si="9"/>
        <v>266820</v>
      </c>
      <c r="F45" s="21">
        <v>0</v>
      </c>
      <c r="G45" s="21">
        <v>0</v>
      </c>
      <c r="H45" s="21">
        <v>0</v>
      </c>
      <c r="I45" s="21">
        <v>266778</v>
      </c>
      <c r="J45" s="21">
        <v>1751695</v>
      </c>
      <c r="K45" s="21">
        <v>42</v>
      </c>
      <c r="L45" s="21">
        <v>0</v>
      </c>
      <c r="M45" s="20">
        <f t="shared" si="10"/>
        <v>0</v>
      </c>
      <c r="N45" s="20">
        <f t="shared" si="11"/>
        <v>0</v>
      </c>
      <c r="O45" s="21">
        <v>0</v>
      </c>
      <c r="P45" s="21">
        <v>0</v>
      </c>
      <c r="Q45" s="21">
        <v>0</v>
      </c>
      <c r="R45" s="21">
        <v>0</v>
      </c>
      <c r="S45" s="21">
        <v>229946</v>
      </c>
      <c r="T45" s="21">
        <v>0</v>
      </c>
      <c r="U45" s="21">
        <v>0</v>
      </c>
      <c r="V45" s="20">
        <f t="shared" si="6"/>
        <v>266820</v>
      </c>
      <c r="W45" s="20">
        <f t="shared" si="6"/>
        <v>266820</v>
      </c>
      <c r="X45" s="20">
        <f t="shared" si="6"/>
        <v>0</v>
      </c>
      <c r="Y45" s="20">
        <f t="shared" si="6"/>
        <v>0</v>
      </c>
      <c r="Z45" s="20">
        <f t="shared" si="6"/>
        <v>0</v>
      </c>
      <c r="AA45" s="20">
        <f t="shared" si="6"/>
        <v>266778</v>
      </c>
      <c r="AB45" s="20">
        <f t="shared" si="6"/>
        <v>1981641</v>
      </c>
      <c r="AC45" s="20">
        <f t="shared" si="7"/>
        <v>42</v>
      </c>
      <c r="AD45" s="20">
        <f t="shared" si="7"/>
        <v>0</v>
      </c>
    </row>
    <row r="46" spans="1:30" ht="13.5">
      <c r="A46" s="18" t="s">
        <v>112</v>
      </c>
      <c r="B46" s="24" t="s">
        <v>189</v>
      </c>
      <c r="C46" s="25" t="s">
        <v>190</v>
      </c>
      <c r="D46" s="20">
        <f t="shared" si="8"/>
        <v>0</v>
      </c>
      <c r="E46" s="20">
        <f t="shared" si="9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0">
        <f t="shared" si="10"/>
        <v>0</v>
      </c>
      <c r="N46" s="20">
        <f t="shared" si="11"/>
        <v>0</v>
      </c>
      <c r="O46" s="21">
        <v>0</v>
      </c>
      <c r="P46" s="21">
        <v>0</v>
      </c>
      <c r="Q46" s="21">
        <v>0</v>
      </c>
      <c r="R46" s="21">
        <v>0</v>
      </c>
      <c r="S46" s="21">
        <v>195513</v>
      </c>
      <c r="T46" s="21">
        <v>0</v>
      </c>
      <c r="U46" s="21">
        <v>0</v>
      </c>
      <c r="V46" s="20">
        <f t="shared" si="6"/>
        <v>0</v>
      </c>
      <c r="W46" s="20">
        <f t="shared" si="6"/>
        <v>0</v>
      </c>
      <c r="X46" s="20">
        <f t="shared" si="6"/>
        <v>0</v>
      </c>
      <c r="Y46" s="20">
        <f t="shared" si="6"/>
        <v>0</v>
      </c>
      <c r="Z46" s="20">
        <f t="shared" si="6"/>
        <v>0</v>
      </c>
      <c r="AA46" s="20">
        <f t="shared" si="6"/>
        <v>0</v>
      </c>
      <c r="AB46" s="20">
        <f t="shared" si="6"/>
        <v>195513</v>
      </c>
      <c r="AC46" s="20">
        <f t="shared" si="7"/>
        <v>0</v>
      </c>
      <c r="AD46" s="20">
        <f t="shared" si="7"/>
        <v>0</v>
      </c>
    </row>
    <row r="47" spans="1:30" ht="13.5">
      <c r="A47" s="18" t="s">
        <v>112</v>
      </c>
      <c r="B47" s="24" t="s">
        <v>191</v>
      </c>
      <c r="C47" s="25" t="s">
        <v>192</v>
      </c>
      <c r="D47" s="20">
        <f t="shared" si="8"/>
        <v>70973</v>
      </c>
      <c r="E47" s="20">
        <f t="shared" si="9"/>
        <v>57186</v>
      </c>
      <c r="F47" s="21">
        <v>0</v>
      </c>
      <c r="G47" s="21">
        <v>0</v>
      </c>
      <c r="H47" s="21">
        <v>0</v>
      </c>
      <c r="I47" s="21">
        <v>57186</v>
      </c>
      <c r="J47" s="21">
        <v>1115419</v>
      </c>
      <c r="K47" s="21">
        <v>0</v>
      </c>
      <c r="L47" s="21">
        <v>13787</v>
      </c>
      <c r="M47" s="20">
        <f t="shared" si="10"/>
        <v>53624</v>
      </c>
      <c r="N47" s="20">
        <f t="shared" si="11"/>
        <v>51059</v>
      </c>
      <c r="O47" s="21">
        <v>0</v>
      </c>
      <c r="P47" s="21">
        <v>0</v>
      </c>
      <c r="Q47" s="21">
        <v>0</v>
      </c>
      <c r="R47" s="21">
        <v>38783</v>
      </c>
      <c r="S47" s="21">
        <v>184975</v>
      </c>
      <c r="T47" s="21">
        <v>12276</v>
      </c>
      <c r="U47" s="21">
        <v>2565</v>
      </c>
      <c r="V47" s="20">
        <f t="shared" si="6"/>
        <v>124597</v>
      </c>
      <c r="W47" s="20">
        <f t="shared" si="6"/>
        <v>108245</v>
      </c>
      <c r="X47" s="20">
        <f t="shared" si="6"/>
        <v>0</v>
      </c>
      <c r="Y47" s="20">
        <f t="shared" si="6"/>
        <v>0</v>
      </c>
      <c r="Z47" s="20">
        <f t="shared" si="6"/>
        <v>0</v>
      </c>
      <c r="AA47" s="20">
        <f t="shared" si="6"/>
        <v>95969</v>
      </c>
      <c r="AB47" s="20">
        <f t="shared" si="6"/>
        <v>1300394</v>
      </c>
      <c r="AC47" s="20">
        <f t="shared" si="7"/>
        <v>12276</v>
      </c>
      <c r="AD47" s="20">
        <f t="shared" si="7"/>
        <v>16352</v>
      </c>
    </row>
    <row r="48" spans="1:30" ht="13.5">
      <c r="A48" s="18" t="s">
        <v>112</v>
      </c>
      <c r="B48" s="24" t="s">
        <v>193</v>
      </c>
      <c r="C48" s="25" t="s">
        <v>194</v>
      </c>
      <c r="D48" s="20">
        <f t="shared" si="8"/>
        <v>36287</v>
      </c>
      <c r="E48" s="20">
        <f t="shared" si="9"/>
        <v>36287</v>
      </c>
      <c r="F48" s="21">
        <v>0</v>
      </c>
      <c r="G48" s="21">
        <v>13951</v>
      </c>
      <c r="H48" s="21">
        <v>0</v>
      </c>
      <c r="I48" s="21">
        <v>12698</v>
      </c>
      <c r="J48" s="21">
        <v>197415</v>
      </c>
      <c r="K48" s="21">
        <v>9638</v>
      </c>
      <c r="L48" s="21">
        <v>0</v>
      </c>
      <c r="M48" s="20">
        <f t="shared" si="10"/>
        <v>0</v>
      </c>
      <c r="N48" s="20">
        <f t="shared" si="11"/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0">
        <f t="shared" si="6"/>
        <v>36287</v>
      </c>
      <c r="W48" s="20">
        <f t="shared" si="6"/>
        <v>36287</v>
      </c>
      <c r="X48" s="20">
        <f t="shared" si="6"/>
        <v>0</v>
      </c>
      <c r="Y48" s="20">
        <f t="shared" si="6"/>
        <v>13951</v>
      </c>
      <c r="Z48" s="20">
        <f t="shared" si="6"/>
        <v>0</v>
      </c>
      <c r="AA48" s="20">
        <f t="shared" si="6"/>
        <v>12698</v>
      </c>
      <c r="AB48" s="20">
        <f t="shared" si="6"/>
        <v>197415</v>
      </c>
      <c r="AC48" s="20">
        <f t="shared" si="7"/>
        <v>9638</v>
      </c>
      <c r="AD48" s="20">
        <f t="shared" si="7"/>
        <v>0</v>
      </c>
    </row>
    <row r="49" spans="1:30" ht="13.5">
      <c r="A49" s="18" t="s">
        <v>112</v>
      </c>
      <c r="B49" s="24" t="s">
        <v>195</v>
      </c>
      <c r="C49" s="25" t="s">
        <v>196</v>
      </c>
      <c r="D49" s="20">
        <f t="shared" si="8"/>
        <v>0</v>
      </c>
      <c r="E49" s="20">
        <f t="shared" si="9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351987</v>
      </c>
      <c r="K49" s="21">
        <v>0</v>
      </c>
      <c r="L49" s="21">
        <v>0</v>
      </c>
      <c r="M49" s="20">
        <f t="shared" si="10"/>
        <v>0</v>
      </c>
      <c r="N49" s="20">
        <f t="shared" si="11"/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0">
        <f t="shared" si="6"/>
        <v>0</v>
      </c>
      <c r="W49" s="20">
        <f t="shared" si="6"/>
        <v>0</v>
      </c>
      <c r="X49" s="20">
        <f t="shared" si="6"/>
        <v>0</v>
      </c>
      <c r="Y49" s="20">
        <f t="shared" si="6"/>
        <v>0</v>
      </c>
      <c r="Z49" s="20">
        <f t="shared" si="6"/>
        <v>0</v>
      </c>
      <c r="AA49" s="20">
        <f t="shared" si="6"/>
        <v>0</v>
      </c>
      <c r="AB49" s="20">
        <f t="shared" si="6"/>
        <v>351987</v>
      </c>
      <c r="AC49" s="20">
        <f t="shared" si="7"/>
        <v>0</v>
      </c>
      <c r="AD49" s="20">
        <f t="shared" si="7"/>
        <v>0</v>
      </c>
    </row>
    <row r="50" spans="1:30" ht="13.5">
      <c r="A50" s="18" t="s">
        <v>112</v>
      </c>
      <c r="B50" s="24" t="s">
        <v>197</v>
      </c>
      <c r="C50" s="25" t="s">
        <v>198</v>
      </c>
      <c r="D50" s="20">
        <f t="shared" si="8"/>
        <v>54973</v>
      </c>
      <c r="E50" s="20">
        <f t="shared" si="9"/>
        <v>11756</v>
      </c>
      <c r="F50" s="21">
        <v>0</v>
      </c>
      <c r="G50" s="21">
        <v>0</v>
      </c>
      <c r="H50" s="21">
        <v>0</v>
      </c>
      <c r="I50" s="21">
        <v>8492</v>
      </c>
      <c r="J50" s="21">
        <v>192334</v>
      </c>
      <c r="K50" s="21">
        <v>3264</v>
      </c>
      <c r="L50" s="21">
        <v>43217</v>
      </c>
      <c r="M50" s="20">
        <f t="shared" si="10"/>
        <v>0</v>
      </c>
      <c r="N50" s="20">
        <f t="shared" si="11"/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0">
        <f t="shared" si="6"/>
        <v>54973</v>
      </c>
      <c r="W50" s="20">
        <f t="shared" si="6"/>
        <v>11756</v>
      </c>
      <c r="X50" s="20">
        <f t="shared" si="6"/>
        <v>0</v>
      </c>
      <c r="Y50" s="20">
        <f t="shared" si="6"/>
        <v>0</v>
      </c>
      <c r="Z50" s="20">
        <f t="shared" si="6"/>
        <v>0</v>
      </c>
      <c r="AA50" s="20">
        <f t="shared" si="6"/>
        <v>8492</v>
      </c>
      <c r="AB50" s="20">
        <f t="shared" si="6"/>
        <v>192334</v>
      </c>
      <c r="AC50" s="20">
        <f t="shared" si="7"/>
        <v>3264</v>
      </c>
      <c r="AD50" s="20">
        <f t="shared" si="7"/>
        <v>43217</v>
      </c>
    </row>
    <row r="51" spans="1:30" ht="13.5">
      <c r="A51" s="99" t="s">
        <v>73</v>
      </c>
      <c r="B51" s="100"/>
      <c r="C51" s="100"/>
      <c r="D51" s="27">
        <f aca="true" t="shared" si="12" ref="D51:AD51">SUM(D7:D50)</f>
        <v>151780164</v>
      </c>
      <c r="E51" s="27">
        <f t="shared" si="12"/>
        <v>44382029</v>
      </c>
      <c r="F51" s="27">
        <f t="shared" si="12"/>
        <v>6203687</v>
      </c>
      <c r="G51" s="27">
        <f t="shared" si="12"/>
        <v>284040</v>
      </c>
      <c r="H51" s="27">
        <f t="shared" si="12"/>
        <v>21217300</v>
      </c>
      <c r="I51" s="27">
        <f t="shared" si="12"/>
        <v>13446226</v>
      </c>
      <c r="J51" s="27">
        <f t="shared" si="12"/>
        <v>4890021</v>
      </c>
      <c r="K51" s="27">
        <f t="shared" si="12"/>
        <v>3230776</v>
      </c>
      <c r="L51" s="27">
        <f t="shared" si="12"/>
        <v>107398135</v>
      </c>
      <c r="M51" s="27">
        <f t="shared" si="12"/>
        <v>11712241</v>
      </c>
      <c r="N51" s="27">
        <f t="shared" si="12"/>
        <v>1841243</v>
      </c>
      <c r="O51" s="27">
        <f t="shared" si="12"/>
        <v>5719</v>
      </c>
      <c r="P51" s="27">
        <f t="shared" si="12"/>
        <v>15671</v>
      </c>
      <c r="Q51" s="27">
        <f t="shared" si="12"/>
        <v>719400</v>
      </c>
      <c r="R51" s="27">
        <f t="shared" si="12"/>
        <v>972359</v>
      </c>
      <c r="S51" s="27">
        <f t="shared" si="12"/>
        <v>1084264</v>
      </c>
      <c r="T51" s="27">
        <f t="shared" si="12"/>
        <v>128094</v>
      </c>
      <c r="U51" s="27">
        <f t="shared" si="12"/>
        <v>9870998</v>
      </c>
      <c r="V51" s="27">
        <f t="shared" si="12"/>
        <v>163492405</v>
      </c>
      <c r="W51" s="27">
        <f t="shared" si="12"/>
        <v>46223272</v>
      </c>
      <c r="X51" s="27">
        <f t="shared" si="12"/>
        <v>6209406</v>
      </c>
      <c r="Y51" s="27">
        <f t="shared" si="12"/>
        <v>299711</v>
      </c>
      <c r="Z51" s="27">
        <f t="shared" si="12"/>
        <v>21936700</v>
      </c>
      <c r="AA51" s="27">
        <f t="shared" si="12"/>
        <v>14418585</v>
      </c>
      <c r="AB51" s="27">
        <f t="shared" si="12"/>
        <v>5974285</v>
      </c>
      <c r="AC51" s="27">
        <f t="shared" si="12"/>
        <v>3358870</v>
      </c>
      <c r="AD51" s="27">
        <f t="shared" si="12"/>
        <v>117269133</v>
      </c>
    </row>
  </sheetData>
  <mergeCells count="4">
    <mergeCell ref="A2:A6"/>
    <mergeCell ref="B2:B6"/>
    <mergeCell ref="C2:C6"/>
    <mergeCell ref="A51:C5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" width="11.125" style="29" customWidth="1"/>
    <col min="6" max="6" width="11.125" style="30" customWidth="1"/>
    <col min="7" max="7" width="11.125" style="31" customWidth="1"/>
    <col min="8" max="60" width="11.125" style="30" customWidth="1"/>
  </cols>
  <sheetData>
    <row r="1" ht="17.25">
      <c r="A1" s="86" t="s">
        <v>49</v>
      </c>
    </row>
    <row r="2" spans="1:60" s="2" customFormat="1" ht="13.5">
      <c r="A2" s="87" t="s">
        <v>74</v>
      </c>
      <c r="B2" s="89" t="s">
        <v>75</v>
      </c>
      <c r="C2" s="103" t="s">
        <v>3</v>
      </c>
      <c r="D2" s="33" t="s">
        <v>76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1"/>
      <c r="Q2" s="81"/>
      <c r="R2" s="81"/>
      <c r="S2" s="34"/>
      <c r="T2" s="34"/>
      <c r="U2" s="34"/>
      <c r="V2" s="82"/>
      <c r="W2" s="33" t="s">
        <v>77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81"/>
      <c r="AJ2" s="81"/>
      <c r="AK2" s="81"/>
      <c r="AL2" s="34"/>
      <c r="AM2" s="34"/>
      <c r="AN2" s="34"/>
      <c r="AO2" s="82"/>
      <c r="AP2" s="33" t="s">
        <v>78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81"/>
      <c r="BC2" s="81"/>
      <c r="BD2" s="81"/>
      <c r="BE2" s="34"/>
      <c r="BF2" s="34"/>
      <c r="BG2" s="34"/>
      <c r="BH2" s="82"/>
    </row>
    <row r="3" spans="1:60" s="2" customFormat="1" ht="13.5">
      <c r="A3" s="104"/>
      <c r="B3" s="90"/>
      <c r="C3" s="104"/>
      <c r="D3" s="36" t="s">
        <v>79</v>
      </c>
      <c r="E3" s="34"/>
      <c r="F3" s="34"/>
      <c r="G3" s="34"/>
      <c r="H3" s="34"/>
      <c r="I3" s="37"/>
      <c r="J3" s="105" t="s">
        <v>80</v>
      </c>
      <c r="K3" s="36" t="s">
        <v>81</v>
      </c>
      <c r="L3" s="34"/>
      <c r="M3" s="34"/>
      <c r="N3" s="34"/>
      <c r="O3" s="34"/>
      <c r="P3" s="34"/>
      <c r="Q3" s="34"/>
      <c r="R3" s="34"/>
      <c r="S3" s="37"/>
      <c r="T3" s="103" t="s">
        <v>82</v>
      </c>
      <c r="U3" s="103" t="s">
        <v>83</v>
      </c>
      <c r="V3" s="35" t="s">
        <v>84</v>
      </c>
      <c r="W3" s="36" t="s">
        <v>79</v>
      </c>
      <c r="X3" s="34"/>
      <c r="Y3" s="34"/>
      <c r="Z3" s="34"/>
      <c r="AA3" s="34"/>
      <c r="AB3" s="37"/>
      <c r="AC3" s="105" t="s">
        <v>80</v>
      </c>
      <c r="AD3" s="36" t="s">
        <v>81</v>
      </c>
      <c r="AE3" s="34"/>
      <c r="AF3" s="34"/>
      <c r="AG3" s="34"/>
      <c r="AH3" s="34"/>
      <c r="AI3" s="34"/>
      <c r="AJ3" s="34"/>
      <c r="AK3" s="34"/>
      <c r="AL3" s="37"/>
      <c r="AM3" s="103" t="s">
        <v>82</v>
      </c>
      <c r="AN3" s="103" t="s">
        <v>83</v>
      </c>
      <c r="AO3" s="35" t="s">
        <v>84</v>
      </c>
      <c r="AP3" s="36" t="s">
        <v>79</v>
      </c>
      <c r="AQ3" s="34"/>
      <c r="AR3" s="34"/>
      <c r="AS3" s="34"/>
      <c r="AT3" s="34"/>
      <c r="AU3" s="37"/>
      <c r="AV3" s="105" t="s">
        <v>80</v>
      </c>
      <c r="AW3" s="36" t="s">
        <v>81</v>
      </c>
      <c r="AX3" s="34"/>
      <c r="AY3" s="34"/>
      <c r="AZ3" s="34"/>
      <c r="BA3" s="34"/>
      <c r="BB3" s="34"/>
      <c r="BC3" s="34"/>
      <c r="BD3" s="34"/>
      <c r="BE3" s="37"/>
      <c r="BF3" s="103" t="s">
        <v>82</v>
      </c>
      <c r="BG3" s="103" t="s">
        <v>83</v>
      </c>
      <c r="BH3" s="35" t="s">
        <v>84</v>
      </c>
    </row>
    <row r="4" spans="1:60" s="2" customFormat="1" ht="13.5">
      <c r="A4" s="104"/>
      <c r="B4" s="90"/>
      <c r="C4" s="104"/>
      <c r="D4" s="35" t="s">
        <v>203</v>
      </c>
      <c r="E4" s="38" t="s">
        <v>85</v>
      </c>
      <c r="F4" s="39"/>
      <c r="G4" s="40"/>
      <c r="H4" s="37"/>
      <c r="I4" s="107" t="s">
        <v>86</v>
      </c>
      <c r="J4" s="106"/>
      <c r="K4" s="35" t="s">
        <v>203</v>
      </c>
      <c r="L4" s="103" t="s">
        <v>87</v>
      </c>
      <c r="M4" s="36" t="s">
        <v>88</v>
      </c>
      <c r="N4" s="34"/>
      <c r="O4" s="34"/>
      <c r="P4" s="37"/>
      <c r="Q4" s="103" t="s">
        <v>89</v>
      </c>
      <c r="R4" s="103" t="s">
        <v>90</v>
      </c>
      <c r="S4" s="103" t="s">
        <v>83</v>
      </c>
      <c r="T4" s="104"/>
      <c r="U4" s="104"/>
      <c r="V4" s="42"/>
      <c r="W4" s="35" t="s">
        <v>203</v>
      </c>
      <c r="X4" s="38" t="s">
        <v>85</v>
      </c>
      <c r="Y4" s="39"/>
      <c r="Z4" s="40"/>
      <c r="AA4" s="37"/>
      <c r="AB4" s="107" t="s">
        <v>86</v>
      </c>
      <c r="AC4" s="106"/>
      <c r="AD4" s="35" t="s">
        <v>203</v>
      </c>
      <c r="AE4" s="103" t="s">
        <v>87</v>
      </c>
      <c r="AF4" s="36" t="s">
        <v>88</v>
      </c>
      <c r="AG4" s="34"/>
      <c r="AH4" s="34"/>
      <c r="AI4" s="37"/>
      <c r="AJ4" s="103" t="s">
        <v>89</v>
      </c>
      <c r="AK4" s="103" t="s">
        <v>90</v>
      </c>
      <c r="AL4" s="103" t="s">
        <v>83</v>
      </c>
      <c r="AM4" s="104"/>
      <c r="AN4" s="104"/>
      <c r="AO4" s="42"/>
      <c r="AP4" s="35" t="s">
        <v>203</v>
      </c>
      <c r="AQ4" s="38" t="s">
        <v>85</v>
      </c>
      <c r="AR4" s="39"/>
      <c r="AS4" s="40"/>
      <c r="AT4" s="37"/>
      <c r="AU4" s="107" t="s">
        <v>86</v>
      </c>
      <c r="AV4" s="106"/>
      <c r="AW4" s="35" t="s">
        <v>203</v>
      </c>
      <c r="AX4" s="103" t="s">
        <v>87</v>
      </c>
      <c r="AY4" s="36" t="s">
        <v>88</v>
      </c>
      <c r="AZ4" s="34"/>
      <c r="BA4" s="34"/>
      <c r="BB4" s="37"/>
      <c r="BC4" s="103" t="s">
        <v>89</v>
      </c>
      <c r="BD4" s="103" t="s">
        <v>90</v>
      </c>
      <c r="BE4" s="103" t="s">
        <v>83</v>
      </c>
      <c r="BF4" s="104"/>
      <c r="BG4" s="104"/>
      <c r="BH4" s="42"/>
    </row>
    <row r="5" spans="1:60" s="2" customFormat="1" ht="22.5" customHeight="1">
      <c r="A5" s="104"/>
      <c r="B5" s="90"/>
      <c r="C5" s="104"/>
      <c r="D5" s="42"/>
      <c r="E5" s="35" t="s">
        <v>203</v>
      </c>
      <c r="F5" s="41" t="s">
        <v>91</v>
      </c>
      <c r="G5" s="41" t="s">
        <v>92</v>
      </c>
      <c r="H5" s="41" t="s">
        <v>83</v>
      </c>
      <c r="I5" s="108"/>
      <c r="J5" s="106"/>
      <c r="K5" s="42"/>
      <c r="L5" s="104"/>
      <c r="M5" s="35" t="s">
        <v>203</v>
      </c>
      <c r="N5" s="32" t="s">
        <v>93</v>
      </c>
      <c r="O5" s="32" t="s">
        <v>94</v>
      </c>
      <c r="P5" s="32" t="s">
        <v>95</v>
      </c>
      <c r="Q5" s="104"/>
      <c r="R5" s="104"/>
      <c r="S5" s="104"/>
      <c r="T5" s="104"/>
      <c r="U5" s="104"/>
      <c r="V5" s="42"/>
      <c r="W5" s="42"/>
      <c r="X5" s="35" t="s">
        <v>203</v>
      </c>
      <c r="Y5" s="41" t="s">
        <v>91</v>
      </c>
      <c r="Z5" s="41" t="s">
        <v>92</v>
      </c>
      <c r="AA5" s="41" t="s">
        <v>83</v>
      </c>
      <c r="AB5" s="108"/>
      <c r="AC5" s="106"/>
      <c r="AD5" s="42"/>
      <c r="AE5" s="104"/>
      <c r="AF5" s="35" t="s">
        <v>203</v>
      </c>
      <c r="AG5" s="32" t="s">
        <v>93</v>
      </c>
      <c r="AH5" s="32" t="s">
        <v>94</v>
      </c>
      <c r="AI5" s="32" t="s">
        <v>95</v>
      </c>
      <c r="AJ5" s="104"/>
      <c r="AK5" s="104"/>
      <c r="AL5" s="104"/>
      <c r="AM5" s="104"/>
      <c r="AN5" s="104"/>
      <c r="AO5" s="42"/>
      <c r="AP5" s="42"/>
      <c r="AQ5" s="35" t="s">
        <v>203</v>
      </c>
      <c r="AR5" s="41" t="s">
        <v>91</v>
      </c>
      <c r="AS5" s="41" t="s">
        <v>92</v>
      </c>
      <c r="AT5" s="41" t="s">
        <v>83</v>
      </c>
      <c r="AU5" s="108"/>
      <c r="AV5" s="106"/>
      <c r="AW5" s="42"/>
      <c r="AX5" s="104"/>
      <c r="AY5" s="35" t="s">
        <v>203</v>
      </c>
      <c r="AZ5" s="32" t="s">
        <v>93</v>
      </c>
      <c r="BA5" s="32" t="s">
        <v>94</v>
      </c>
      <c r="BB5" s="32" t="s">
        <v>95</v>
      </c>
      <c r="BC5" s="104"/>
      <c r="BD5" s="104"/>
      <c r="BE5" s="104"/>
      <c r="BF5" s="104"/>
      <c r="BG5" s="104"/>
      <c r="BH5" s="42"/>
    </row>
    <row r="6" spans="1:60" s="2" customFormat="1" ht="13.5">
      <c r="A6" s="88"/>
      <c r="B6" s="91"/>
      <c r="C6" s="109"/>
      <c r="D6" s="43" t="s">
        <v>210</v>
      </c>
      <c r="E6" s="43" t="s">
        <v>211</v>
      </c>
      <c r="F6" s="44" t="s">
        <v>211</v>
      </c>
      <c r="G6" s="44" t="s">
        <v>211</v>
      </c>
      <c r="H6" s="44" t="s">
        <v>211</v>
      </c>
      <c r="I6" s="47" t="s">
        <v>211</v>
      </c>
      <c r="J6" s="47" t="s">
        <v>211</v>
      </c>
      <c r="K6" s="43" t="s">
        <v>211</v>
      </c>
      <c r="L6" s="43" t="s">
        <v>211</v>
      </c>
      <c r="M6" s="43" t="s">
        <v>211</v>
      </c>
      <c r="N6" s="48" t="s">
        <v>211</v>
      </c>
      <c r="O6" s="48" t="s">
        <v>211</v>
      </c>
      <c r="P6" s="48" t="s">
        <v>211</v>
      </c>
      <c r="Q6" s="43" t="s">
        <v>211</v>
      </c>
      <c r="R6" s="43" t="s">
        <v>211</v>
      </c>
      <c r="S6" s="43" t="s">
        <v>211</v>
      </c>
      <c r="T6" s="43" t="s">
        <v>211</v>
      </c>
      <c r="U6" s="43" t="s">
        <v>211</v>
      </c>
      <c r="V6" s="43" t="s">
        <v>211</v>
      </c>
      <c r="W6" s="43" t="s">
        <v>210</v>
      </c>
      <c r="X6" s="43" t="s">
        <v>211</v>
      </c>
      <c r="Y6" s="44" t="s">
        <v>211</v>
      </c>
      <c r="Z6" s="44" t="s">
        <v>211</v>
      </c>
      <c r="AA6" s="44" t="s">
        <v>211</v>
      </c>
      <c r="AB6" s="47" t="s">
        <v>211</v>
      </c>
      <c r="AC6" s="47" t="s">
        <v>211</v>
      </c>
      <c r="AD6" s="43" t="s">
        <v>211</v>
      </c>
      <c r="AE6" s="43" t="s">
        <v>211</v>
      </c>
      <c r="AF6" s="43" t="s">
        <v>211</v>
      </c>
      <c r="AG6" s="48" t="s">
        <v>211</v>
      </c>
      <c r="AH6" s="48" t="s">
        <v>211</v>
      </c>
      <c r="AI6" s="48" t="s">
        <v>211</v>
      </c>
      <c r="AJ6" s="43" t="s">
        <v>211</v>
      </c>
      <c r="AK6" s="43" t="s">
        <v>211</v>
      </c>
      <c r="AL6" s="43" t="s">
        <v>211</v>
      </c>
      <c r="AM6" s="43" t="s">
        <v>211</v>
      </c>
      <c r="AN6" s="43" t="s">
        <v>211</v>
      </c>
      <c r="AO6" s="43" t="s">
        <v>211</v>
      </c>
      <c r="AP6" s="43" t="s">
        <v>210</v>
      </c>
      <c r="AQ6" s="43" t="s">
        <v>211</v>
      </c>
      <c r="AR6" s="44" t="s">
        <v>211</v>
      </c>
      <c r="AS6" s="44" t="s">
        <v>211</v>
      </c>
      <c r="AT6" s="44" t="s">
        <v>211</v>
      </c>
      <c r="AU6" s="47" t="s">
        <v>211</v>
      </c>
      <c r="AV6" s="47" t="s">
        <v>211</v>
      </c>
      <c r="AW6" s="43" t="s">
        <v>211</v>
      </c>
      <c r="AX6" s="43" t="s">
        <v>211</v>
      </c>
      <c r="AY6" s="43" t="s">
        <v>211</v>
      </c>
      <c r="AZ6" s="48" t="s">
        <v>211</v>
      </c>
      <c r="BA6" s="48" t="s">
        <v>211</v>
      </c>
      <c r="BB6" s="48" t="s">
        <v>211</v>
      </c>
      <c r="BC6" s="43" t="s">
        <v>211</v>
      </c>
      <c r="BD6" s="43" t="s">
        <v>211</v>
      </c>
      <c r="BE6" s="43" t="s">
        <v>211</v>
      </c>
      <c r="BF6" s="43" t="s">
        <v>211</v>
      </c>
      <c r="BG6" s="43" t="s">
        <v>211</v>
      </c>
      <c r="BH6" s="43" t="s">
        <v>211</v>
      </c>
    </row>
    <row r="7" spans="1:60" ht="13.5">
      <c r="A7" s="49" t="s">
        <v>112</v>
      </c>
      <c r="B7" s="49" t="s">
        <v>113</v>
      </c>
      <c r="C7" s="50" t="s">
        <v>114</v>
      </c>
      <c r="D7" s="20">
        <f aca="true" t="shared" si="0" ref="D7:D35">E7+I7</f>
        <v>18342053</v>
      </c>
      <c r="E7" s="20">
        <f aca="true" t="shared" si="1" ref="E7:E35">SUM(F7:H7)</f>
        <v>17791540</v>
      </c>
      <c r="F7" s="21">
        <v>15943601</v>
      </c>
      <c r="G7" s="21">
        <v>1478364</v>
      </c>
      <c r="H7" s="21">
        <v>369575</v>
      </c>
      <c r="I7" s="21">
        <v>550513</v>
      </c>
      <c r="J7" s="21">
        <v>0</v>
      </c>
      <c r="K7" s="20">
        <f aca="true" t="shared" si="2" ref="K7:K35">L7+M7+Q7+R7+S7</f>
        <v>40718357</v>
      </c>
      <c r="L7" s="21">
        <v>25938769</v>
      </c>
      <c r="M7" s="21">
        <f aca="true" t="shared" si="3" ref="M7:M35">SUM(N7:P7)</f>
        <v>10140799</v>
      </c>
      <c r="N7" s="21">
        <v>1721807</v>
      </c>
      <c r="O7" s="21">
        <v>3479866</v>
      </c>
      <c r="P7" s="21">
        <v>4939126</v>
      </c>
      <c r="Q7" s="21">
        <v>964089</v>
      </c>
      <c r="R7" s="21">
        <v>3301306</v>
      </c>
      <c r="S7" s="21">
        <v>373394</v>
      </c>
      <c r="T7" s="21">
        <v>0</v>
      </c>
      <c r="U7" s="21">
        <v>1808658</v>
      </c>
      <c r="V7" s="20">
        <f aca="true" t="shared" si="4" ref="V7:V35">D7+K7+U7</f>
        <v>60869068</v>
      </c>
      <c r="W7" s="20">
        <f aca="true" t="shared" si="5" ref="W7:W35">X7+AB7</f>
        <v>0</v>
      </c>
      <c r="X7" s="20">
        <f aca="true" t="shared" si="6" ref="X7:X35">SUM(Y7:AA7)</f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35">AE7+AF7+AJ7+AK7+AL7</f>
        <v>2293360</v>
      </c>
      <c r="AE7" s="21">
        <v>1781774</v>
      </c>
      <c r="AF7" s="21">
        <f aca="true" t="shared" si="8" ref="AF7:AF35">SUM(AG7:AI7)</f>
        <v>427319</v>
      </c>
      <c r="AG7" s="21">
        <v>205313</v>
      </c>
      <c r="AH7" s="21">
        <v>106251</v>
      </c>
      <c r="AI7" s="21">
        <v>115755</v>
      </c>
      <c r="AJ7" s="21">
        <v>72534</v>
      </c>
      <c r="AK7" s="21">
        <v>4353</v>
      </c>
      <c r="AL7" s="21">
        <v>7380</v>
      </c>
      <c r="AM7" s="21">
        <v>0</v>
      </c>
      <c r="AN7" s="21">
        <v>0</v>
      </c>
      <c r="AO7" s="20">
        <f aca="true" t="shared" si="9" ref="AO7:AO35">W7+AD7+AN7</f>
        <v>2293360</v>
      </c>
      <c r="AP7" s="20">
        <f aca="true" t="shared" si="10" ref="AP7:AV17">D7+W7</f>
        <v>18342053</v>
      </c>
      <c r="AQ7" s="20">
        <f t="shared" si="10"/>
        <v>17791540</v>
      </c>
      <c r="AR7" s="20">
        <f t="shared" si="10"/>
        <v>15943601</v>
      </c>
      <c r="AS7" s="20">
        <f t="shared" si="10"/>
        <v>1478364</v>
      </c>
      <c r="AT7" s="20">
        <f t="shared" si="10"/>
        <v>369575</v>
      </c>
      <c r="AU7" s="20">
        <f t="shared" si="10"/>
        <v>550513</v>
      </c>
      <c r="AV7" s="20">
        <f t="shared" si="10"/>
        <v>0</v>
      </c>
      <c r="AW7" s="20">
        <f aca="true" t="shared" si="11" ref="AW7:BC38">K7+AD7</f>
        <v>43011717</v>
      </c>
      <c r="AX7" s="20">
        <f t="shared" si="11"/>
        <v>27720543</v>
      </c>
      <c r="AY7" s="20">
        <f t="shared" si="11"/>
        <v>10568118</v>
      </c>
      <c r="AZ7" s="20">
        <f aca="true" t="shared" si="12" ref="AZ7:BC19">N7+AG7</f>
        <v>1927120</v>
      </c>
      <c r="BA7" s="20">
        <f t="shared" si="12"/>
        <v>3586117</v>
      </c>
      <c r="BB7" s="20">
        <f t="shared" si="12"/>
        <v>5054881</v>
      </c>
      <c r="BC7" s="20">
        <f t="shared" si="12"/>
        <v>1036623</v>
      </c>
      <c r="BD7" s="20">
        <f aca="true" t="shared" si="13" ref="BD7:BF50">R7+AK7</f>
        <v>3305659</v>
      </c>
      <c r="BE7" s="20">
        <f t="shared" si="13"/>
        <v>380774</v>
      </c>
      <c r="BF7" s="20">
        <f t="shared" si="13"/>
        <v>0</v>
      </c>
      <c r="BG7" s="20">
        <f aca="true" t="shared" si="14" ref="BG7:BH50">U7+AN7</f>
        <v>1808658</v>
      </c>
      <c r="BH7" s="20">
        <f t="shared" si="14"/>
        <v>63162428</v>
      </c>
    </row>
    <row r="8" spans="1:60" ht="13.5">
      <c r="A8" s="49" t="s">
        <v>112</v>
      </c>
      <c r="B8" s="49" t="s">
        <v>115</v>
      </c>
      <c r="C8" s="50" t="s">
        <v>116</v>
      </c>
      <c r="D8" s="20">
        <f t="shared" si="0"/>
        <v>5350487</v>
      </c>
      <c r="E8" s="20">
        <f t="shared" si="1"/>
        <v>5260084</v>
      </c>
      <c r="F8" s="21">
        <v>3630351</v>
      </c>
      <c r="G8" s="21">
        <v>33808</v>
      </c>
      <c r="H8" s="21">
        <v>1595925</v>
      </c>
      <c r="I8" s="21">
        <v>90403</v>
      </c>
      <c r="J8" s="21">
        <v>0</v>
      </c>
      <c r="K8" s="20">
        <f t="shared" si="2"/>
        <v>18795083</v>
      </c>
      <c r="L8" s="21">
        <v>12596074</v>
      </c>
      <c r="M8" s="21">
        <f t="shared" si="3"/>
        <v>3340580</v>
      </c>
      <c r="N8" s="21">
        <v>668228</v>
      </c>
      <c r="O8" s="21">
        <v>1956122</v>
      </c>
      <c r="P8" s="21">
        <v>716230</v>
      </c>
      <c r="Q8" s="21">
        <v>317847</v>
      </c>
      <c r="R8" s="21">
        <v>944287</v>
      </c>
      <c r="S8" s="21">
        <v>1596295</v>
      </c>
      <c r="T8" s="21">
        <v>0</v>
      </c>
      <c r="U8" s="21">
        <v>1382018</v>
      </c>
      <c r="V8" s="20">
        <f t="shared" si="4"/>
        <v>25527588</v>
      </c>
      <c r="W8" s="20">
        <f t="shared" si="5"/>
        <v>197100</v>
      </c>
      <c r="X8" s="20">
        <f t="shared" si="6"/>
        <v>197100</v>
      </c>
      <c r="Y8" s="21">
        <v>0</v>
      </c>
      <c r="Z8" s="21">
        <v>0</v>
      </c>
      <c r="AA8" s="21">
        <v>197100</v>
      </c>
      <c r="AB8" s="21">
        <v>0</v>
      </c>
      <c r="AC8" s="21">
        <v>0</v>
      </c>
      <c r="AD8" s="20">
        <f t="shared" si="7"/>
        <v>1464504</v>
      </c>
      <c r="AE8" s="21">
        <v>1270275</v>
      </c>
      <c r="AF8" s="21">
        <f t="shared" si="8"/>
        <v>148839</v>
      </c>
      <c r="AG8" s="21">
        <v>97840</v>
      </c>
      <c r="AH8" s="21">
        <v>50999</v>
      </c>
      <c r="AI8" s="21">
        <v>0</v>
      </c>
      <c r="AJ8" s="21">
        <v>0</v>
      </c>
      <c r="AK8" s="21">
        <v>0</v>
      </c>
      <c r="AL8" s="21">
        <v>45390</v>
      </c>
      <c r="AM8" s="21">
        <v>0</v>
      </c>
      <c r="AN8" s="21">
        <v>0</v>
      </c>
      <c r="AO8" s="20">
        <f t="shared" si="9"/>
        <v>1661604</v>
      </c>
      <c r="AP8" s="20">
        <f t="shared" si="10"/>
        <v>5547587</v>
      </c>
      <c r="AQ8" s="20">
        <f t="shared" si="10"/>
        <v>5457184</v>
      </c>
      <c r="AR8" s="20">
        <f t="shared" si="10"/>
        <v>3630351</v>
      </c>
      <c r="AS8" s="20">
        <f t="shared" si="10"/>
        <v>33808</v>
      </c>
      <c r="AT8" s="20">
        <f t="shared" si="10"/>
        <v>1793025</v>
      </c>
      <c r="AU8" s="20">
        <f t="shared" si="10"/>
        <v>90403</v>
      </c>
      <c r="AV8" s="20">
        <f t="shared" si="10"/>
        <v>0</v>
      </c>
      <c r="AW8" s="20">
        <f t="shared" si="11"/>
        <v>20259587</v>
      </c>
      <c r="AX8" s="20">
        <f t="shared" si="11"/>
        <v>13866349</v>
      </c>
      <c r="AY8" s="20">
        <f t="shared" si="11"/>
        <v>3489419</v>
      </c>
      <c r="AZ8" s="20">
        <f t="shared" si="12"/>
        <v>766068</v>
      </c>
      <c r="BA8" s="20">
        <f t="shared" si="12"/>
        <v>2007121</v>
      </c>
      <c r="BB8" s="20">
        <f t="shared" si="12"/>
        <v>716230</v>
      </c>
      <c r="BC8" s="20">
        <f t="shared" si="12"/>
        <v>317847</v>
      </c>
      <c r="BD8" s="20">
        <f t="shared" si="13"/>
        <v>944287</v>
      </c>
      <c r="BE8" s="20">
        <f t="shared" si="13"/>
        <v>1641685</v>
      </c>
      <c r="BF8" s="20">
        <f t="shared" si="13"/>
        <v>0</v>
      </c>
      <c r="BG8" s="20">
        <f t="shared" si="14"/>
        <v>1382018</v>
      </c>
      <c r="BH8" s="20">
        <f t="shared" si="14"/>
        <v>27189192</v>
      </c>
    </row>
    <row r="9" spans="1:60" ht="13.5">
      <c r="A9" s="49" t="s">
        <v>112</v>
      </c>
      <c r="B9" s="49" t="s">
        <v>117</v>
      </c>
      <c r="C9" s="50" t="s">
        <v>118</v>
      </c>
      <c r="D9" s="20">
        <f t="shared" si="0"/>
        <v>5062558</v>
      </c>
      <c r="E9" s="20">
        <f t="shared" si="1"/>
        <v>5062558</v>
      </c>
      <c r="F9" s="21">
        <v>5017631</v>
      </c>
      <c r="G9" s="21">
        <v>30327</v>
      </c>
      <c r="H9" s="21">
        <v>14600</v>
      </c>
      <c r="I9" s="21">
        <v>0</v>
      </c>
      <c r="J9" s="21">
        <v>0</v>
      </c>
      <c r="K9" s="20">
        <f t="shared" si="2"/>
        <v>7296721</v>
      </c>
      <c r="L9" s="21">
        <v>3159653</v>
      </c>
      <c r="M9" s="21">
        <f t="shared" si="3"/>
        <v>1739147</v>
      </c>
      <c r="N9" s="21">
        <v>111939</v>
      </c>
      <c r="O9" s="21">
        <v>1599393</v>
      </c>
      <c r="P9" s="21">
        <v>27815</v>
      </c>
      <c r="Q9" s="21">
        <v>79517</v>
      </c>
      <c r="R9" s="21">
        <v>2251435</v>
      </c>
      <c r="S9" s="21">
        <v>66969</v>
      </c>
      <c r="T9" s="21">
        <v>0</v>
      </c>
      <c r="U9" s="21">
        <v>54631</v>
      </c>
      <c r="V9" s="20">
        <f t="shared" si="4"/>
        <v>12413910</v>
      </c>
      <c r="W9" s="20">
        <f t="shared" si="5"/>
        <v>369003</v>
      </c>
      <c r="X9" s="20">
        <f t="shared" si="6"/>
        <v>356979</v>
      </c>
      <c r="Y9" s="21">
        <v>356979</v>
      </c>
      <c r="Z9" s="21">
        <v>0</v>
      </c>
      <c r="AA9" s="21">
        <v>0</v>
      </c>
      <c r="AB9" s="21">
        <v>12024</v>
      </c>
      <c r="AC9" s="21">
        <v>0</v>
      </c>
      <c r="AD9" s="20">
        <f t="shared" si="7"/>
        <v>642634</v>
      </c>
      <c r="AE9" s="21">
        <v>72221</v>
      </c>
      <c r="AF9" s="21">
        <f t="shared" si="8"/>
        <v>60159</v>
      </c>
      <c r="AG9" s="21">
        <v>2347</v>
      </c>
      <c r="AH9" s="21">
        <v>57812</v>
      </c>
      <c r="AI9" s="21">
        <v>0</v>
      </c>
      <c r="AJ9" s="21">
        <v>0</v>
      </c>
      <c r="AK9" s="21">
        <v>510254</v>
      </c>
      <c r="AL9" s="21">
        <v>0</v>
      </c>
      <c r="AM9" s="21">
        <v>0</v>
      </c>
      <c r="AN9" s="21">
        <v>30398</v>
      </c>
      <c r="AO9" s="20">
        <f t="shared" si="9"/>
        <v>1042035</v>
      </c>
      <c r="AP9" s="20">
        <f t="shared" si="10"/>
        <v>5431561</v>
      </c>
      <c r="AQ9" s="20">
        <f t="shared" si="10"/>
        <v>5419537</v>
      </c>
      <c r="AR9" s="20">
        <f t="shared" si="10"/>
        <v>5374610</v>
      </c>
      <c r="AS9" s="20">
        <f t="shared" si="10"/>
        <v>30327</v>
      </c>
      <c r="AT9" s="20">
        <f t="shared" si="10"/>
        <v>14600</v>
      </c>
      <c r="AU9" s="20">
        <f t="shared" si="10"/>
        <v>12024</v>
      </c>
      <c r="AV9" s="20">
        <f t="shared" si="10"/>
        <v>0</v>
      </c>
      <c r="AW9" s="20">
        <f t="shared" si="11"/>
        <v>7939355</v>
      </c>
      <c r="AX9" s="20">
        <f t="shared" si="11"/>
        <v>3231874</v>
      </c>
      <c r="AY9" s="20">
        <f t="shared" si="11"/>
        <v>1799306</v>
      </c>
      <c r="AZ9" s="20">
        <f t="shared" si="12"/>
        <v>114286</v>
      </c>
      <c r="BA9" s="20">
        <f t="shared" si="12"/>
        <v>1657205</v>
      </c>
      <c r="BB9" s="20">
        <f t="shared" si="12"/>
        <v>27815</v>
      </c>
      <c r="BC9" s="20">
        <f t="shared" si="12"/>
        <v>79517</v>
      </c>
      <c r="BD9" s="20">
        <f t="shared" si="13"/>
        <v>2761689</v>
      </c>
      <c r="BE9" s="20">
        <f t="shared" si="13"/>
        <v>66969</v>
      </c>
      <c r="BF9" s="20">
        <f t="shared" si="13"/>
        <v>0</v>
      </c>
      <c r="BG9" s="20">
        <f t="shared" si="14"/>
        <v>85029</v>
      </c>
      <c r="BH9" s="20">
        <f t="shared" si="14"/>
        <v>13455945</v>
      </c>
    </row>
    <row r="10" spans="1:60" ht="13.5">
      <c r="A10" s="49" t="s">
        <v>112</v>
      </c>
      <c r="B10" s="49" t="s">
        <v>119</v>
      </c>
      <c r="C10" s="50" t="s">
        <v>120</v>
      </c>
      <c r="D10" s="20">
        <f t="shared" si="0"/>
        <v>0</v>
      </c>
      <c r="E10" s="20">
        <f t="shared" si="1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0">
        <f t="shared" si="2"/>
        <v>2874767</v>
      </c>
      <c r="L10" s="21">
        <v>1737067</v>
      </c>
      <c r="M10" s="21">
        <f t="shared" si="3"/>
        <v>713115</v>
      </c>
      <c r="N10" s="21">
        <v>112433</v>
      </c>
      <c r="O10" s="21">
        <v>564410</v>
      </c>
      <c r="P10" s="21">
        <v>36272</v>
      </c>
      <c r="Q10" s="21">
        <v>0</v>
      </c>
      <c r="R10" s="21">
        <v>227720</v>
      </c>
      <c r="S10" s="21">
        <v>196865</v>
      </c>
      <c r="T10" s="21">
        <v>0</v>
      </c>
      <c r="U10" s="21">
        <v>115836</v>
      </c>
      <c r="V10" s="20">
        <f t="shared" si="4"/>
        <v>2990603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261656</v>
      </c>
      <c r="AE10" s="21">
        <v>39677</v>
      </c>
      <c r="AF10" s="21">
        <f t="shared" si="8"/>
        <v>66923</v>
      </c>
      <c r="AG10" s="21">
        <v>1958</v>
      </c>
      <c r="AH10" s="21">
        <v>64965</v>
      </c>
      <c r="AI10" s="21">
        <v>0</v>
      </c>
      <c r="AJ10" s="21">
        <v>0</v>
      </c>
      <c r="AK10" s="21">
        <v>155056</v>
      </c>
      <c r="AL10" s="21">
        <v>0</v>
      </c>
      <c r="AM10" s="21">
        <v>0</v>
      </c>
      <c r="AN10" s="21">
        <v>0</v>
      </c>
      <c r="AO10" s="20">
        <f t="shared" si="9"/>
        <v>261656</v>
      </c>
      <c r="AP10" s="20">
        <f t="shared" si="10"/>
        <v>0</v>
      </c>
      <c r="AQ10" s="20">
        <f t="shared" si="10"/>
        <v>0</v>
      </c>
      <c r="AR10" s="20">
        <f t="shared" si="10"/>
        <v>0</v>
      </c>
      <c r="AS10" s="20">
        <f t="shared" si="10"/>
        <v>0</v>
      </c>
      <c r="AT10" s="20">
        <f t="shared" si="10"/>
        <v>0</v>
      </c>
      <c r="AU10" s="20">
        <f t="shared" si="10"/>
        <v>0</v>
      </c>
      <c r="AV10" s="20">
        <f t="shared" si="10"/>
        <v>0</v>
      </c>
      <c r="AW10" s="20">
        <f t="shared" si="11"/>
        <v>3136423</v>
      </c>
      <c r="AX10" s="20">
        <f t="shared" si="11"/>
        <v>1776744</v>
      </c>
      <c r="AY10" s="20">
        <f t="shared" si="11"/>
        <v>780038</v>
      </c>
      <c r="AZ10" s="20">
        <f t="shared" si="12"/>
        <v>114391</v>
      </c>
      <c r="BA10" s="20">
        <f t="shared" si="12"/>
        <v>629375</v>
      </c>
      <c r="BB10" s="20">
        <f t="shared" si="12"/>
        <v>36272</v>
      </c>
      <c r="BC10" s="20">
        <f t="shared" si="12"/>
        <v>0</v>
      </c>
      <c r="BD10" s="20">
        <f t="shared" si="13"/>
        <v>382776</v>
      </c>
      <c r="BE10" s="20">
        <f t="shared" si="13"/>
        <v>196865</v>
      </c>
      <c r="BF10" s="20">
        <f t="shared" si="13"/>
        <v>0</v>
      </c>
      <c r="BG10" s="20">
        <f t="shared" si="14"/>
        <v>115836</v>
      </c>
      <c r="BH10" s="20">
        <f t="shared" si="14"/>
        <v>3252259</v>
      </c>
    </row>
    <row r="11" spans="1:60" ht="13.5">
      <c r="A11" s="49" t="s">
        <v>112</v>
      </c>
      <c r="B11" s="49" t="s">
        <v>121</v>
      </c>
      <c r="C11" s="50" t="s">
        <v>122</v>
      </c>
      <c r="D11" s="20">
        <f t="shared" si="0"/>
        <v>179250</v>
      </c>
      <c r="E11" s="20">
        <f t="shared" si="1"/>
        <v>179250</v>
      </c>
      <c r="F11" s="21">
        <v>179250</v>
      </c>
      <c r="G11" s="21">
        <v>0</v>
      </c>
      <c r="H11" s="21">
        <v>0</v>
      </c>
      <c r="I11" s="21">
        <v>0</v>
      </c>
      <c r="J11" s="21">
        <v>0</v>
      </c>
      <c r="K11" s="20">
        <f t="shared" si="2"/>
        <v>3386146</v>
      </c>
      <c r="L11" s="21">
        <v>1919612</v>
      </c>
      <c r="M11" s="21">
        <f t="shared" si="3"/>
        <v>642132</v>
      </c>
      <c r="N11" s="21">
        <v>55066</v>
      </c>
      <c r="O11" s="21">
        <v>552376</v>
      </c>
      <c r="P11" s="21">
        <v>34690</v>
      </c>
      <c r="Q11" s="21">
        <v>25297</v>
      </c>
      <c r="R11" s="21">
        <v>799105</v>
      </c>
      <c r="S11" s="21">
        <v>0</v>
      </c>
      <c r="T11" s="21">
        <v>0</v>
      </c>
      <c r="U11" s="21">
        <v>15018</v>
      </c>
      <c r="V11" s="20">
        <f t="shared" si="4"/>
        <v>3580414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407710</v>
      </c>
      <c r="AE11" s="21">
        <v>238400</v>
      </c>
      <c r="AF11" s="21">
        <f t="shared" si="8"/>
        <v>82259</v>
      </c>
      <c r="AG11" s="21">
        <v>4234</v>
      </c>
      <c r="AH11" s="21">
        <v>78025</v>
      </c>
      <c r="AI11" s="21">
        <v>0</v>
      </c>
      <c r="AJ11" s="21">
        <v>0</v>
      </c>
      <c r="AK11" s="21">
        <v>87051</v>
      </c>
      <c r="AL11" s="21">
        <v>0</v>
      </c>
      <c r="AM11" s="21">
        <v>0</v>
      </c>
      <c r="AN11" s="21">
        <v>0</v>
      </c>
      <c r="AO11" s="20">
        <f t="shared" si="9"/>
        <v>407710</v>
      </c>
      <c r="AP11" s="20">
        <f t="shared" si="10"/>
        <v>179250</v>
      </c>
      <c r="AQ11" s="20">
        <f t="shared" si="10"/>
        <v>179250</v>
      </c>
      <c r="AR11" s="20">
        <f t="shared" si="10"/>
        <v>179250</v>
      </c>
      <c r="AS11" s="20">
        <f t="shared" si="10"/>
        <v>0</v>
      </c>
      <c r="AT11" s="20">
        <f t="shared" si="10"/>
        <v>0</v>
      </c>
      <c r="AU11" s="20">
        <f t="shared" si="10"/>
        <v>0</v>
      </c>
      <c r="AV11" s="20">
        <f t="shared" si="10"/>
        <v>0</v>
      </c>
      <c r="AW11" s="20">
        <f t="shared" si="11"/>
        <v>3793856</v>
      </c>
      <c r="AX11" s="20">
        <f t="shared" si="11"/>
        <v>2158012</v>
      </c>
      <c r="AY11" s="20">
        <f t="shared" si="11"/>
        <v>724391</v>
      </c>
      <c r="AZ11" s="20">
        <f t="shared" si="12"/>
        <v>59300</v>
      </c>
      <c r="BA11" s="20">
        <f t="shared" si="12"/>
        <v>630401</v>
      </c>
      <c r="BB11" s="20">
        <f t="shared" si="12"/>
        <v>34690</v>
      </c>
      <c r="BC11" s="20">
        <f t="shared" si="12"/>
        <v>25297</v>
      </c>
      <c r="BD11" s="20">
        <f t="shared" si="13"/>
        <v>886156</v>
      </c>
      <c r="BE11" s="20">
        <f t="shared" si="13"/>
        <v>0</v>
      </c>
      <c r="BF11" s="20">
        <f t="shared" si="13"/>
        <v>0</v>
      </c>
      <c r="BG11" s="20">
        <f t="shared" si="14"/>
        <v>15018</v>
      </c>
      <c r="BH11" s="20">
        <f t="shared" si="14"/>
        <v>3988124</v>
      </c>
    </row>
    <row r="12" spans="1:60" ht="13.5">
      <c r="A12" s="49" t="s">
        <v>112</v>
      </c>
      <c r="B12" s="49" t="s">
        <v>123</v>
      </c>
      <c r="C12" s="50" t="s">
        <v>124</v>
      </c>
      <c r="D12" s="20">
        <f t="shared" si="0"/>
        <v>786348</v>
      </c>
      <c r="E12" s="20">
        <f t="shared" si="1"/>
        <v>771695</v>
      </c>
      <c r="F12" s="21">
        <v>399470</v>
      </c>
      <c r="G12" s="21">
        <v>347296</v>
      </c>
      <c r="H12" s="21">
        <v>24929</v>
      </c>
      <c r="I12" s="21">
        <v>14653</v>
      </c>
      <c r="J12" s="21">
        <v>0</v>
      </c>
      <c r="K12" s="20">
        <f t="shared" si="2"/>
        <v>5453078</v>
      </c>
      <c r="L12" s="21">
        <v>2581542</v>
      </c>
      <c r="M12" s="21">
        <f t="shared" si="3"/>
        <v>1106319</v>
      </c>
      <c r="N12" s="21">
        <v>325179</v>
      </c>
      <c r="O12" s="21">
        <v>741426</v>
      </c>
      <c r="P12" s="21">
        <v>39714</v>
      </c>
      <c r="Q12" s="21">
        <v>51299</v>
      </c>
      <c r="R12" s="21">
        <v>1498492</v>
      </c>
      <c r="S12" s="21">
        <v>215426</v>
      </c>
      <c r="T12" s="21">
        <v>0</v>
      </c>
      <c r="U12" s="21">
        <v>41369</v>
      </c>
      <c r="V12" s="20">
        <f t="shared" si="4"/>
        <v>6280795</v>
      </c>
      <c r="W12" s="20">
        <f t="shared" si="5"/>
        <v>42368</v>
      </c>
      <c r="X12" s="20">
        <f t="shared" si="6"/>
        <v>42368</v>
      </c>
      <c r="Y12" s="21">
        <v>42368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225624</v>
      </c>
      <c r="AE12" s="21">
        <v>58015</v>
      </c>
      <c r="AF12" s="21">
        <f t="shared" si="8"/>
        <v>130772</v>
      </c>
      <c r="AG12" s="21">
        <v>65330</v>
      </c>
      <c r="AH12" s="21">
        <v>65442</v>
      </c>
      <c r="AI12" s="21">
        <v>0</v>
      </c>
      <c r="AJ12" s="21">
        <v>0</v>
      </c>
      <c r="AK12" s="21">
        <v>21505</v>
      </c>
      <c r="AL12" s="21">
        <v>15332</v>
      </c>
      <c r="AM12" s="21">
        <v>0</v>
      </c>
      <c r="AN12" s="21">
        <v>0</v>
      </c>
      <c r="AO12" s="20">
        <f t="shared" si="9"/>
        <v>267992</v>
      </c>
      <c r="AP12" s="20">
        <f t="shared" si="10"/>
        <v>828716</v>
      </c>
      <c r="AQ12" s="20">
        <f t="shared" si="10"/>
        <v>814063</v>
      </c>
      <c r="AR12" s="20">
        <f t="shared" si="10"/>
        <v>441838</v>
      </c>
      <c r="AS12" s="20">
        <f t="shared" si="10"/>
        <v>347296</v>
      </c>
      <c r="AT12" s="20">
        <f t="shared" si="10"/>
        <v>24929</v>
      </c>
      <c r="AU12" s="20">
        <f t="shared" si="10"/>
        <v>14653</v>
      </c>
      <c r="AV12" s="20">
        <f t="shared" si="10"/>
        <v>0</v>
      </c>
      <c r="AW12" s="20">
        <f t="shared" si="11"/>
        <v>5678702</v>
      </c>
      <c r="AX12" s="20">
        <f t="shared" si="11"/>
        <v>2639557</v>
      </c>
      <c r="AY12" s="20">
        <f t="shared" si="11"/>
        <v>1237091</v>
      </c>
      <c r="AZ12" s="20">
        <f t="shared" si="12"/>
        <v>390509</v>
      </c>
      <c r="BA12" s="20">
        <f t="shared" si="12"/>
        <v>806868</v>
      </c>
      <c r="BB12" s="20">
        <f t="shared" si="12"/>
        <v>39714</v>
      </c>
      <c r="BC12" s="20">
        <f t="shared" si="12"/>
        <v>51299</v>
      </c>
      <c r="BD12" s="20">
        <f t="shared" si="13"/>
        <v>1519997</v>
      </c>
      <c r="BE12" s="20">
        <f t="shared" si="13"/>
        <v>230758</v>
      </c>
      <c r="BF12" s="20">
        <f t="shared" si="13"/>
        <v>0</v>
      </c>
      <c r="BG12" s="20">
        <f t="shared" si="14"/>
        <v>41369</v>
      </c>
      <c r="BH12" s="20">
        <f t="shared" si="14"/>
        <v>6548787</v>
      </c>
    </row>
    <row r="13" spans="1:60" ht="13.5">
      <c r="A13" s="49" t="s">
        <v>112</v>
      </c>
      <c r="B13" s="49" t="s">
        <v>125</v>
      </c>
      <c r="C13" s="50" t="s">
        <v>126</v>
      </c>
      <c r="D13" s="20">
        <f t="shared" si="0"/>
        <v>2379349</v>
      </c>
      <c r="E13" s="20">
        <f t="shared" si="1"/>
        <v>2379349</v>
      </c>
      <c r="F13" s="21">
        <v>2379349</v>
      </c>
      <c r="G13" s="21">
        <v>0</v>
      </c>
      <c r="H13" s="21">
        <v>0</v>
      </c>
      <c r="I13" s="21">
        <v>0</v>
      </c>
      <c r="J13" s="21">
        <v>0</v>
      </c>
      <c r="K13" s="20">
        <f t="shared" si="2"/>
        <v>2805412</v>
      </c>
      <c r="L13" s="21">
        <v>1139021</v>
      </c>
      <c r="M13" s="21">
        <f t="shared" si="3"/>
        <v>437375</v>
      </c>
      <c r="N13" s="21">
        <v>44798</v>
      </c>
      <c r="O13" s="21">
        <v>379857</v>
      </c>
      <c r="P13" s="21">
        <v>12720</v>
      </c>
      <c r="Q13" s="21">
        <v>19328</v>
      </c>
      <c r="R13" s="21">
        <v>1131597</v>
      </c>
      <c r="S13" s="21">
        <v>78091</v>
      </c>
      <c r="T13" s="21">
        <v>0</v>
      </c>
      <c r="U13" s="21">
        <v>20567</v>
      </c>
      <c r="V13" s="20">
        <f t="shared" si="4"/>
        <v>5205328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745230</v>
      </c>
      <c r="AE13" s="21">
        <v>27038</v>
      </c>
      <c r="AF13" s="21">
        <f t="shared" si="8"/>
        <v>232170</v>
      </c>
      <c r="AG13" s="21">
        <v>0</v>
      </c>
      <c r="AH13" s="21">
        <v>232170</v>
      </c>
      <c r="AI13" s="21">
        <v>0</v>
      </c>
      <c r="AJ13" s="21">
        <v>0</v>
      </c>
      <c r="AK13" s="21">
        <v>486022</v>
      </c>
      <c r="AL13" s="21">
        <v>0</v>
      </c>
      <c r="AM13" s="21">
        <v>0</v>
      </c>
      <c r="AN13" s="21">
        <v>0</v>
      </c>
      <c r="AO13" s="20">
        <f t="shared" si="9"/>
        <v>745230</v>
      </c>
      <c r="AP13" s="20">
        <f t="shared" si="10"/>
        <v>2379349</v>
      </c>
      <c r="AQ13" s="20">
        <f t="shared" si="10"/>
        <v>2379349</v>
      </c>
      <c r="AR13" s="20">
        <f t="shared" si="10"/>
        <v>2379349</v>
      </c>
      <c r="AS13" s="20">
        <f t="shared" si="10"/>
        <v>0</v>
      </c>
      <c r="AT13" s="20">
        <f t="shared" si="10"/>
        <v>0</v>
      </c>
      <c r="AU13" s="20">
        <f t="shared" si="10"/>
        <v>0</v>
      </c>
      <c r="AV13" s="20">
        <f t="shared" si="10"/>
        <v>0</v>
      </c>
      <c r="AW13" s="20">
        <f t="shared" si="11"/>
        <v>3550642</v>
      </c>
      <c r="AX13" s="20">
        <f t="shared" si="11"/>
        <v>1166059</v>
      </c>
      <c r="AY13" s="20">
        <f t="shared" si="11"/>
        <v>669545</v>
      </c>
      <c r="AZ13" s="20">
        <f t="shared" si="12"/>
        <v>44798</v>
      </c>
      <c r="BA13" s="20">
        <f t="shared" si="12"/>
        <v>612027</v>
      </c>
      <c r="BB13" s="20">
        <f t="shared" si="12"/>
        <v>12720</v>
      </c>
      <c r="BC13" s="20">
        <f t="shared" si="12"/>
        <v>19328</v>
      </c>
      <c r="BD13" s="20">
        <f t="shared" si="13"/>
        <v>1617619</v>
      </c>
      <c r="BE13" s="20">
        <f t="shared" si="13"/>
        <v>78091</v>
      </c>
      <c r="BF13" s="20">
        <f t="shared" si="13"/>
        <v>0</v>
      </c>
      <c r="BG13" s="20">
        <f t="shared" si="14"/>
        <v>20567</v>
      </c>
      <c r="BH13" s="20">
        <f t="shared" si="14"/>
        <v>5950558</v>
      </c>
    </row>
    <row r="14" spans="1:60" ht="13.5">
      <c r="A14" s="49" t="s">
        <v>112</v>
      </c>
      <c r="B14" s="49" t="s">
        <v>127</v>
      </c>
      <c r="C14" s="50" t="s">
        <v>128</v>
      </c>
      <c r="D14" s="20">
        <f t="shared" si="0"/>
        <v>700726</v>
      </c>
      <c r="E14" s="20">
        <f t="shared" si="1"/>
        <v>684774</v>
      </c>
      <c r="F14" s="21">
        <v>67200</v>
      </c>
      <c r="G14" s="21">
        <v>617574</v>
      </c>
      <c r="H14" s="21">
        <v>0</v>
      </c>
      <c r="I14" s="21">
        <v>15952</v>
      </c>
      <c r="J14" s="21">
        <v>0</v>
      </c>
      <c r="K14" s="20">
        <f t="shared" si="2"/>
        <v>3163499</v>
      </c>
      <c r="L14" s="21">
        <v>1807532</v>
      </c>
      <c r="M14" s="21">
        <f t="shared" si="3"/>
        <v>587138</v>
      </c>
      <c r="N14" s="21">
        <v>74195</v>
      </c>
      <c r="O14" s="21">
        <v>315535</v>
      </c>
      <c r="P14" s="21">
        <v>197408</v>
      </c>
      <c r="Q14" s="21">
        <v>53739</v>
      </c>
      <c r="R14" s="21">
        <v>715090</v>
      </c>
      <c r="S14" s="21">
        <v>0</v>
      </c>
      <c r="T14" s="21">
        <v>0</v>
      </c>
      <c r="U14" s="21">
        <v>52504</v>
      </c>
      <c r="V14" s="20">
        <f t="shared" si="4"/>
        <v>3916729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0">
        <f t="shared" si="7"/>
        <v>337581</v>
      </c>
      <c r="AE14" s="21">
        <v>38602</v>
      </c>
      <c r="AF14" s="21">
        <f t="shared" si="8"/>
        <v>99394</v>
      </c>
      <c r="AG14" s="21">
        <v>4578</v>
      </c>
      <c r="AH14" s="21">
        <v>83349</v>
      </c>
      <c r="AI14" s="21">
        <v>11467</v>
      </c>
      <c r="AJ14" s="21">
        <v>0</v>
      </c>
      <c r="AK14" s="21">
        <v>199585</v>
      </c>
      <c r="AL14" s="21">
        <v>0</v>
      </c>
      <c r="AM14" s="21">
        <v>0</v>
      </c>
      <c r="AN14" s="21">
        <v>0</v>
      </c>
      <c r="AO14" s="20">
        <f t="shared" si="9"/>
        <v>337581</v>
      </c>
      <c r="AP14" s="20">
        <f t="shared" si="10"/>
        <v>700726</v>
      </c>
      <c r="AQ14" s="20">
        <f t="shared" si="10"/>
        <v>684774</v>
      </c>
      <c r="AR14" s="20">
        <f t="shared" si="10"/>
        <v>67200</v>
      </c>
      <c r="AS14" s="20">
        <f t="shared" si="10"/>
        <v>617574</v>
      </c>
      <c r="AT14" s="20">
        <f t="shared" si="10"/>
        <v>0</v>
      </c>
      <c r="AU14" s="20">
        <f t="shared" si="10"/>
        <v>15952</v>
      </c>
      <c r="AV14" s="20">
        <f t="shared" si="10"/>
        <v>0</v>
      </c>
      <c r="AW14" s="20">
        <f t="shared" si="11"/>
        <v>3501080</v>
      </c>
      <c r="AX14" s="20">
        <f t="shared" si="11"/>
        <v>1846134</v>
      </c>
      <c r="AY14" s="20">
        <f t="shared" si="11"/>
        <v>686532</v>
      </c>
      <c r="AZ14" s="20">
        <f t="shared" si="12"/>
        <v>78773</v>
      </c>
      <c r="BA14" s="20">
        <f t="shared" si="12"/>
        <v>398884</v>
      </c>
      <c r="BB14" s="20">
        <f t="shared" si="12"/>
        <v>208875</v>
      </c>
      <c r="BC14" s="20">
        <f t="shared" si="12"/>
        <v>53739</v>
      </c>
      <c r="BD14" s="20">
        <f t="shared" si="13"/>
        <v>914675</v>
      </c>
      <c r="BE14" s="20">
        <f t="shared" si="13"/>
        <v>0</v>
      </c>
      <c r="BF14" s="20">
        <f t="shared" si="13"/>
        <v>0</v>
      </c>
      <c r="BG14" s="20">
        <f t="shared" si="14"/>
        <v>52504</v>
      </c>
      <c r="BH14" s="20">
        <f t="shared" si="14"/>
        <v>4254310</v>
      </c>
    </row>
    <row r="15" spans="1:60" ht="13.5">
      <c r="A15" s="49" t="s">
        <v>112</v>
      </c>
      <c r="B15" s="49" t="s">
        <v>129</v>
      </c>
      <c r="C15" s="50" t="s">
        <v>130</v>
      </c>
      <c r="D15" s="20">
        <f t="shared" si="0"/>
        <v>182697</v>
      </c>
      <c r="E15" s="20">
        <f t="shared" si="1"/>
        <v>182697</v>
      </c>
      <c r="F15" s="21">
        <v>173352</v>
      </c>
      <c r="G15" s="21">
        <v>0</v>
      </c>
      <c r="H15" s="21">
        <v>9345</v>
      </c>
      <c r="I15" s="21">
        <v>0</v>
      </c>
      <c r="J15" s="21">
        <v>0</v>
      </c>
      <c r="K15" s="20">
        <f t="shared" si="2"/>
        <v>883576</v>
      </c>
      <c r="L15" s="21">
        <v>623737</v>
      </c>
      <c r="M15" s="21">
        <f t="shared" si="3"/>
        <v>197617</v>
      </c>
      <c r="N15" s="21">
        <v>15841</v>
      </c>
      <c r="O15" s="21">
        <v>167358</v>
      </c>
      <c r="P15" s="21">
        <v>14418</v>
      </c>
      <c r="Q15" s="21">
        <v>23638</v>
      </c>
      <c r="R15" s="21">
        <v>36487</v>
      </c>
      <c r="S15" s="21">
        <v>2097</v>
      </c>
      <c r="T15" s="21">
        <v>0</v>
      </c>
      <c r="U15" s="21">
        <v>4048</v>
      </c>
      <c r="V15" s="20">
        <f t="shared" si="4"/>
        <v>1070321</v>
      </c>
      <c r="W15" s="20">
        <f t="shared" si="5"/>
        <v>0</v>
      </c>
      <c r="X15" s="20">
        <f t="shared" si="6"/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92875</v>
      </c>
      <c r="AE15" s="21">
        <v>67117</v>
      </c>
      <c r="AF15" s="21">
        <f t="shared" si="8"/>
        <v>25398</v>
      </c>
      <c r="AG15" s="21">
        <v>1507</v>
      </c>
      <c r="AH15" s="21">
        <v>23891</v>
      </c>
      <c r="AI15" s="21">
        <v>0</v>
      </c>
      <c r="AJ15" s="21">
        <v>0</v>
      </c>
      <c r="AK15" s="21">
        <v>0</v>
      </c>
      <c r="AL15" s="21">
        <v>360</v>
      </c>
      <c r="AM15" s="21">
        <v>0</v>
      </c>
      <c r="AN15" s="21">
        <v>0</v>
      </c>
      <c r="AO15" s="20">
        <f t="shared" si="9"/>
        <v>92875</v>
      </c>
      <c r="AP15" s="20">
        <f t="shared" si="10"/>
        <v>182697</v>
      </c>
      <c r="AQ15" s="20">
        <f t="shared" si="10"/>
        <v>182697</v>
      </c>
      <c r="AR15" s="20">
        <f t="shared" si="10"/>
        <v>173352</v>
      </c>
      <c r="AS15" s="20">
        <f t="shared" si="10"/>
        <v>0</v>
      </c>
      <c r="AT15" s="20">
        <f t="shared" si="10"/>
        <v>9345</v>
      </c>
      <c r="AU15" s="20">
        <f t="shared" si="10"/>
        <v>0</v>
      </c>
      <c r="AV15" s="20">
        <f t="shared" si="10"/>
        <v>0</v>
      </c>
      <c r="AW15" s="20">
        <f t="shared" si="11"/>
        <v>976451</v>
      </c>
      <c r="AX15" s="20">
        <f t="shared" si="11"/>
        <v>690854</v>
      </c>
      <c r="AY15" s="20">
        <f t="shared" si="11"/>
        <v>223015</v>
      </c>
      <c r="AZ15" s="20">
        <f t="shared" si="12"/>
        <v>17348</v>
      </c>
      <c r="BA15" s="20">
        <f t="shared" si="12"/>
        <v>191249</v>
      </c>
      <c r="BB15" s="20">
        <f t="shared" si="12"/>
        <v>14418</v>
      </c>
      <c r="BC15" s="20">
        <f t="shared" si="12"/>
        <v>23638</v>
      </c>
      <c r="BD15" s="20">
        <f t="shared" si="13"/>
        <v>36487</v>
      </c>
      <c r="BE15" s="20">
        <f t="shared" si="13"/>
        <v>2457</v>
      </c>
      <c r="BF15" s="20">
        <f t="shared" si="13"/>
        <v>0</v>
      </c>
      <c r="BG15" s="20">
        <f t="shared" si="14"/>
        <v>4048</v>
      </c>
      <c r="BH15" s="20">
        <f t="shared" si="14"/>
        <v>1163196</v>
      </c>
    </row>
    <row r="16" spans="1:60" ht="13.5">
      <c r="A16" s="49" t="s">
        <v>112</v>
      </c>
      <c r="B16" s="49" t="s">
        <v>131</v>
      </c>
      <c r="C16" s="50" t="s">
        <v>132</v>
      </c>
      <c r="D16" s="20">
        <f t="shared" si="0"/>
        <v>143945</v>
      </c>
      <c r="E16" s="20">
        <f t="shared" si="1"/>
        <v>143945</v>
      </c>
      <c r="F16" s="21">
        <v>141845</v>
      </c>
      <c r="G16" s="21">
        <v>2100</v>
      </c>
      <c r="H16" s="21">
        <v>0</v>
      </c>
      <c r="I16" s="21">
        <v>0</v>
      </c>
      <c r="J16" s="21">
        <v>0</v>
      </c>
      <c r="K16" s="20">
        <f t="shared" si="2"/>
        <v>5749018</v>
      </c>
      <c r="L16" s="21">
        <v>3251413</v>
      </c>
      <c r="M16" s="21">
        <f t="shared" si="3"/>
        <v>2040182</v>
      </c>
      <c r="N16" s="21">
        <v>57287</v>
      </c>
      <c r="O16" s="21">
        <v>1930839</v>
      </c>
      <c r="P16" s="21">
        <v>52056</v>
      </c>
      <c r="Q16" s="21">
        <v>66151</v>
      </c>
      <c r="R16" s="21">
        <v>391272</v>
      </c>
      <c r="S16" s="21">
        <v>0</v>
      </c>
      <c r="T16" s="21">
        <v>0</v>
      </c>
      <c r="U16" s="21">
        <v>7545</v>
      </c>
      <c r="V16" s="20">
        <f t="shared" si="4"/>
        <v>5900508</v>
      </c>
      <c r="W16" s="20">
        <f t="shared" si="5"/>
        <v>277977</v>
      </c>
      <c r="X16" s="20">
        <f t="shared" si="6"/>
        <v>277977</v>
      </c>
      <c r="Y16" s="21">
        <v>277977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863658</v>
      </c>
      <c r="AE16" s="21">
        <v>686384</v>
      </c>
      <c r="AF16" s="21">
        <f t="shared" si="8"/>
        <v>165273</v>
      </c>
      <c r="AG16" s="21">
        <v>27692</v>
      </c>
      <c r="AH16" s="21">
        <v>137581</v>
      </c>
      <c r="AI16" s="21">
        <v>0</v>
      </c>
      <c r="AJ16" s="21">
        <v>7058</v>
      </c>
      <c r="AK16" s="21">
        <v>0</v>
      </c>
      <c r="AL16" s="21">
        <v>4943</v>
      </c>
      <c r="AM16" s="21">
        <v>0</v>
      </c>
      <c r="AN16" s="21">
        <v>0</v>
      </c>
      <c r="AO16" s="20">
        <f t="shared" si="9"/>
        <v>1141635</v>
      </c>
      <c r="AP16" s="20">
        <f t="shared" si="10"/>
        <v>421922</v>
      </c>
      <c r="AQ16" s="20">
        <f t="shared" si="10"/>
        <v>421922</v>
      </c>
      <c r="AR16" s="20">
        <f t="shared" si="10"/>
        <v>419822</v>
      </c>
      <c r="AS16" s="20">
        <f t="shared" si="10"/>
        <v>2100</v>
      </c>
      <c r="AT16" s="20">
        <f t="shared" si="10"/>
        <v>0</v>
      </c>
      <c r="AU16" s="20">
        <f t="shared" si="10"/>
        <v>0</v>
      </c>
      <c r="AV16" s="20">
        <f t="shared" si="10"/>
        <v>0</v>
      </c>
      <c r="AW16" s="20">
        <f t="shared" si="11"/>
        <v>6612676</v>
      </c>
      <c r="AX16" s="20">
        <f t="shared" si="11"/>
        <v>3937797</v>
      </c>
      <c r="AY16" s="20">
        <f t="shared" si="11"/>
        <v>2205455</v>
      </c>
      <c r="AZ16" s="20">
        <f t="shared" si="12"/>
        <v>84979</v>
      </c>
      <c r="BA16" s="20">
        <f t="shared" si="12"/>
        <v>2068420</v>
      </c>
      <c r="BB16" s="20">
        <f t="shared" si="12"/>
        <v>52056</v>
      </c>
      <c r="BC16" s="20">
        <f t="shared" si="12"/>
        <v>73209</v>
      </c>
      <c r="BD16" s="20">
        <f t="shared" si="13"/>
        <v>391272</v>
      </c>
      <c r="BE16" s="20">
        <f t="shared" si="13"/>
        <v>4943</v>
      </c>
      <c r="BF16" s="20">
        <f t="shared" si="13"/>
        <v>0</v>
      </c>
      <c r="BG16" s="20">
        <f t="shared" si="14"/>
        <v>7545</v>
      </c>
      <c r="BH16" s="20">
        <f t="shared" si="14"/>
        <v>7042143</v>
      </c>
    </row>
    <row r="17" spans="1:60" ht="13.5">
      <c r="A17" s="49" t="s">
        <v>112</v>
      </c>
      <c r="B17" s="49" t="s">
        <v>133</v>
      </c>
      <c r="C17" s="50" t="s">
        <v>134</v>
      </c>
      <c r="D17" s="20">
        <f t="shared" si="0"/>
        <v>22628</v>
      </c>
      <c r="E17" s="20">
        <f t="shared" si="1"/>
        <v>22628</v>
      </c>
      <c r="F17" s="21">
        <v>3045</v>
      </c>
      <c r="G17" s="21">
        <v>735</v>
      </c>
      <c r="H17" s="21">
        <v>18848</v>
      </c>
      <c r="I17" s="21">
        <v>0</v>
      </c>
      <c r="J17" s="21">
        <v>0</v>
      </c>
      <c r="K17" s="20">
        <f t="shared" si="2"/>
        <v>705674</v>
      </c>
      <c r="L17" s="21">
        <v>444357</v>
      </c>
      <c r="M17" s="21">
        <f t="shared" si="3"/>
        <v>165126</v>
      </c>
      <c r="N17" s="21">
        <v>44661</v>
      </c>
      <c r="O17" s="21">
        <v>76023</v>
      </c>
      <c r="P17" s="21">
        <v>44442</v>
      </c>
      <c r="Q17" s="21">
        <v>14480</v>
      </c>
      <c r="R17" s="21">
        <v>81711</v>
      </c>
      <c r="S17" s="21">
        <v>0</v>
      </c>
      <c r="T17" s="21">
        <v>0</v>
      </c>
      <c r="U17" s="21">
        <v>55522</v>
      </c>
      <c r="V17" s="20">
        <f t="shared" si="4"/>
        <v>783824</v>
      </c>
      <c r="W17" s="20">
        <f t="shared" si="5"/>
        <v>2919</v>
      </c>
      <c r="X17" s="20">
        <f t="shared" si="6"/>
        <v>2919</v>
      </c>
      <c r="Y17" s="21">
        <v>2919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252582</v>
      </c>
      <c r="AE17" s="21">
        <v>100112</v>
      </c>
      <c r="AF17" s="21">
        <f t="shared" si="8"/>
        <v>52767</v>
      </c>
      <c r="AG17" s="21">
        <v>1339</v>
      </c>
      <c r="AH17" s="21">
        <v>51428</v>
      </c>
      <c r="AI17" s="21">
        <v>0</v>
      </c>
      <c r="AJ17" s="21">
        <v>0</v>
      </c>
      <c r="AK17" s="21">
        <v>99703</v>
      </c>
      <c r="AL17" s="21">
        <v>0</v>
      </c>
      <c r="AM17" s="21">
        <v>0</v>
      </c>
      <c r="AN17" s="21">
        <v>7500</v>
      </c>
      <c r="AO17" s="20">
        <f t="shared" si="9"/>
        <v>263001</v>
      </c>
      <c r="AP17" s="20">
        <f t="shared" si="10"/>
        <v>25547</v>
      </c>
      <c r="AQ17" s="20">
        <f t="shared" si="10"/>
        <v>25547</v>
      </c>
      <c r="AR17" s="20">
        <f t="shared" si="10"/>
        <v>5964</v>
      </c>
      <c r="AS17" s="20">
        <f t="shared" si="10"/>
        <v>735</v>
      </c>
      <c r="AT17" s="20">
        <f aca="true" t="shared" si="15" ref="AT17:AY50">H17+AA17</f>
        <v>18848</v>
      </c>
      <c r="AU17" s="20">
        <f t="shared" si="15"/>
        <v>0</v>
      </c>
      <c r="AV17" s="20">
        <f t="shared" si="15"/>
        <v>0</v>
      </c>
      <c r="AW17" s="20">
        <f t="shared" si="11"/>
        <v>958256</v>
      </c>
      <c r="AX17" s="20">
        <f t="shared" si="11"/>
        <v>544469</v>
      </c>
      <c r="AY17" s="20">
        <f t="shared" si="11"/>
        <v>217893</v>
      </c>
      <c r="AZ17" s="20">
        <f t="shared" si="12"/>
        <v>46000</v>
      </c>
      <c r="BA17" s="20">
        <f t="shared" si="12"/>
        <v>127451</v>
      </c>
      <c r="BB17" s="20">
        <f t="shared" si="12"/>
        <v>44442</v>
      </c>
      <c r="BC17" s="20">
        <f t="shared" si="12"/>
        <v>14480</v>
      </c>
      <c r="BD17" s="20">
        <f t="shared" si="13"/>
        <v>181414</v>
      </c>
      <c r="BE17" s="20">
        <f t="shared" si="13"/>
        <v>0</v>
      </c>
      <c r="BF17" s="20">
        <f t="shared" si="13"/>
        <v>0</v>
      </c>
      <c r="BG17" s="20">
        <f t="shared" si="14"/>
        <v>63022</v>
      </c>
      <c r="BH17" s="20">
        <f t="shared" si="14"/>
        <v>1046825</v>
      </c>
    </row>
    <row r="18" spans="1:60" ht="13.5">
      <c r="A18" s="49" t="s">
        <v>112</v>
      </c>
      <c r="B18" s="49" t="s">
        <v>135</v>
      </c>
      <c r="C18" s="50" t="s">
        <v>136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0">
        <f t="shared" si="2"/>
        <v>972825</v>
      </c>
      <c r="L18" s="21">
        <v>396880</v>
      </c>
      <c r="M18" s="21">
        <f t="shared" si="3"/>
        <v>21067</v>
      </c>
      <c r="N18" s="21">
        <v>21067</v>
      </c>
      <c r="O18" s="21">
        <v>0</v>
      </c>
      <c r="P18" s="21">
        <v>0</v>
      </c>
      <c r="Q18" s="21">
        <v>14551</v>
      </c>
      <c r="R18" s="21">
        <v>477392</v>
      </c>
      <c r="S18" s="21">
        <v>62935</v>
      </c>
      <c r="T18" s="21">
        <v>798784</v>
      </c>
      <c r="U18" s="21">
        <v>6572</v>
      </c>
      <c r="V18" s="20">
        <f t="shared" si="4"/>
        <v>979397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66299</v>
      </c>
      <c r="AE18" s="21">
        <v>7298</v>
      </c>
      <c r="AF18" s="21">
        <f t="shared" si="8"/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56132</v>
      </c>
      <c r="AL18" s="21">
        <v>2869</v>
      </c>
      <c r="AM18" s="21">
        <v>303390</v>
      </c>
      <c r="AN18" s="21">
        <v>0</v>
      </c>
      <c r="AO18" s="20">
        <f t="shared" si="9"/>
        <v>66299</v>
      </c>
      <c r="AP18" s="20">
        <f aca="true" t="shared" si="16" ref="AP18:AP49">D18+W18</f>
        <v>0</v>
      </c>
      <c r="AQ18" s="20">
        <f aca="true" t="shared" si="17" ref="AQ18:AQ49">E18+X18</f>
        <v>0</v>
      </c>
      <c r="AR18" s="20">
        <f aca="true" t="shared" si="18" ref="AR18:AR49">F18+Y18</f>
        <v>0</v>
      </c>
      <c r="AS18" s="20">
        <f aca="true" t="shared" si="19" ref="AS18:AS49">G18+Z18</f>
        <v>0</v>
      </c>
      <c r="AT18" s="20">
        <f t="shared" si="15"/>
        <v>0</v>
      </c>
      <c r="AU18" s="20">
        <f t="shared" si="15"/>
        <v>0</v>
      </c>
      <c r="AV18" s="20">
        <f t="shared" si="15"/>
        <v>0</v>
      </c>
      <c r="AW18" s="20">
        <f t="shared" si="11"/>
        <v>1039124</v>
      </c>
      <c r="AX18" s="20">
        <f t="shared" si="11"/>
        <v>404178</v>
      </c>
      <c r="AY18" s="20">
        <f t="shared" si="11"/>
        <v>21067</v>
      </c>
      <c r="AZ18" s="20">
        <f t="shared" si="12"/>
        <v>21067</v>
      </c>
      <c r="BA18" s="20">
        <f t="shared" si="12"/>
        <v>0</v>
      </c>
      <c r="BB18" s="20">
        <f t="shared" si="12"/>
        <v>0</v>
      </c>
      <c r="BC18" s="20">
        <f t="shared" si="12"/>
        <v>14551</v>
      </c>
      <c r="BD18" s="20">
        <f t="shared" si="13"/>
        <v>533524</v>
      </c>
      <c r="BE18" s="20">
        <f t="shared" si="13"/>
        <v>65804</v>
      </c>
      <c r="BF18" s="20">
        <f t="shared" si="13"/>
        <v>1102174</v>
      </c>
      <c r="BG18" s="20">
        <f t="shared" si="14"/>
        <v>6572</v>
      </c>
      <c r="BH18" s="20">
        <f t="shared" si="14"/>
        <v>1045696</v>
      </c>
    </row>
    <row r="19" spans="1:60" ht="13.5">
      <c r="A19" s="49" t="s">
        <v>112</v>
      </c>
      <c r="B19" s="49" t="s">
        <v>137</v>
      </c>
      <c r="C19" s="50" t="s">
        <v>138</v>
      </c>
      <c r="D19" s="20">
        <f t="shared" si="0"/>
        <v>211132</v>
      </c>
      <c r="E19" s="20">
        <f t="shared" si="1"/>
        <v>211132</v>
      </c>
      <c r="F19" s="21">
        <v>211132</v>
      </c>
      <c r="G19" s="21">
        <v>0</v>
      </c>
      <c r="H19" s="21">
        <v>0</v>
      </c>
      <c r="I19" s="21">
        <v>0</v>
      </c>
      <c r="J19" s="21">
        <v>0</v>
      </c>
      <c r="K19" s="20">
        <f t="shared" si="2"/>
        <v>2946221</v>
      </c>
      <c r="L19" s="21">
        <v>1257540</v>
      </c>
      <c r="M19" s="21">
        <f t="shared" si="3"/>
        <v>369104</v>
      </c>
      <c r="N19" s="21">
        <v>100996</v>
      </c>
      <c r="O19" s="21">
        <v>268108</v>
      </c>
      <c r="P19" s="21">
        <v>0</v>
      </c>
      <c r="Q19" s="21">
        <v>42214</v>
      </c>
      <c r="R19" s="21">
        <v>1250987</v>
      </c>
      <c r="S19" s="21">
        <v>26376</v>
      </c>
      <c r="T19" s="21">
        <v>0</v>
      </c>
      <c r="U19" s="21">
        <v>57782</v>
      </c>
      <c r="V19" s="20">
        <f t="shared" si="4"/>
        <v>3215135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289049</v>
      </c>
      <c r="AE19" s="21">
        <v>103905</v>
      </c>
      <c r="AF19" s="21">
        <f t="shared" si="8"/>
        <v>35353</v>
      </c>
      <c r="AG19" s="21">
        <v>0</v>
      </c>
      <c r="AH19" s="21">
        <v>35023</v>
      </c>
      <c r="AI19" s="21">
        <v>330</v>
      </c>
      <c r="AJ19" s="21">
        <v>0</v>
      </c>
      <c r="AK19" s="21">
        <v>145890</v>
      </c>
      <c r="AL19" s="21">
        <v>3901</v>
      </c>
      <c r="AM19" s="21">
        <v>0</v>
      </c>
      <c r="AN19" s="21">
        <v>0</v>
      </c>
      <c r="AO19" s="20">
        <f t="shared" si="9"/>
        <v>289049</v>
      </c>
      <c r="AP19" s="20">
        <f t="shared" si="16"/>
        <v>211132</v>
      </c>
      <c r="AQ19" s="20">
        <f t="shared" si="17"/>
        <v>211132</v>
      </c>
      <c r="AR19" s="20">
        <f t="shared" si="18"/>
        <v>211132</v>
      </c>
      <c r="AS19" s="20">
        <f t="shared" si="19"/>
        <v>0</v>
      </c>
      <c r="AT19" s="20">
        <f t="shared" si="15"/>
        <v>0</v>
      </c>
      <c r="AU19" s="20">
        <f t="shared" si="15"/>
        <v>0</v>
      </c>
      <c r="AV19" s="20">
        <f t="shared" si="15"/>
        <v>0</v>
      </c>
      <c r="AW19" s="20">
        <f t="shared" si="11"/>
        <v>3235270</v>
      </c>
      <c r="AX19" s="20">
        <f t="shared" si="11"/>
        <v>1361445</v>
      </c>
      <c r="AY19" s="20">
        <f t="shared" si="11"/>
        <v>404457</v>
      </c>
      <c r="AZ19" s="20">
        <f t="shared" si="12"/>
        <v>100996</v>
      </c>
      <c r="BA19" s="20">
        <f t="shared" si="12"/>
        <v>303131</v>
      </c>
      <c r="BB19" s="20">
        <f t="shared" si="12"/>
        <v>330</v>
      </c>
      <c r="BC19" s="20">
        <f t="shared" si="12"/>
        <v>42214</v>
      </c>
      <c r="BD19" s="20">
        <f t="shared" si="13"/>
        <v>1396877</v>
      </c>
      <c r="BE19" s="20">
        <f t="shared" si="13"/>
        <v>30277</v>
      </c>
      <c r="BF19" s="20">
        <f t="shared" si="13"/>
        <v>0</v>
      </c>
      <c r="BG19" s="20">
        <f t="shared" si="14"/>
        <v>57782</v>
      </c>
      <c r="BH19" s="20">
        <f t="shared" si="14"/>
        <v>3504184</v>
      </c>
    </row>
    <row r="20" spans="1:60" ht="13.5">
      <c r="A20" s="49" t="s">
        <v>112</v>
      </c>
      <c r="B20" s="49" t="s">
        <v>139</v>
      </c>
      <c r="C20" s="50" t="s">
        <v>140</v>
      </c>
      <c r="D20" s="20">
        <f t="shared" si="0"/>
        <v>0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0">
        <f t="shared" si="2"/>
        <v>2966122</v>
      </c>
      <c r="L20" s="21">
        <v>1272954</v>
      </c>
      <c r="M20" s="21">
        <f t="shared" si="3"/>
        <v>668304</v>
      </c>
      <c r="N20" s="21">
        <v>158866</v>
      </c>
      <c r="O20" s="21">
        <v>490719</v>
      </c>
      <c r="P20" s="21">
        <v>18719</v>
      </c>
      <c r="Q20" s="21">
        <v>20056</v>
      </c>
      <c r="R20" s="21">
        <v>1001030</v>
      </c>
      <c r="S20" s="21">
        <v>3778</v>
      </c>
      <c r="T20" s="21">
        <v>0</v>
      </c>
      <c r="U20" s="21">
        <v>2823</v>
      </c>
      <c r="V20" s="20">
        <f t="shared" si="4"/>
        <v>2968945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91921</v>
      </c>
      <c r="AE20" s="21">
        <v>19530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70595</v>
      </c>
      <c r="AL20" s="21">
        <v>1796</v>
      </c>
      <c r="AM20" s="21">
        <v>0</v>
      </c>
      <c r="AN20" s="21">
        <v>0</v>
      </c>
      <c r="AO20" s="20">
        <f t="shared" si="9"/>
        <v>91921</v>
      </c>
      <c r="AP20" s="20">
        <f t="shared" si="16"/>
        <v>0</v>
      </c>
      <c r="AQ20" s="20">
        <f t="shared" si="17"/>
        <v>0</v>
      </c>
      <c r="AR20" s="20">
        <f t="shared" si="18"/>
        <v>0</v>
      </c>
      <c r="AS20" s="20">
        <f t="shared" si="19"/>
        <v>0</v>
      </c>
      <c r="AT20" s="20">
        <f t="shared" si="15"/>
        <v>0</v>
      </c>
      <c r="AU20" s="20">
        <f t="shared" si="15"/>
        <v>0</v>
      </c>
      <c r="AV20" s="20">
        <f t="shared" si="15"/>
        <v>0</v>
      </c>
      <c r="AW20" s="20">
        <f t="shared" si="11"/>
        <v>3058043</v>
      </c>
      <c r="AX20" s="20">
        <f t="shared" si="11"/>
        <v>1292484</v>
      </c>
      <c r="AY20" s="20">
        <f t="shared" si="11"/>
        <v>668304</v>
      </c>
      <c r="AZ20" s="20">
        <f t="shared" si="11"/>
        <v>158866</v>
      </c>
      <c r="BA20" s="20">
        <f t="shared" si="11"/>
        <v>490719</v>
      </c>
      <c r="BB20" s="20">
        <f t="shared" si="11"/>
        <v>18719</v>
      </c>
      <c r="BC20" s="20">
        <f t="shared" si="11"/>
        <v>20056</v>
      </c>
      <c r="BD20" s="20">
        <f t="shared" si="13"/>
        <v>1071625</v>
      </c>
      <c r="BE20" s="20">
        <f t="shared" si="13"/>
        <v>5574</v>
      </c>
      <c r="BF20" s="20">
        <f t="shared" si="13"/>
        <v>0</v>
      </c>
      <c r="BG20" s="20">
        <f t="shared" si="14"/>
        <v>2823</v>
      </c>
      <c r="BH20" s="20">
        <f t="shared" si="14"/>
        <v>3060866</v>
      </c>
    </row>
    <row r="21" spans="1:60" ht="13.5">
      <c r="A21" s="49" t="s">
        <v>112</v>
      </c>
      <c r="B21" s="49" t="s">
        <v>141</v>
      </c>
      <c r="C21" s="50" t="s">
        <v>142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0">
        <f t="shared" si="2"/>
        <v>598127</v>
      </c>
      <c r="L21" s="21">
        <v>411785</v>
      </c>
      <c r="M21" s="21">
        <f t="shared" si="3"/>
        <v>15956</v>
      </c>
      <c r="N21" s="21">
        <v>14743</v>
      </c>
      <c r="O21" s="21">
        <v>0</v>
      </c>
      <c r="P21" s="21">
        <v>1213</v>
      </c>
      <c r="Q21" s="21">
        <v>28161</v>
      </c>
      <c r="R21" s="21">
        <v>110452</v>
      </c>
      <c r="S21" s="21">
        <v>31773</v>
      </c>
      <c r="T21" s="21">
        <v>482387</v>
      </c>
      <c r="U21" s="21">
        <v>582</v>
      </c>
      <c r="V21" s="20">
        <f t="shared" si="4"/>
        <v>598709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104837</v>
      </c>
      <c r="AE21" s="21">
        <v>35147</v>
      </c>
      <c r="AF21" s="21">
        <f t="shared" si="8"/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66865</v>
      </c>
      <c r="AL21" s="21">
        <v>2825</v>
      </c>
      <c r="AM21" s="21">
        <v>170440</v>
      </c>
      <c r="AN21" s="21">
        <v>0</v>
      </c>
      <c r="AO21" s="20">
        <f t="shared" si="9"/>
        <v>104837</v>
      </c>
      <c r="AP21" s="20">
        <f t="shared" si="16"/>
        <v>0</v>
      </c>
      <c r="AQ21" s="20">
        <f t="shared" si="17"/>
        <v>0</v>
      </c>
      <c r="AR21" s="20">
        <f t="shared" si="18"/>
        <v>0</v>
      </c>
      <c r="AS21" s="20">
        <f t="shared" si="19"/>
        <v>0</v>
      </c>
      <c r="AT21" s="20">
        <f t="shared" si="15"/>
        <v>0</v>
      </c>
      <c r="AU21" s="20">
        <f t="shared" si="15"/>
        <v>0</v>
      </c>
      <c r="AV21" s="20">
        <f t="shared" si="15"/>
        <v>0</v>
      </c>
      <c r="AW21" s="20">
        <f t="shared" si="11"/>
        <v>702964</v>
      </c>
      <c r="AX21" s="20">
        <f t="shared" si="11"/>
        <v>446932</v>
      </c>
      <c r="AY21" s="20">
        <f t="shared" si="11"/>
        <v>15956</v>
      </c>
      <c r="AZ21" s="20">
        <f t="shared" si="11"/>
        <v>14743</v>
      </c>
      <c r="BA21" s="20">
        <f t="shared" si="11"/>
        <v>0</v>
      </c>
      <c r="BB21" s="20">
        <f t="shared" si="11"/>
        <v>1213</v>
      </c>
      <c r="BC21" s="20">
        <f t="shared" si="11"/>
        <v>28161</v>
      </c>
      <c r="BD21" s="20">
        <f t="shared" si="13"/>
        <v>177317</v>
      </c>
      <c r="BE21" s="20">
        <f t="shared" si="13"/>
        <v>34598</v>
      </c>
      <c r="BF21" s="20">
        <f t="shared" si="13"/>
        <v>652827</v>
      </c>
      <c r="BG21" s="20">
        <f t="shared" si="14"/>
        <v>582</v>
      </c>
      <c r="BH21" s="20">
        <f t="shared" si="14"/>
        <v>703546</v>
      </c>
    </row>
    <row r="22" spans="1:60" ht="13.5">
      <c r="A22" s="49" t="s">
        <v>112</v>
      </c>
      <c r="B22" s="49" t="s">
        <v>143</v>
      </c>
      <c r="C22" s="50" t="s">
        <v>144</v>
      </c>
      <c r="D22" s="20">
        <f t="shared" si="0"/>
        <v>0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0">
        <f t="shared" si="2"/>
        <v>563223</v>
      </c>
      <c r="L22" s="21">
        <v>411143</v>
      </c>
      <c r="M22" s="21">
        <f t="shared" si="3"/>
        <v>60525</v>
      </c>
      <c r="N22" s="21">
        <v>50858</v>
      </c>
      <c r="O22" s="21">
        <v>0</v>
      </c>
      <c r="P22" s="21">
        <v>9667</v>
      </c>
      <c r="Q22" s="21">
        <v>0</v>
      </c>
      <c r="R22" s="21">
        <v>72000</v>
      </c>
      <c r="S22" s="21">
        <v>19555</v>
      </c>
      <c r="T22" s="21">
        <v>640849</v>
      </c>
      <c r="U22" s="21">
        <v>6458</v>
      </c>
      <c r="V22" s="20">
        <f t="shared" si="4"/>
        <v>569681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66734</v>
      </c>
      <c r="AE22" s="21">
        <v>62319</v>
      </c>
      <c r="AF22" s="21">
        <f t="shared" si="8"/>
        <v>2260</v>
      </c>
      <c r="AG22" s="21">
        <v>2260</v>
      </c>
      <c r="AH22" s="21">
        <v>0</v>
      </c>
      <c r="AI22" s="21">
        <v>0</v>
      </c>
      <c r="AJ22" s="21">
        <v>0</v>
      </c>
      <c r="AK22" s="21">
        <v>0</v>
      </c>
      <c r="AL22" s="21">
        <v>2155</v>
      </c>
      <c r="AM22" s="21">
        <v>68128</v>
      </c>
      <c r="AN22" s="21">
        <v>0</v>
      </c>
      <c r="AO22" s="20">
        <f t="shared" si="9"/>
        <v>66734</v>
      </c>
      <c r="AP22" s="20">
        <f t="shared" si="16"/>
        <v>0</v>
      </c>
      <c r="AQ22" s="20">
        <f t="shared" si="17"/>
        <v>0</v>
      </c>
      <c r="AR22" s="20">
        <f t="shared" si="18"/>
        <v>0</v>
      </c>
      <c r="AS22" s="20">
        <f t="shared" si="19"/>
        <v>0</v>
      </c>
      <c r="AT22" s="20">
        <f t="shared" si="15"/>
        <v>0</v>
      </c>
      <c r="AU22" s="20">
        <f t="shared" si="15"/>
        <v>0</v>
      </c>
      <c r="AV22" s="20">
        <f t="shared" si="15"/>
        <v>0</v>
      </c>
      <c r="AW22" s="20">
        <f t="shared" si="11"/>
        <v>629957</v>
      </c>
      <c r="AX22" s="20">
        <f t="shared" si="11"/>
        <v>473462</v>
      </c>
      <c r="AY22" s="20">
        <f t="shared" si="11"/>
        <v>62785</v>
      </c>
      <c r="AZ22" s="20">
        <f t="shared" si="11"/>
        <v>53118</v>
      </c>
      <c r="BA22" s="20">
        <f t="shared" si="11"/>
        <v>0</v>
      </c>
      <c r="BB22" s="20">
        <f t="shared" si="11"/>
        <v>9667</v>
      </c>
      <c r="BC22" s="20">
        <f t="shared" si="11"/>
        <v>0</v>
      </c>
      <c r="BD22" s="20">
        <f t="shared" si="13"/>
        <v>72000</v>
      </c>
      <c r="BE22" s="20">
        <f t="shared" si="13"/>
        <v>21710</v>
      </c>
      <c r="BF22" s="20">
        <f t="shared" si="13"/>
        <v>708977</v>
      </c>
      <c r="BG22" s="20">
        <f t="shared" si="14"/>
        <v>6458</v>
      </c>
      <c r="BH22" s="20">
        <f t="shared" si="14"/>
        <v>636415</v>
      </c>
    </row>
    <row r="23" spans="1:60" ht="13.5">
      <c r="A23" s="49" t="s">
        <v>112</v>
      </c>
      <c r="B23" s="49" t="s">
        <v>145</v>
      </c>
      <c r="C23" s="50" t="s">
        <v>146</v>
      </c>
      <c r="D23" s="20">
        <f t="shared" si="0"/>
        <v>81868</v>
      </c>
      <c r="E23" s="20">
        <f t="shared" si="1"/>
        <v>81868</v>
      </c>
      <c r="F23" s="21">
        <v>81868</v>
      </c>
      <c r="G23" s="21">
        <v>0</v>
      </c>
      <c r="H23" s="21">
        <v>0</v>
      </c>
      <c r="I23" s="21">
        <v>0</v>
      </c>
      <c r="J23" s="21">
        <v>0</v>
      </c>
      <c r="K23" s="20">
        <f t="shared" si="2"/>
        <v>765867</v>
      </c>
      <c r="L23" s="21">
        <v>431686</v>
      </c>
      <c r="M23" s="21">
        <f t="shared" si="3"/>
        <v>42801</v>
      </c>
      <c r="N23" s="21">
        <v>35995</v>
      </c>
      <c r="O23" s="21">
        <v>6806</v>
      </c>
      <c r="P23" s="21">
        <v>0</v>
      </c>
      <c r="Q23" s="21">
        <v>44910</v>
      </c>
      <c r="R23" s="21">
        <v>237655</v>
      </c>
      <c r="S23" s="21">
        <v>8815</v>
      </c>
      <c r="T23" s="21">
        <v>642942</v>
      </c>
      <c r="U23" s="21">
        <v>0</v>
      </c>
      <c r="V23" s="20">
        <f t="shared" si="4"/>
        <v>847735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100965</v>
      </c>
      <c r="AE23" s="21">
        <v>90192</v>
      </c>
      <c r="AF23" s="21">
        <f t="shared" si="8"/>
        <v>4158</v>
      </c>
      <c r="AG23" s="21">
        <v>4158</v>
      </c>
      <c r="AH23" s="21">
        <v>0</v>
      </c>
      <c r="AI23" s="21">
        <v>0</v>
      </c>
      <c r="AJ23" s="21">
        <v>6615</v>
      </c>
      <c r="AK23" s="21">
        <v>0</v>
      </c>
      <c r="AL23" s="21">
        <v>0</v>
      </c>
      <c r="AM23" s="21">
        <v>82467</v>
      </c>
      <c r="AN23" s="21">
        <v>0</v>
      </c>
      <c r="AO23" s="20">
        <f t="shared" si="9"/>
        <v>100965</v>
      </c>
      <c r="AP23" s="20">
        <f t="shared" si="16"/>
        <v>81868</v>
      </c>
      <c r="AQ23" s="20">
        <f t="shared" si="17"/>
        <v>81868</v>
      </c>
      <c r="AR23" s="20">
        <f t="shared" si="18"/>
        <v>81868</v>
      </c>
      <c r="AS23" s="20">
        <f t="shared" si="19"/>
        <v>0</v>
      </c>
      <c r="AT23" s="20">
        <f t="shared" si="15"/>
        <v>0</v>
      </c>
      <c r="AU23" s="20">
        <f t="shared" si="15"/>
        <v>0</v>
      </c>
      <c r="AV23" s="20">
        <f t="shared" si="15"/>
        <v>0</v>
      </c>
      <c r="AW23" s="20">
        <f t="shared" si="11"/>
        <v>866832</v>
      </c>
      <c r="AX23" s="20">
        <f t="shared" si="11"/>
        <v>521878</v>
      </c>
      <c r="AY23" s="20">
        <f t="shared" si="11"/>
        <v>46959</v>
      </c>
      <c r="AZ23" s="20">
        <f t="shared" si="11"/>
        <v>40153</v>
      </c>
      <c r="BA23" s="20">
        <f t="shared" si="11"/>
        <v>6806</v>
      </c>
      <c r="BB23" s="20">
        <f t="shared" si="11"/>
        <v>0</v>
      </c>
      <c r="BC23" s="20">
        <f t="shared" si="11"/>
        <v>51525</v>
      </c>
      <c r="BD23" s="20">
        <f t="shared" si="13"/>
        <v>237655</v>
      </c>
      <c r="BE23" s="20">
        <f t="shared" si="13"/>
        <v>8815</v>
      </c>
      <c r="BF23" s="20">
        <f t="shared" si="13"/>
        <v>725409</v>
      </c>
      <c r="BG23" s="20">
        <f t="shared" si="14"/>
        <v>0</v>
      </c>
      <c r="BH23" s="20">
        <f t="shared" si="14"/>
        <v>948700</v>
      </c>
    </row>
    <row r="24" spans="1:60" ht="13.5">
      <c r="A24" s="49" t="s">
        <v>112</v>
      </c>
      <c r="B24" s="49" t="s">
        <v>147</v>
      </c>
      <c r="C24" s="50" t="s">
        <v>148</v>
      </c>
      <c r="D24" s="20">
        <f t="shared" si="0"/>
        <v>50551</v>
      </c>
      <c r="E24" s="20">
        <f t="shared" si="1"/>
        <v>50551</v>
      </c>
      <c r="F24" s="21">
        <v>49676</v>
      </c>
      <c r="G24" s="21">
        <v>875</v>
      </c>
      <c r="H24" s="21">
        <v>0</v>
      </c>
      <c r="I24" s="21">
        <v>0</v>
      </c>
      <c r="J24" s="21">
        <v>0</v>
      </c>
      <c r="K24" s="20">
        <f t="shared" si="2"/>
        <v>462515</v>
      </c>
      <c r="L24" s="21">
        <v>129222</v>
      </c>
      <c r="M24" s="21">
        <f t="shared" si="3"/>
        <v>44790</v>
      </c>
      <c r="N24" s="21">
        <v>0</v>
      </c>
      <c r="O24" s="21">
        <v>37397</v>
      </c>
      <c r="P24" s="21">
        <v>7393</v>
      </c>
      <c r="Q24" s="21">
        <v>0</v>
      </c>
      <c r="R24" s="21">
        <v>276946</v>
      </c>
      <c r="S24" s="21">
        <v>11557</v>
      </c>
      <c r="T24" s="21">
        <v>0</v>
      </c>
      <c r="U24" s="21">
        <v>190</v>
      </c>
      <c r="V24" s="20">
        <f t="shared" si="4"/>
        <v>513256</v>
      </c>
      <c r="W24" s="20">
        <f t="shared" si="5"/>
        <v>0</v>
      </c>
      <c r="X24" s="20">
        <f t="shared" si="6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10932</v>
      </c>
      <c r="AD24" s="20">
        <f t="shared" si="7"/>
        <v>31230</v>
      </c>
      <c r="AE24" s="21">
        <v>6093</v>
      </c>
      <c r="AF24" s="21">
        <f t="shared" si="8"/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24644</v>
      </c>
      <c r="AL24" s="21">
        <v>493</v>
      </c>
      <c r="AM24" s="21">
        <v>60317</v>
      </c>
      <c r="AN24" s="21">
        <v>0</v>
      </c>
      <c r="AO24" s="20">
        <f t="shared" si="9"/>
        <v>31230</v>
      </c>
      <c r="AP24" s="20">
        <f t="shared" si="16"/>
        <v>50551</v>
      </c>
      <c r="AQ24" s="20">
        <f t="shared" si="17"/>
        <v>50551</v>
      </c>
      <c r="AR24" s="20">
        <f t="shared" si="18"/>
        <v>49676</v>
      </c>
      <c r="AS24" s="20">
        <f t="shared" si="19"/>
        <v>875</v>
      </c>
      <c r="AT24" s="20">
        <f t="shared" si="15"/>
        <v>0</v>
      </c>
      <c r="AU24" s="20">
        <f t="shared" si="15"/>
        <v>0</v>
      </c>
      <c r="AV24" s="20">
        <f t="shared" si="15"/>
        <v>10932</v>
      </c>
      <c r="AW24" s="20">
        <f t="shared" si="11"/>
        <v>493745</v>
      </c>
      <c r="AX24" s="20">
        <f t="shared" si="11"/>
        <v>135315</v>
      </c>
      <c r="AY24" s="20">
        <f t="shared" si="11"/>
        <v>44790</v>
      </c>
      <c r="AZ24" s="20">
        <f t="shared" si="11"/>
        <v>0</v>
      </c>
      <c r="BA24" s="20">
        <f t="shared" si="11"/>
        <v>37397</v>
      </c>
      <c r="BB24" s="20">
        <f t="shared" si="11"/>
        <v>7393</v>
      </c>
      <c r="BC24" s="20">
        <f t="shared" si="11"/>
        <v>0</v>
      </c>
      <c r="BD24" s="20">
        <f t="shared" si="13"/>
        <v>301590</v>
      </c>
      <c r="BE24" s="20">
        <f t="shared" si="13"/>
        <v>12050</v>
      </c>
      <c r="BF24" s="20">
        <f t="shared" si="13"/>
        <v>60317</v>
      </c>
      <c r="BG24" s="20">
        <f t="shared" si="14"/>
        <v>190</v>
      </c>
      <c r="BH24" s="20">
        <f t="shared" si="14"/>
        <v>544486</v>
      </c>
    </row>
    <row r="25" spans="1:60" ht="13.5">
      <c r="A25" s="49" t="s">
        <v>112</v>
      </c>
      <c r="B25" s="49" t="s">
        <v>149</v>
      </c>
      <c r="C25" s="50" t="s">
        <v>150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0">
        <f t="shared" si="2"/>
        <v>537510</v>
      </c>
      <c r="L25" s="21">
        <v>332298</v>
      </c>
      <c r="M25" s="21">
        <f t="shared" si="3"/>
        <v>15863</v>
      </c>
      <c r="N25" s="21">
        <v>15863</v>
      </c>
      <c r="O25" s="21">
        <v>0</v>
      </c>
      <c r="P25" s="21">
        <v>0</v>
      </c>
      <c r="Q25" s="21">
        <v>13104</v>
      </c>
      <c r="R25" s="21">
        <v>153832</v>
      </c>
      <c r="S25" s="21">
        <v>22413</v>
      </c>
      <c r="T25" s="21">
        <v>467904</v>
      </c>
      <c r="U25" s="21">
        <v>2104</v>
      </c>
      <c r="V25" s="20">
        <f t="shared" si="4"/>
        <v>539614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>
        <f t="shared" si="7"/>
        <v>89421</v>
      </c>
      <c r="AE25" s="21">
        <v>85717</v>
      </c>
      <c r="AF25" s="21">
        <f t="shared" si="8"/>
        <v>2885</v>
      </c>
      <c r="AG25" s="21">
        <v>2885</v>
      </c>
      <c r="AH25" s="21">
        <v>0</v>
      </c>
      <c r="AI25" s="21">
        <v>0</v>
      </c>
      <c r="AJ25" s="21">
        <v>0</v>
      </c>
      <c r="AK25" s="21">
        <v>0</v>
      </c>
      <c r="AL25" s="21">
        <v>819</v>
      </c>
      <c r="AM25" s="21">
        <v>79351</v>
      </c>
      <c r="AN25" s="21">
        <v>0</v>
      </c>
      <c r="AO25" s="20">
        <f t="shared" si="9"/>
        <v>89421</v>
      </c>
      <c r="AP25" s="20">
        <f t="shared" si="16"/>
        <v>0</v>
      </c>
      <c r="AQ25" s="20">
        <f t="shared" si="17"/>
        <v>0</v>
      </c>
      <c r="AR25" s="20">
        <f t="shared" si="18"/>
        <v>0</v>
      </c>
      <c r="AS25" s="20">
        <f t="shared" si="19"/>
        <v>0</v>
      </c>
      <c r="AT25" s="20">
        <f t="shared" si="15"/>
        <v>0</v>
      </c>
      <c r="AU25" s="20">
        <f t="shared" si="15"/>
        <v>0</v>
      </c>
      <c r="AV25" s="20">
        <f t="shared" si="15"/>
        <v>0</v>
      </c>
      <c r="AW25" s="20">
        <f t="shared" si="11"/>
        <v>626931</v>
      </c>
      <c r="AX25" s="20">
        <f t="shared" si="11"/>
        <v>418015</v>
      </c>
      <c r="AY25" s="20">
        <f t="shared" si="11"/>
        <v>18748</v>
      </c>
      <c r="AZ25" s="20">
        <f t="shared" si="11"/>
        <v>18748</v>
      </c>
      <c r="BA25" s="20">
        <f t="shared" si="11"/>
        <v>0</v>
      </c>
      <c r="BB25" s="20">
        <f t="shared" si="11"/>
        <v>0</v>
      </c>
      <c r="BC25" s="20">
        <f t="shared" si="11"/>
        <v>13104</v>
      </c>
      <c r="BD25" s="20">
        <f t="shared" si="13"/>
        <v>153832</v>
      </c>
      <c r="BE25" s="20">
        <f t="shared" si="13"/>
        <v>23232</v>
      </c>
      <c r="BF25" s="20">
        <f t="shared" si="13"/>
        <v>547255</v>
      </c>
      <c r="BG25" s="20">
        <f t="shared" si="14"/>
        <v>2104</v>
      </c>
      <c r="BH25" s="20">
        <f t="shared" si="14"/>
        <v>629035</v>
      </c>
    </row>
    <row r="26" spans="1:60" ht="13.5">
      <c r="A26" s="49" t="s">
        <v>112</v>
      </c>
      <c r="B26" s="49" t="s">
        <v>151</v>
      </c>
      <c r="C26" s="50" t="s">
        <v>152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0">
        <f t="shared" si="2"/>
        <v>861828</v>
      </c>
      <c r="L26" s="21">
        <v>349490</v>
      </c>
      <c r="M26" s="21">
        <f t="shared" si="3"/>
        <v>129077</v>
      </c>
      <c r="N26" s="21">
        <v>8922</v>
      </c>
      <c r="O26" s="21">
        <v>120155</v>
      </c>
      <c r="P26" s="21">
        <v>0</v>
      </c>
      <c r="Q26" s="21">
        <v>0</v>
      </c>
      <c r="R26" s="21">
        <v>356996</v>
      </c>
      <c r="S26" s="21">
        <v>26265</v>
      </c>
      <c r="T26" s="21">
        <v>0</v>
      </c>
      <c r="U26" s="21">
        <v>0</v>
      </c>
      <c r="V26" s="20">
        <f t="shared" si="4"/>
        <v>861828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278769</v>
      </c>
      <c r="AE26" s="21">
        <v>10652</v>
      </c>
      <c r="AF26" s="21">
        <f t="shared" si="8"/>
        <v>131534</v>
      </c>
      <c r="AG26" s="21">
        <v>0</v>
      </c>
      <c r="AH26" s="21">
        <v>131534</v>
      </c>
      <c r="AI26" s="21">
        <v>0</v>
      </c>
      <c r="AJ26" s="21">
        <v>0</v>
      </c>
      <c r="AK26" s="21">
        <v>136327</v>
      </c>
      <c r="AL26" s="21">
        <v>256</v>
      </c>
      <c r="AM26" s="21">
        <v>0</v>
      </c>
      <c r="AN26" s="21">
        <v>0</v>
      </c>
      <c r="AO26" s="20">
        <f t="shared" si="9"/>
        <v>278769</v>
      </c>
      <c r="AP26" s="20">
        <f t="shared" si="16"/>
        <v>0</v>
      </c>
      <c r="AQ26" s="20">
        <f t="shared" si="17"/>
        <v>0</v>
      </c>
      <c r="AR26" s="20">
        <f t="shared" si="18"/>
        <v>0</v>
      </c>
      <c r="AS26" s="20">
        <f t="shared" si="19"/>
        <v>0</v>
      </c>
      <c r="AT26" s="20">
        <f t="shared" si="15"/>
        <v>0</v>
      </c>
      <c r="AU26" s="20">
        <f t="shared" si="15"/>
        <v>0</v>
      </c>
      <c r="AV26" s="20">
        <f t="shared" si="15"/>
        <v>0</v>
      </c>
      <c r="AW26" s="20">
        <f t="shared" si="11"/>
        <v>1140597</v>
      </c>
      <c r="AX26" s="20">
        <f t="shared" si="11"/>
        <v>360142</v>
      </c>
      <c r="AY26" s="20">
        <f t="shared" si="11"/>
        <v>260611</v>
      </c>
      <c r="AZ26" s="20">
        <f t="shared" si="11"/>
        <v>8922</v>
      </c>
      <c r="BA26" s="20">
        <f t="shared" si="11"/>
        <v>251689</v>
      </c>
      <c r="BB26" s="20">
        <f t="shared" si="11"/>
        <v>0</v>
      </c>
      <c r="BC26" s="20">
        <f t="shared" si="11"/>
        <v>0</v>
      </c>
      <c r="BD26" s="20">
        <f t="shared" si="13"/>
        <v>493323</v>
      </c>
      <c r="BE26" s="20">
        <f t="shared" si="13"/>
        <v>26521</v>
      </c>
      <c r="BF26" s="20">
        <f t="shared" si="13"/>
        <v>0</v>
      </c>
      <c r="BG26" s="20">
        <f t="shared" si="14"/>
        <v>0</v>
      </c>
      <c r="BH26" s="20">
        <f t="shared" si="14"/>
        <v>1140597</v>
      </c>
    </row>
    <row r="27" spans="1:60" ht="13.5">
      <c r="A27" s="49" t="s">
        <v>112</v>
      </c>
      <c r="B27" s="49" t="s">
        <v>153</v>
      </c>
      <c r="C27" s="50" t="s">
        <v>154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f t="shared" si="2"/>
        <v>640682</v>
      </c>
      <c r="L27" s="21">
        <v>65450</v>
      </c>
      <c r="M27" s="21">
        <f t="shared" si="3"/>
        <v>176855</v>
      </c>
      <c r="N27" s="21">
        <v>19594</v>
      </c>
      <c r="O27" s="21">
        <v>156397</v>
      </c>
      <c r="P27" s="21">
        <v>864</v>
      </c>
      <c r="Q27" s="21">
        <v>0</v>
      </c>
      <c r="R27" s="21">
        <v>393859</v>
      </c>
      <c r="S27" s="21">
        <v>4518</v>
      </c>
      <c r="T27" s="21">
        <v>0</v>
      </c>
      <c r="U27" s="21">
        <v>3219</v>
      </c>
      <c r="V27" s="20">
        <f t="shared" si="4"/>
        <v>643901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199350</v>
      </c>
      <c r="AE27" s="21">
        <v>83439</v>
      </c>
      <c r="AF27" s="21">
        <f t="shared" si="8"/>
        <v>43199</v>
      </c>
      <c r="AG27" s="21">
        <v>156</v>
      </c>
      <c r="AH27" s="21">
        <v>43043</v>
      </c>
      <c r="AI27" s="21">
        <v>0</v>
      </c>
      <c r="AJ27" s="21">
        <v>0</v>
      </c>
      <c r="AK27" s="21">
        <v>70301</v>
      </c>
      <c r="AL27" s="21">
        <v>2411</v>
      </c>
      <c r="AM27" s="21">
        <v>0</v>
      </c>
      <c r="AN27" s="21">
        <v>0</v>
      </c>
      <c r="AO27" s="20">
        <f t="shared" si="9"/>
        <v>199350</v>
      </c>
      <c r="AP27" s="20">
        <f t="shared" si="16"/>
        <v>0</v>
      </c>
      <c r="AQ27" s="20">
        <f t="shared" si="17"/>
        <v>0</v>
      </c>
      <c r="AR27" s="20">
        <f t="shared" si="18"/>
        <v>0</v>
      </c>
      <c r="AS27" s="20">
        <f t="shared" si="19"/>
        <v>0</v>
      </c>
      <c r="AT27" s="20">
        <f t="shared" si="15"/>
        <v>0</v>
      </c>
      <c r="AU27" s="20">
        <f t="shared" si="15"/>
        <v>0</v>
      </c>
      <c r="AV27" s="20">
        <f t="shared" si="15"/>
        <v>0</v>
      </c>
      <c r="AW27" s="20">
        <f t="shared" si="11"/>
        <v>840032</v>
      </c>
      <c r="AX27" s="20">
        <f t="shared" si="11"/>
        <v>148889</v>
      </c>
      <c r="AY27" s="20">
        <f t="shared" si="11"/>
        <v>220054</v>
      </c>
      <c r="AZ27" s="20">
        <f t="shared" si="11"/>
        <v>19750</v>
      </c>
      <c r="BA27" s="20">
        <f t="shared" si="11"/>
        <v>199440</v>
      </c>
      <c r="BB27" s="20">
        <f t="shared" si="11"/>
        <v>864</v>
      </c>
      <c r="BC27" s="20">
        <f t="shared" si="11"/>
        <v>0</v>
      </c>
      <c r="BD27" s="20">
        <f t="shared" si="13"/>
        <v>464160</v>
      </c>
      <c r="BE27" s="20">
        <f t="shared" si="13"/>
        <v>6929</v>
      </c>
      <c r="BF27" s="20">
        <f t="shared" si="13"/>
        <v>0</v>
      </c>
      <c r="BG27" s="20">
        <f t="shared" si="14"/>
        <v>3219</v>
      </c>
      <c r="BH27" s="20">
        <f t="shared" si="14"/>
        <v>843251</v>
      </c>
    </row>
    <row r="28" spans="1:60" ht="13.5">
      <c r="A28" s="49" t="s">
        <v>112</v>
      </c>
      <c r="B28" s="49" t="s">
        <v>155</v>
      </c>
      <c r="C28" s="50" t="s">
        <v>156</v>
      </c>
      <c r="D28" s="20">
        <f t="shared" si="0"/>
        <v>647562</v>
      </c>
      <c r="E28" s="20">
        <f t="shared" si="1"/>
        <v>635946</v>
      </c>
      <c r="F28" s="21">
        <v>635946</v>
      </c>
      <c r="G28" s="21">
        <v>0</v>
      </c>
      <c r="H28" s="21">
        <v>0</v>
      </c>
      <c r="I28" s="21">
        <v>11616</v>
      </c>
      <c r="J28" s="21">
        <v>0</v>
      </c>
      <c r="K28" s="20">
        <f t="shared" si="2"/>
        <v>628112</v>
      </c>
      <c r="L28" s="21">
        <v>137122</v>
      </c>
      <c r="M28" s="21">
        <f t="shared" si="3"/>
        <v>136842</v>
      </c>
      <c r="N28" s="21">
        <v>4421</v>
      </c>
      <c r="O28" s="21">
        <v>129235</v>
      </c>
      <c r="P28" s="21">
        <v>3186</v>
      </c>
      <c r="Q28" s="21">
        <v>0</v>
      </c>
      <c r="R28" s="21">
        <v>354148</v>
      </c>
      <c r="S28" s="21">
        <v>0</v>
      </c>
      <c r="T28" s="21">
        <v>0</v>
      </c>
      <c r="U28" s="21">
        <v>0</v>
      </c>
      <c r="V28" s="20">
        <f t="shared" si="4"/>
        <v>1275674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176371</v>
      </c>
      <c r="AE28" s="21">
        <v>39070</v>
      </c>
      <c r="AF28" s="21">
        <f t="shared" si="8"/>
        <v>57398</v>
      </c>
      <c r="AG28" s="21">
        <v>1051</v>
      </c>
      <c r="AH28" s="21">
        <v>56347</v>
      </c>
      <c r="AI28" s="21">
        <v>0</v>
      </c>
      <c r="AJ28" s="21">
        <v>0</v>
      </c>
      <c r="AK28" s="21">
        <v>79903</v>
      </c>
      <c r="AL28" s="21">
        <v>0</v>
      </c>
      <c r="AM28" s="21">
        <v>0</v>
      </c>
      <c r="AN28" s="21">
        <v>0</v>
      </c>
      <c r="AO28" s="20">
        <f t="shared" si="9"/>
        <v>176371</v>
      </c>
      <c r="AP28" s="20">
        <f t="shared" si="16"/>
        <v>647562</v>
      </c>
      <c r="AQ28" s="20">
        <f t="shared" si="17"/>
        <v>635946</v>
      </c>
      <c r="AR28" s="20">
        <f t="shared" si="18"/>
        <v>635946</v>
      </c>
      <c r="AS28" s="20">
        <f t="shared" si="19"/>
        <v>0</v>
      </c>
      <c r="AT28" s="20">
        <f t="shared" si="15"/>
        <v>0</v>
      </c>
      <c r="AU28" s="20">
        <f t="shared" si="15"/>
        <v>11616</v>
      </c>
      <c r="AV28" s="20">
        <f t="shared" si="15"/>
        <v>0</v>
      </c>
      <c r="AW28" s="20">
        <f t="shared" si="11"/>
        <v>804483</v>
      </c>
      <c r="AX28" s="20">
        <f t="shared" si="11"/>
        <v>176192</v>
      </c>
      <c r="AY28" s="20">
        <f t="shared" si="11"/>
        <v>194240</v>
      </c>
      <c r="AZ28" s="20">
        <f t="shared" si="11"/>
        <v>5472</v>
      </c>
      <c r="BA28" s="20">
        <f t="shared" si="11"/>
        <v>185582</v>
      </c>
      <c r="BB28" s="20">
        <f t="shared" si="11"/>
        <v>3186</v>
      </c>
      <c r="BC28" s="20">
        <f t="shared" si="11"/>
        <v>0</v>
      </c>
      <c r="BD28" s="20">
        <f t="shared" si="13"/>
        <v>434051</v>
      </c>
      <c r="BE28" s="20">
        <f t="shared" si="13"/>
        <v>0</v>
      </c>
      <c r="BF28" s="20">
        <f t="shared" si="13"/>
        <v>0</v>
      </c>
      <c r="BG28" s="20">
        <f t="shared" si="14"/>
        <v>0</v>
      </c>
      <c r="BH28" s="20">
        <f t="shared" si="14"/>
        <v>1452045</v>
      </c>
    </row>
    <row r="29" spans="1:60" ht="13.5">
      <c r="A29" s="49" t="s">
        <v>112</v>
      </c>
      <c r="B29" s="49" t="s">
        <v>157</v>
      </c>
      <c r="C29" s="50" t="s">
        <v>110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0">
        <f t="shared" si="2"/>
        <v>438107</v>
      </c>
      <c r="L29" s="21">
        <v>37094</v>
      </c>
      <c r="M29" s="21">
        <f t="shared" si="3"/>
        <v>209657</v>
      </c>
      <c r="N29" s="21">
        <v>688</v>
      </c>
      <c r="O29" s="21">
        <v>197401</v>
      </c>
      <c r="P29" s="21">
        <v>11568</v>
      </c>
      <c r="Q29" s="21">
        <v>0</v>
      </c>
      <c r="R29" s="21">
        <v>191356</v>
      </c>
      <c r="S29" s="21">
        <v>0</v>
      </c>
      <c r="T29" s="21">
        <v>0</v>
      </c>
      <c r="U29" s="21">
        <v>275</v>
      </c>
      <c r="V29" s="20">
        <f t="shared" si="4"/>
        <v>438382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127901</v>
      </c>
      <c r="AE29" s="21">
        <v>13150</v>
      </c>
      <c r="AF29" s="21">
        <f t="shared" si="8"/>
        <v>64154</v>
      </c>
      <c r="AG29" s="21">
        <v>341</v>
      </c>
      <c r="AH29" s="21">
        <v>63813</v>
      </c>
      <c r="AI29" s="21">
        <v>0</v>
      </c>
      <c r="AJ29" s="21">
        <v>0</v>
      </c>
      <c r="AK29" s="21">
        <v>50597</v>
      </c>
      <c r="AL29" s="21">
        <v>0</v>
      </c>
      <c r="AM29" s="21">
        <v>0</v>
      </c>
      <c r="AN29" s="21">
        <v>0</v>
      </c>
      <c r="AO29" s="20">
        <f t="shared" si="9"/>
        <v>127901</v>
      </c>
      <c r="AP29" s="20">
        <f t="shared" si="16"/>
        <v>0</v>
      </c>
      <c r="AQ29" s="20">
        <f t="shared" si="17"/>
        <v>0</v>
      </c>
      <c r="AR29" s="20">
        <f t="shared" si="18"/>
        <v>0</v>
      </c>
      <c r="AS29" s="20">
        <f t="shared" si="19"/>
        <v>0</v>
      </c>
      <c r="AT29" s="20">
        <f t="shared" si="15"/>
        <v>0</v>
      </c>
      <c r="AU29" s="20">
        <f t="shared" si="15"/>
        <v>0</v>
      </c>
      <c r="AV29" s="20">
        <f t="shared" si="15"/>
        <v>0</v>
      </c>
      <c r="AW29" s="20">
        <f t="shared" si="11"/>
        <v>566008</v>
      </c>
      <c r="AX29" s="20">
        <f t="shared" si="11"/>
        <v>50244</v>
      </c>
      <c r="AY29" s="20">
        <f t="shared" si="11"/>
        <v>273811</v>
      </c>
      <c r="AZ29" s="20">
        <f t="shared" si="11"/>
        <v>1029</v>
      </c>
      <c r="BA29" s="20">
        <f t="shared" si="11"/>
        <v>261214</v>
      </c>
      <c r="BB29" s="20">
        <f t="shared" si="11"/>
        <v>11568</v>
      </c>
      <c r="BC29" s="20">
        <f t="shared" si="11"/>
        <v>0</v>
      </c>
      <c r="BD29" s="20">
        <f t="shared" si="13"/>
        <v>241953</v>
      </c>
      <c r="BE29" s="20">
        <f t="shared" si="13"/>
        <v>0</v>
      </c>
      <c r="BF29" s="20">
        <f t="shared" si="13"/>
        <v>0</v>
      </c>
      <c r="BG29" s="20">
        <f t="shared" si="14"/>
        <v>275</v>
      </c>
      <c r="BH29" s="20">
        <f t="shared" si="14"/>
        <v>566283</v>
      </c>
    </row>
    <row r="30" spans="1:60" ht="13.5">
      <c r="A30" s="49" t="s">
        <v>112</v>
      </c>
      <c r="B30" s="49" t="s">
        <v>158</v>
      </c>
      <c r="C30" s="50" t="s">
        <v>159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6292</v>
      </c>
      <c r="K30" s="20">
        <f t="shared" si="2"/>
        <v>35903</v>
      </c>
      <c r="L30" s="21">
        <v>7364</v>
      </c>
      <c r="M30" s="21">
        <f t="shared" si="3"/>
        <v>0</v>
      </c>
      <c r="N30" s="21">
        <v>0</v>
      </c>
      <c r="O30" s="21">
        <v>0</v>
      </c>
      <c r="P30" s="21">
        <v>0</v>
      </c>
      <c r="Q30" s="21">
        <v>0</v>
      </c>
      <c r="R30" s="21">
        <v>26732</v>
      </c>
      <c r="S30" s="21">
        <v>1807</v>
      </c>
      <c r="T30" s="21">
        <v>85295</v>
      </c>
      <c r="U30" s="21">
        <v>253</v>
      </c>
      <c r="V30" s="20">
        <f t="shared" si="4"/>
        <v>36156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3825</v>
      </c>
      <c r="AD30" s="20">
        <f t="shared" si="7"/>
        <v>10696</v>
      </c>
      <c r="AE30" s="21">
        <v>3682</v>
      </c>
      <c r="AF30" s="21">
        <f t="shared" si="8"/>
        <v>1886</v>
      </c>
      <c r="AG30" s="21">
        <v>0</v>
      </c>
      <c r="AH30" s="21">
        <v>1886</v>
      </c>
      <c r="AI30" s="21">
        <v>0</v>
      </c>
      <c r="AJ30" s="21">
        <v>0</v>
      </c>
      <c r="AK30" s="21">
        <v>5111</v>
      </c>
      <c r="AL30" s="21">
        <v>17</v>
      </c>
      <c r="AM30" s="21">
        <v>21085</v>
      </c>
      <c r="AN30" s="21">
        <v>5265</v>
      </c>
      <c r="AO30" s="20">
        <f t="shared" si="9"/>
        <v>15961</v>
      </c>
      <c r="AP30" s="20">
        <f t="shared" si="16"/>
        <v>0</v>
      </c>
      <c r="AQ30" s="20">
        <f t="shared" si="17"/>
        <v>0</v>
      </c>
      <c r="AR30" s="20">
        <f t="shared" si="18"/>
        <v>0</v>
      </c>
      <c r="AS30" s="20">
        <f t="shared" si="19"/>
        <v>0</v>
      </c>
      <c r="AT30" s="20">
        <f t="shared" si="15"/>
        <v>0</v>
      </c>
      <c r="AU30" s="20">
        <f t="shared" si="15"/>
        <v>0</v>
      </c>
      <c r="AV30" s="20">
        <f t="shared" si="15"/>
        <v>10117</v>
      </c>
      <c r="AW30" s="20">
        <f t="shared" si="11"/>
        <v>46599</v>
      </c>
      <c r="AX30" s="20">
        <f t="shared" si="11"/>
        <v>11046</v>
      </c>
      <c r="AY30" s="20">
        <f t="shared" si="11"/>
        <v>1886</v>
      </c>
      <c r="AZ30" s="20">
        <f t="shared" si="11"/>
        <v>0</v>
      </c>
      <c r="BA30" s="20">
        <f t="shared" si="11"/>
        <v>1886</v>
      </c>
      <c r="BB30" s="20">
        <f t="shared" si="11"/>
        <v>0</v>
      </c>
      <c r="BC30" s="20">
        <f t="shared" si="11"/>
        <v>0</v>
      </c>
      <c r="BD30" s="20">
        <f t="shared" si="13"/>
        <v>31843</v>
      </c>
      <c r="BE30" s="20">
        <f t="shared" si="13"/>
        <v>1824</v>
      </c>
      <c r="BF30" s="20">
        <f t="shared" si="13"/>
        <v>106380</v>
      </c>
      <c r="BG30" s="20">
        <f t="shared" si="14"/>
        <v>5518</v>
      </c>
      <c r="BH30" s="20">
        <f t="shared" si="14"/>
        <v>52117</v>
      </c>
    </row>
    <row r="31" spans="1:60" ht="13.5">
      <c r="A31" s="49" t="s">
        <v>112</v>
      </c>
      <c r="B31" s="49" t="s">
        <v>160</v>
      </c>
      <c r="C31" s="50" t="s">
        <v>111</v>
      </c>
      <c r="D31" s="20">
        <f t="shared" si="0"/>
        <v>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9572</v>
      </c>
      <c r="K31" s="20">
        <f t="shared" si="2"/>
        <v>61326</v>
      </c>
      <c r="L31" s="21">
        <v>0</v>
      </c>
      <c r="M31" s="21">
        <f t="shared" si="3"/>
        <v>0</v>
      </c>
      <c r="N31" s="21">
        <v>0</v>
      </c>
      <c r="O31" s="21">
        <v>0</v>
      </c>
      <c r="P31" s="21">
        <v>0</v>
      </c>
      <c r="Q31" s="21">
        <v>0</v>
      </c>
      <c r="R31" s="21">
        <v>61326</v>
      </c>
      <c r="S31" s="21">
        <v>0</v>
      </c>
      <c r="T31" s="21">
        <v>129745</v>
      </c>
      <c r="U31" s="21">
        <v>4286</v>
      </c>
      <c r="V31" s="20">
        <f t="shared" si="4"/>
        <v>65612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3168</v>
      </c>
      <c r="AD31" s="20">
        <f t="shared" si="7"/>
        <v>1635</v>
      </c>
      <c r="AE31" s="21">
        <v>0</v>
      </c>
      <c r="AF31" s="21">
        <f t="shared" si="8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1635</v>
      </c>
      <c r="AL31" s="21">
        <v>0</v>
      </c>
      <c r="AM31" s="21">
        <v>17477</v>
      </c>
      <c r="AN31" s="21">
        <v>72</v>
      </c>
      <c r="AO31" s="20">
        <f t="shared" si="9"/>
        <v>1707</v>
      </c>
      <c r="AP31" s="20">
        <f t="shared" si="16"/>
        <v>0</v>
      </c>
      <c r="AQ31" s="20">
        <f t="shared" si="17"/>
        <v>0</v>
      </c>
      <c r="AR31" s="20">
        <f t="shared" si="18"/>
        <v>0</v>
      </c>
      <c r="AS31" s="20">
        <f t="shared" si="19"/>
        <v>0</v>
      </c>
      <c r="AT31" s="20">
        <f t="shared" si="15"/>
        <v>0</v>
      </c>
      <c r="AU31" s="20">
        <f t="shared" si="15"/>
        <v>0</v>
      </c>
      <c r="AV31" s="20">
        <f t="shared" si="15"/>
        <v>12740</v>
      </c>
      <c r="AW31" s="20">
        <f t="shared" si="11"/>
        <v>62961</v>
      </c>
      <c r="AX31" s="20">
        <f t="shared" si="11"/>
        <v>0</v>
      </c>
      <c r="AY31" s="20">
        <f t="shared" si="11"/>
        <v>0</v>
      </c>
      <c r="AZ31" s="20">
        <f t="shared" si="11"/>
        <v>0</v>
      </c>
      <c r="BA31" s="20">
        <f t="shared" si="11"/>
        <v>0</v>
      </c>
      <c r="BB31" s="20">
        <f t="shared" si="11"/>
        <v>0</v>
      </c>
      <c r="BC31" s="20">
        <f t="shared" si="11"/>
        <v>0</v>
      </c>
      <c r="BD31" s="20">
        <f t="shared" si="13"/>
        <v>62961</v>
      </c>
      <c r="BE31" s="20">
        <f t="shared" si="13"/>
        <v>0</v>
      </c>
      <c r="BF31" s="20">
        <f t="shared" si="13"/>
        <v>147222</v>
      </c>
      <c r="BG31" s="20">
        <f t="shared" si="14"/>
        <v>4358</v>
      </c>
      <c r="BH31" s="20">
        <f t="shared" si="14"/>
        <v>67319</v>
      </c>
    </row>
    <row r="32" spans="1:60" ht="13.5">
      <c r="A32" s="49" t="s">
        <v>112</v>
      </c>
      <c r="B32" s="49" t="s">
        <v>161</v>
      </c>
      <c r="C32" s="50" t="s">
        <v>162</v>
      </c>
      <c r="D32" s="20">
        <f t="shared" si="0"/>
        <v>0</v>
      </c>
      <c r="E32" s="20">
        <f t="shared" si="1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8319</v>
      </c>
      <c r="K32" s="20">
        <f t="shared" si="2"/>
        <v>92058</v>
      </c>
      <c r="L32" s="21">
        <v>33539</v>
      </c>
      <c r="M32" s="21">
        <f t="shared" si="3"/>
        <v>5051</v>
      </c>
      <c r="N32" s="21">
        <v>5051</v>
      </c>
      <c r="O32" s="21">
        <v>0</v>
      </c>
      <c r="P32" s="21">
        <v>0</v>
      </c>
      <c r="Q32" s="21">
        <v>0</v>
      </c>
      <c r="R32" s="21">
        <v>53468</v>
      </c>
      <c r="S32" s="21">
        <v>0</v>
      </c>
      <c r="T32" s="21">
        <v>112764</v>
      </c>
      <c r="U32" s="21">
        <v>2808</v>
      </c>
      <c r="V32" s="20">
        <f t="shared" si="4"/>
        <v>94866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3498</v>
      </c>
      <c r="AD32" s="20">
        <f t="shared" si="7"/>
        <v>5768</v>
      </c>
      <c r="AE32" s="21">
        <v>0</v>
      </c>
      <c r="AF32" s="21">
        <f t="shared" si="8"/>
        <v>966</v>
      </c>
      <c r="AG32" s="21">
        <v>966</v>
      </c>
      <c r="AH32" s="21">
        <v>0</v>
      </c>
      <c r="AI32" s="21">
        <v>0</v>
      </c>
      <c r="AJ32" s="21">
        <v>0</v>
      </c>
      <c r="AK32" s="21">
        <v>4802</v>
      </c>
      <c r="AL32" s="21">
        <v>0</v>
      </c>
      <c r="AM32" s="21">
        <v>19312</v>
      </c>
      <c r="AN32" s="21">
        <v>0</v>
      </c>
      <c r="AO32" s="20">
        <f t="shared" si="9"/>
        <v>5768</v>
      </c>
      <c r="AP32" s="20">
        <f t="shared" si="16"/>
        <v>0</v>
      </c>
      <c r="AQ32" s="20">
        <f t="shared" si="17"/>
        <v>0</v>
      </c>
      <c r="AR32" s="20">
        <f t="shared" si="18"/>
        <v>0</v>
      </c>
      <c r="AS32" s="20">
        <f t="shared" si="19"/>
        <v>0</v>
      </c>
      <c r="AT32" s="20">
        <f t="shared" si="15"/>
        <v>0</v>
      </c>
      <c r="AU32" s="20">
        <f t="shared" si="15"/>
        <v>0</v>
      </c>
      <c r="AV32" s="20">
        <f t="shared" si="15"/>
        <v>11817</v>
      </c>
      <c r="AW32" s="20">
        <f t="shared" si="11"/>
        <v>97826</v>
      </c>
      <c r="AX32" s="20">
        <f t="shared" si="11"/>
        <v>33539</v>
      </c>
      <c r="AY32" s="20">
        <f t="shared" si="11"/>
        <v>6017</v>
      </c>
      <c r="AZ32" s="20">
        <f t="shared" si="11"/>
        <v>6017</v>
      </c>
      <c r="BA32" s="20">
        <f t="shared" si="11"/>
        <v>0</v>
      </c>
      <c r="BB32" s="20">
        <f t="shared" si="11"/>
        <v>0</v>
      </c>
      <c r="BC32" s="20">
        <f t="shared" si="11"/>
        <v>0</v>
      </c>
      <c r="BD32" s="20">
        <f t="shared" si="13"/>
        <v>58270</v>
      </c>
      <c r="BE32" s="20">
        <f t="shared" si="13"/>
        <v>0</v>
      </c>
      <c r="BF32" s="20">
        <f t="shared" si="13"/>
        <v>132076</v>
      </c>
      <c r="BG32" s="20">
        <f t="shared" si="14"/>
        <v>2808</v>
      </c>
      <c r="BH32" s="20">
        <f t="shared" si="14"/>
        <v>100634</v>
      </c>
    </row>
    <row r="33" spans="1:60" ht="13.5">
      <c r="A33" s="49" t="s">
        <v>112</v>
      </c>
      <c r="B33" s="49" t="s">
        <v>163</v>
      </c>
      <c r="C33" s="50" t="s">
        <v>164</v>
      </c>
      <c r="D33" s="20">
        <f t="shared" si="0"/>
        <v>0</v>
      </c>
      <c r="E33" s="20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0">
        <f t="shared" si="2"/>
        <v>95502</v>
      </c>
      <c r="L33" s="21">
        <v>73610</v>
      </c>
      <c r="M33" s="21">
        <f t="shared" si="3"/>
        <v>3809</v>
      </c>
      <c r="N33" s="21">
        <v>3809</v>
      </c>
      <c r="O33" s="21">
        <v>0</v>
      </c>
      <c r="P33" s="21">
        <v>0</v>
      </c>
      <c r="Q33" s="21">
        <v>0</v>
      </c>
      <c r="R33" s="21">
        <v>11722</v>
      </c>
      <c r="S33" s="21">
        <v>6361</v>
      </c>
      <c r="T33" s="21">
        <v>96551</v>
      </c>
      <c r="U33" s="21">
        <v>3278</v>
      </c>
      <c r="V33" s="20">
        <f t="shared" si="4"/>
        <v>98780</v>
      </c>
      <c r="W33" s="20">
        <f t="shared" si="5"/>
        <v>0</v>
      </c>
      <c r="X33" s="20">
        <f t="shared" si="6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4896</v>
      </c>
      <c r="AD33" s="20">
        <f t="shared" si="7"/>
        <v>12180</v>
      </c>
      <c r="AE33" s="21">
        <v>3630</v>
      </c>
      <c r="AF33" s="21">
        <f t="shared" si="8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8417</v>
      </c>
      <c r="AL33" s="21">
        <v>133</v>
      </c>
      <c r="AM33" s="21">
        <v>27012</v>
      </c>
      <c r="AN33" s="21">
        <v>0</v>
      </c>
      <c r="AO33" s="20">
        <f t="shared" si="9"/>
        <v>12180</v>
      </c>
      <c r="AP33" s="20">
        <f t="shared" si="16"/>
        <v>0</v>
      </c>
      <c r="AQ33" s="20">
        <f t="shared" si="17"/>
        <v>0</v>
      </c>
      <c r="AR33" s="20">
        <f t="shared" si="18"/>
        <v>0</v>
      </c>
      <c r="AS33" s="20">
        <f t="shared" si="19"/>
        <v>0</v>
      </c>
      <c r="AT33" s="20">
        <f t="shared" si="15"/>
        <v>0</v>
      </c>
      <c r="AU33" s="20">
        <f t="shared" si="15"/>
        <v>0</v>
      </c>
      <c r="AV33" s="20">
        <f t="shared" si="15"/>
        <v>4896</v>
      </c>
      <c r="AW33" s="20">
        <f t="shared" si="11"/>
        <v>107682</v>
      </c>
      <c r="AX33" s="20">
        <f t="shared" si="11"/>
        <v>77240</v>
      </c>
      <c r="AY33" s="20">
        <f t="shared" si="11"/>
        <v>3809</v>
      </c>
      <c r="AZ33" s="20">
        <f t="shared" si="11"/>
        <v>3809</v>
      </c>
      <c r="BA33" s="20">
        <f t="shared" si="11"/>
        <v>0</v>
      </c>
      <c r="BB33" s="20">
        <f t="shared" si="11"/>
        <v>0</v>
      </c>
      <c r="BC33" s="20">
        <f t="shared" si="11"/>
        <v>0</v>
      </c>
      <c r="BD33" s="20">
        <f t="shared" si="13"/>
        <v>20139</v>
      </c>
      <c r="BE33" s="20">
        <f t="shared" si="13"/>
        <v>6494</v>
      </c>
      <c r="BF33" s="20">
        <f t="shared" si="13"/>
        <v>123563</v>
      </c>
      <c r="BG33" s="20">
        <f t="shared" si="14"/>
        <v>3278</v>
      </c>
      <c r="BH33" s="20">
        <f t="shared" si="14"/>
        <v>110960</v>
      </c>
    </row>
    <row r="34" spans="1:60" ht="13.5">
      <c r="A34" s="49" t="s">
        <v>112</v>
      </c>
      <c r="B34" s="49" t="s">
        <v>165</v>
      </c>
      <c r="C34" s="50" t="s">
        <v>166</v>
      </c>
      <c r="D34" s="20">
        <f t="shared" si="0"/>
        <v>0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0">
        <f t="shared" si="2"/>
        <v>103642</v>
      </c>
      <c r="L34" s="21">
        <v>20973</v>
      </c>
      <c r="M34" s="21">
        <f t="shared" si="3"/>
        <v>131</v>
      </c>
      <c r="N34" s="21">
        <v>0</v>
      </c>
      <c r="O34" s="21">
        <v>131</v>
      </c>
      <c r="P34" s="21">
        <v>0</v>
      </c>
      <c r="Q34" s="21">
        <v>0</v>
      </c>
      <c r="R34" s="21">
        <v>82538</v>
      </c>
      <c r="S34" s="21">
        <v>0</v>
      </c>
      <c r="T34" s="21">
        <v>95783</v>
      </c>
      <c r="U34" s="21">
        <v>880</v>
      </c>
      <c r="V34" s="20">
        <f t="shared" si="4"/>
        <v>104522</v>
      </c>
      <c r="W34" s="20">
        <f t="shared" si="5"/>
        <v>0</v>
      </c>
      <c r="X34" s="20">
        <f t="shared" si="6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3681</v>
      </c>
      <c r="AD34" s="20">
        <f t="shared" si="7"/>
        <v>14155</v>
      </c>
      <c r="AE34" s="21">
        <v>5251</v>
      </c>
      <c r="AF34" s="21">
        <f t="shared" si="8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8904</v>
      </c>
      <c r="AL34" s="21">
        <v>0</v>
      </c>
      <c r="AM34" s="21">
        <v>20310</v>
      </c>
      <c r="AN34" s="21">
        <v>0</v>
      </c>
      <c r="AO34" s="20">
        <f t="shared" si="9"/>
        <v>14155</v>
      </c>
      <c r="AP34" s="20">
        <f t="shared" si="16"/>
        <v>0</v>
      </c>
      <c r="AQ34" s="20">
        <f t="shared" si="17"/>
        <v>0</v>
      </c>
      <c r="AR34" s="20">
        <f t="shared" si="18"/>
        <v>0</v>
      </c>
      <c r="AS34" s="20">
        <f t="shared" si="19"/>
        <v>0</v>
      </c>
      <c r="AT34" s="20">
        <f t="shared" si="15"/>
        <v>0</v>
      </c>
      <c r="AU34" s="20">
        <f t="shared" si="15"/>
        <v>0</v>
      </c>
      <c r="AV34" s="20">
        <f t="shared" si="15"/>
        <v>3681</v>
      </c>
      <c r="AW34" s="20">
        <f t="shared" si="11"/>
        <v>117797</v>
      </c>
      <c r="AX34" s="20">
        <f t="shared" si="11"/>
        <v>26224</v>
      </c>
      <c r="AY34" s="20">
        <f t="shared" si="11"/>
        <v>131</v>
      </c>
      <c r="AZ34" s="20">
        <f t="shared" si="11"/>
        <v>0</v>
      </c>
      <c r="BA34" s="20">
        <f t="shared" si="11"/>
        <v>131</v>
      </c>
      <c r="BB34" s="20">
        <f t="shared" si="11"/>
        <v>0</v>
      </c>
      <c r="BC34" s="20">
        <f t="shared" si="11"/>
        <v>0</v>
      </c>
      <c r="BD34" s="20">
        <f t="shared" si="13"/>
        <v>91442</v>
      </c>
      <c r="BE34" s="20">
        <f t="shared" si="13"/>
        <v>0</v>
      </c>
      <c r="BF34" s="20">
        <f t="shared" si="13"/>
        <v>116093</v>
      </c>
      <c r="BG34" s="20">
        <f t="shared" si="14"/>
        <v>880</v>
      </c>
      <c r="BH34" s="20">
        <f t="shared" si="14"/>
        <v>118677</v>
      </c>
    </row>
    <row r="35" spans="1:60" ht="13.5">
      <c r="A35" s="49" t="s">
        <v>112</v>
      </c>
      <c r="B35" s="49" t="s">
        <v>167</v>
      </c>
      <c r="C35" s="50" t="s">
        <v>168</v>
      </c>
      <c r="D35" s="20">
        <f t="shared" si="0"/>
        <v>374025</v>
      </c>
      <c r="E35" s="20">
        <f t="shared" si="1"/>
        <v>324360</v>
      </c>
      <c r="F35" s="21">
        <v>150360</v>
      </c>
      <c r="G35" s="21">
        <v>174000</v>
      </c>
      <c r="H35" s="21">
        <v>0</v>
      </c>
      <c r="I35" s="21">
        <v>49665</v>
      </c>
      <c r="J35" s="21">
        <v>0</v>
      </c>
      <c r="K35" s="20">
        <f t="shared" si="2"/>
        <v>666280</v>
      </c>
      <c r="L35" s="21">
        <v>120615</v>
      </c>
      <c r="M35" s="21">
        <f t="shared" si="3"/>
        <v>176227</v>
      </c>
      <c r="N35" s="21">
        <v>13285</v>
      </c>
      <c r="O35" s="21">
        <v>134620</v>
      </c>
      <c r="P35" s="21">
        <v>28322</v>
      </c>
      <c r="Q35" s="21">
        <v>0</v>
      </c>
      <c r="R35" s="21">
        <v>369295</v>
      </c>
      <c r="S35" s="21">
        <v>143</v>
      </c>
      <c r="T35" s="21">
        <v>0</v>
      </c>
      <c r="U35" s="21">
        <v>174</v>
      </c>
      <c r="V35" s="20">
        <f t="shared" si="4"/>
        <v>1040479</v>
      </c>
      <c r="W35" s="20">
        <f t="shared" si="5"/>
        <v>20370</v>
      </c>
      <c r="X35" s="20">
        <f t="shared" si="6"/>
        <v>20370</v>
      </c>
      <c r="Y35" s="21">
        <v>20370</v>
      </c>
      <c r="Z35" s="21">
        <v>0</v>
      </c>
      <c r="AA35" s="21">
        <v>0</v>
      </c>
      <c r="AB35" s="21">
        <v>0</v>
      </c>
      <c r="AC35" s="21">
        <v>0</v>
      </c>
      <c r="AD35" s="20">
        <f t="shared" si="7"/>
        <v>68058</v>
      </c>
      <c r="AE35" s="21">
        <v>7095</v>
      </c>
      <c r="AF35" s="21">
        <f t="shared" si="8"/>
        <v>5523</v>
      </c>
      <c r="AG35" s="21">
        <v>334</v>
      </c>
      <c r="AH35" s="21">
        <v>4995</v>
      </c>
      <c r="AI35" s="21">
        <v>194</v>
      </c>
      <c r="AJ35" s="21">
        <v>0</v>
      </c>
      <c r="AK35" s="21">
        <v>55440</v>
      </c>
      <c r="AL35" s="21">
        <v>0</v>
      </c>
      <c r="AM35" s="21">
        <v>0</v>
      </c>
      <c r="AN35" s="21">
        <v>0</v>
      </c>
      <c r="AO35" s="20">
        <f t="shared" si="9"/>
        <v>88428</v>
      </c>
      <c r="AP35" s="20">
        <f t="shared" si="16"/>
        <v>394395</v>
      </c>
      <c r="AQ35" s="20">
        <f t="shared" si="17"/>
        <v>344730</v>
      </c>
      <c r="AR35" s="20">
        <f t="shared" si="18"/>
        <v>170730</v>
      </c>
      <c r="AS35" s="20">
        <f t="shared" si="19"/>
        <v>174000</v>
      </c>
      <c r="AT35" s="20">
        <f t="shared" si="15"/>
        <v>0</v>
      </c>
      <c r="AU35" s="20">
        <f t="shared" si="15"/>
        <v>49665</v>
      </c>
      <c r="AV35" s="20">
        <f t="shared" si="15"/>
        <v>0</v>
      </c>
      <c r="AW35" s="20">
        <f t="shared" si="11"/>
        <v>734338</v>
      </c>
      <c r="AX35" s="20">
        <f t="shared" si="11"/>
        <v>127710</v>
      </c>
      <c r="AY35" s="20">
        <f t="shared" si="11"/>
        <v>181750</v>
      </c>
      <c r="AZ35" s="20">
        <f t="shared" si="11"/>
        <v>13619</v>
      </c>
      <c r="BA35" s="20">
        <f t="shared" si="11"/>
        <v>139615</v>
      </c>
      <c r="BB35" s="20">
        <f t="shared" si="11"/>
        <v>28516</v>
      </c>
      <c r="BC35" s="20">
        <f t="shared" si="11"/>
        <v>0</v>
      </c>
      <c r="BD35" s="20">
        <f t="shared" si="13"/>
        <v>424735</v>
      </c>
      <c r="BE35" s="20">
        <f t="shared" si="13"/>
        <v>143</v>
      </c>
      <c r="BF35" s="20">
        <f t="shared" si="13"/>
        <v>0</v>
      </c>
      <c r="BG35" s="20">
        <f t="shared" si="14"/>
        <v>174</v>
      </c>
      <c r="BH35" s="20">
        <f t="shared" si="14"/>
        <v>1128907</v>
      </c>
    </row>
    <row r="36" spans="1:60" ht="13.5">
      <c r="A36" s="49" t="s">
        <v>112</v>
      </c>
      <c r="B36" s="49" t="s">
        <v>169</v>
      </c>
      <c r="C36" s="50" t="s">
        <v>170</v>
      </c>
      <c r="D36" s="20">
        <f aca="true" t="shared" si="20" ref="D36:D50">E36+I36</f>
        <v>0</v>
      </c>
      <c r="E36" s="20">
        <f aca="true" t="shared" si="21" ref="E36:E50">SUM(F36:H36)</f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0">
        <f aca="true" t="shared" si="22" ref="K36:K50">L36+M36+Q36+R36+S36</f>
        <v>87671</v>
      </c>
      <c r="L36" s="21">
        <v>45913</v>
      </c>
      <c r="M36" s="21">
        <f aca="true" t="shared" si="23" ref="M36:M50">SUM(N36:P36)</f>
        <v>3657</v>
      </c>
      <c r="N36" s="21">
        <v>3657</v>
      </c>
      <c r="O36" s="21">
        <v>0</v>
      </c>
      <c r="P36" s="21">
        <v>0</v>
      </c>
      <c r="Q36" s="21">
        <v>0</v>
      </c>
      <c r="R36" s="21">
        <v>38101</v>
      </c>
      <c r="S36" s="21">
        <v>0</v>
      </c>
      <c r="T36" s="21">
        <v>43039</v>
      </c>
      <c r="U36" s="21">
        <v>412</v>
      </c>
      <c r="V36" s="20">
        <f aca="true" t="shared" si="24" ref="V36:V50">D36+K36+U36</f>
        <v>88083</v>
      </c>
      <c r="W36" s="20">
        <f aca="true" t="shared" si="25" ref="W36:W50">X36+AB36</f>
        <v>0</v>
      </c>
      <c r="X36" s="20">
        <f aca="true" t="shared" si="26" ref="X36:X50">SUM(Y36:AA36)</f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0">
        <f aca="true" t="shared" si="27" ref="AD36:AD50">AE36+AF36+AJ36+AK36+AL36</f>
        <v>40126</v>
      </c>
      <c r="AE36" s="21">
        <v>7659</v>
      </c>
      <c r="AF36" s="21">
        <f aca="true" t="shared" si="28" ref="AF36:AF50">SUM(AG36:AI36)</f>
        <v>1731</v>
      </c>
      <c r="AG36" s="21">
        <v>8</v>
      </c>
      <c r="AH36" s="21">
        <v>1723</v>
      </c>
      <c r="AI36" s="21">
        <v>0</v>
      </c>
      <c r="AJ36" s="21">
        <v>0</v>
      </c>
      <c r="AK36" s="21">
        <v>30736</v>
      </c>
      <c r="AL36" s="21">
        <v>0</v>
      </c>
      <c r="AM36" s="21">
        <v>0</v>
      </c>
      <c r="AN36" s="21">
        <v>0</v>
      </c>
      <c r="AO36" s="20">
        <f aca="true" t="shared" si="29" ref="AO36:AO50">W36+AD36+AN36</f>
        <v>40126</v>
      </c>
      <c r="AP36" s="20">
        <f t="shared" si="16"/>
        <v>0</v>
      </c>
      <c r="AQ36" s="20">
        <f t="shared" si="17"/>
        <v>0</v>
      </c>
      <c r="AR36" s="20">
        <f t="shared" si="18"/>
        <v>0</v>
      </c>
      <c r="AS36" s="20">
        <f t="shared" si="19"/>
        <v>0</v>
      </c>
      <c r="AT36" s="20">
        <f t="shared" si="15"/>
        <v>0</v>
      </c>
      <c r="AU36" s="20">
        <f t="shared" si="15"/>
        <v>0</v>
      </c>
      <c r="AV36" s="20">
        <f t="shared" si="15"/>
        <v>0</v>
      </c>
      <c r="AW36" s="20">
        <f t="shared" si="11"/>
        <v>127797</v>
      </c>
      <c r="AX36" s="20">
        <f t="shared" si="11"/>
        <v>53572</v>
      </c>
      <c r="AY36" s="20">
        <f t="shared" si="11"/>
        <v>5388</v>
      </c>
      <c r="AZ36" s="20">
        <f t="shared" si="11"/>
        <v>3665</v>
      </c>
      <c r="BA36" s="20">
        <f t="shared" si="11"/>
        <v>1723</v>
      </c>
      <c r="BB36" s="20">
        <f t="shared" si="11"/>
        <v>0</v>
      </c>
      <c r="BC36" s="20">
        <f t="shared" si="11"/>
        <v>0</v>
      </c>
      <c r="BD36" s="20">
        <f t="shared" si="13"/>
        <v>68837</v>
      </c>
      <c r="BE36" s="20">
        <f t="shared" si="13"/>
        <v>0</v>
      </c>
      <c r="BF36" s="20">
        <f t="shared" si="13"/>
        <v>43039</v>
      </c>
      <c r="BG36" s="20">
        <f t="shared" si="14"/>
        <v>412</v>
      </c>
      <c r="BH36" s="20">
        <f t="shared" si="14"/>
        <v>128209</v>
      </c>
    </row>
    <row r="37" spans="1:60" ht="13.5">
      <c r="A37" s="49" t="s">
        <v>112</v>
      </c>
      <c r="B37" s="49" t="s">
        <v>171</v>
      </c>
      <c r="C37" s="50" t="s">
        <v>172</v>
      </c>
      <c r="D37" s="20">
        <f t="shared" si="20"/>
        <v>0</v>
      </c>
      <c r="E37" s="20">
        <f t="shared" si="21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0">
        <f t="shared" si="22"/>
        <v>191643</v>
      </c>
      <c r="L37" s="21">
        <v>169956</v>
      </c>
      <c r="M37" s="21">
        <f t="shared" si="23"/>
        <v>9174</v>
      </c>
      <c r="N37" s="21">
        <v>9174</v>
      </c>
      <c r="O37" s="21">
        <v>0</v>
      </c>
      <c r="P37" s="21">
        <v>0</v>
      </c>
      <c r="Q37" s="21">
        <v>0</v>
      </c>
      <c r="R37" s="21">
        <v>0</v>
      </c>
      <c r="S37" s="21">
        <v>12513</v>
      </c>
      <c r="T37" s="21">
        <v>154376</v>
      </c>
      <c r="U37" s="21">
        <v>0</v>
      </c>
      <c r="V37" s="20">
        <f t="shared" si="24"/>
        <v>191643</v>
      </c>
      <c r="W37" s="20">
        <f t="shared" si="25"/>
        <v>0</v>
      </c>
      <c r="X37" s="20">
        <f t="shared" si="26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27"/>
        <v>74593</v>
      </c>
      <c r="AE37" s="21">
        <v>0</v>
      </c>
      <c r="AF37" s="21">
        <f t="shared" si="28"/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74593</v>
      </c>
      <c r="AL37" s="21">
        <v>0</v>
      </c>
      <c r="AM37" s="21">
        <v>0</v>
      </c>
      <c r="AN37" s="21">
        <v>0</v>
      </c>
      <c r="AO37" s="20">
        <f t="shared" si="29"/>
        <v>74593</v>
      </c>
      <c r="AP37" s="20">
        <f t="shared" si="16"/>
        <v>0</v>
      </c>
      <c r="AQ37" s="20">
        <f t="shared" si="17"/>
        <v>0</v>
      </c>
      <c r="AR37" s="20">
        <f t="shared" si="18"/>
        <v>0</v>
      </c>
      <c r="AS37" s="20">
        <f t="shared" si="19"/>
        <v>0</v>
      </c>
      <c r="AT37" s="20">
        <f t="shared" si="15"/>
        <v>0</v>
      </c>
      <c r="AU37" s="20">
        <f t="shared" si="15"/>
        <v>0</v>
      </c>
      <c r="AV37" s="20">
        <f t="shared" si="15"/>
        <v>0</v>
      </c>
      <c r="AW37" s="20">
        <f t="shared" si="11"/>
        <v>266236</v>
      </c>
      <c r="AX37" s="20">
        <f t="shared" si="11"/>
        <v>169956</v>
      </c>
      <c r="AY37" s="20">
        <f t="shared" si="11"/>
        <v>9174</v>
      </c>
      <c r="AZ37" s="20">
        <f t="shared" si="11"/>
        <v>9174</v>
      </c>
      <c r="BA37" s="20">
        <f t="shared" si="11"/>
        <v>0</v>
      </c>
      <c r="BB37" s="20">
        <f t="shared" si="11"/>
        <v>0</v>
      </c>
      <c r="BC37" s="20">
        <f t="shared" si="11"/>
        <v>0</v>
      </c>
      <c r="BD37" s="20">
        <f t="shared" si="13"/>
        <v>74593</v>
      </c>
      <c r="BE37" s="20">
        <f t="shared" si="13"/>
        <v>12513</v>
      </c>
      <c r="BF37" s="20">
        <f t="shared" si="13"/>
        <v>154376</v>
      </c>
      <c r="BG37" s="20">
        <f t="shared" si="14"/>
        <v>0</v>
      </c>
      <c r="BH37" s="20">
        <f t="shared" si="14"/>
        <v>266236</v>
      </c>
    </row>
    <row r="38" spans="1:60" ht="13.5">
      <c r="A38" s="49" t="s">
        <v>112</v>
      </c>
      <c r="B38" s="49" t="s">
        <v>173</v>
      </c>
      <c r="C38" s="50" t="s">
        <v>174</v>
      </c>
      <c r="D38" s="20">
        <f t="shared" si="20"/>
        <v>327149</v>
      </c>
      <c r="E38" s="20">
        <f t="shared" si="21"/>
        <v>327149</v>
      </c>
      <c r="F38" s="21">
        <v>327149</v>
      </c>
      <c r="G38" s="21">
        <v>0</v>
      </c>
      <c r="H38" s="21">
        <v>0</v>
      </c>
      <c r="I38" s="21">
        <v>0</v>
      </c>
      <c r="J38" s="21">
        <v>0</v>
      </c>
      <c r="K38" s="20">
        <f t="shared" si="22"/>
        <v>660331</v>
      </c>
      <c r="L38" s="21">
        <v>193995</v>
      </c>
      <c r="M38" s="21">
        <f t="shared" si="23"/>
        <v>184869</v>
      </c>
      <c r="N38" s="21">
        <v>11552</v>
      </c>
      <c r="O38" s="21">
        <v>172626</v>
      </c>
      <c r="P38" s="21">
        <v>691</v>
      </c>
      <c r="Q38" s="21">
        <v>0</v>
      </c>
      <c r="R38" s="21">
        <v>272708</v>
      </c>
      <c r="S38" s="21">
        <v>8759</v>
      </c>
      <c r="T38" s="21">
        <v>0</v>
      </c>
      <c r="U38" s="21">
        <v>8493</v>
      </c>
      <c r="V38" s="20">
        <f t="shared" si="24"/>
        <v>995973</v>
      </c>
      <c r="W38" s="20">
        <f t="shared" si="25"/>
        <v>714</v>
      </c>
      <c r="X38" s="20">
        <f t="shared" si="26"/>
        <v>714</v>
      </c>
      <c r="Y38" s="21">
        <v>714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27"/>
        <v>161999</v>
      </c>
      <c r="AE38" s="21">
        <v>107819</v>
      </c>
      <c r="AF38" s="21">
        <f t="shared" si="28"/>
        <v>42077</v>
      </c>
      <c r="AG38" s="21">
        <v>4306</v>
      </c>
      <c r="AH38" s="21">
        <v>37771</v>
      </c>
      <c r="AI38" s="21">
        <v>0</v>
      </c>
      <c r="AJ38" s="21">
        <v>0</v>
      </c>
      <c r="AK38" s="21">
        <v>12103</v>
      </c>
      <c r="AL38" s="21">
        <v>0</v>
      </c>
      <c r="AM38" s="21">
        <v>0</v>
      </c>
      <c r="AN38" s="21">
        <v>0</v>
      </c>
      <c r="AO38" s="20">
        <f t="shared" si="29"/>
        <v>162713</v>
      </c>
      <c r="AP38" s="20">
        <f t="shared" si="16"/>
        <v>327863</v>
      </c>
      <c r="AQ38" s="20">
        <f t="shared" si="17"/>
        <v>327863</v>
      </c>
      <c r="AR38" s="20">
        <f t="shared" si="18"/>
        <v>327863</v>
      </c>
      <c r="AS38" s="20">
        <f t="shared" si="19"/>
        <v>0</v>
      </c>
      <c r="AT38" s="20">
        <f t="shared" si="15"/>
        <v>0</v>
      </c>
      <c r="AU38" s="20">
        <f t="shared" si="15"/>
        <v>0</v>
      </c>
      <c r="AV38" s="20">
        <f t="shared" si="15"/>
        <v>0</v>
      </c>
      <c r="AW38" s="20">
        <f t="shared" si="11"/>
        <v>822330</v>
      </c>
      <c r="AX38" s="20">
        <f t="shared" si="11"/>
        <v>301814</v>
      </c>
      <c r="AY38" s="20">
        <f t="shared" si="11"/>
        <v>226946</v>
      </c>
      <c r="AZ38" s="20">
        <f aca="true" t="shared" si="30" ref="AZ38:AZ50">N38+AG38</f>
        <v>15858</v>
      </c>
      <c r="BA38" s="20">
        <f aca="true" t="shared" si="31" ref="BA38:BA50">O38+AH38</f>
        <v>210397</v>
      </c>
      <c r="BB38" s="20">
        <f aca="true" t="shared" si="32" ref="BB38:BB50">P38+AI38</f>
        <v>691</v>
      </c>
      <c r="BC38" s="20">
        <f aca="true" t="shared" si="33" ref="BC38:BC50">Q38+AJ38</f>
        <v>0</v>
      </c>
      <c r="BD38" s="20">
        <f t="shared" si="13"/>
        <v>284811</v>
      </c>
      <c r="BE38" s="20">
        <f t="shared" si="13"/>
        <v>8759</v>
      </c>
      <c r="BF38" s="20">
        <f t="shared" si="13"/>
        <v>0</v>
      </c>
      <c r="BG38" s="20">
        <f t="shared" si="14"/>
        <v>8493</v>
      </c>
      <c r="BH38" s="20">
        <f t="shared" si="14"/>
        <v>1158686</v>
      </c>
    </row>
    <row r="39" spans="1:60" ht="13.5">
      <c r="A39" s="49" t="s">
        <v>112</v>
      </c>
      <c r="B39" s="49" t="s">
        <v>175</v>
      </c>
      <c r="C39" s="50" t="s">
        <v>176</v>
      </c>
      <c r="D39" s="20">
        <f t="shared" si="20"/>
        <v>3204</v>
      </c>
      <c r="E39" s="20">
        <f t="shared" si="21"/>
        <v>3204</v>
      </c>
      <c r="F39" s="21">
        <v>0</v>
      </c>
      <c r="G39" s="21">
        <v>0</v>
      </c>
      <c r="H39" s="21">
        <v>3204</v>
      </c>
      <c r="I39" s="21">
        <v>0</v>
      </c>
      <c r="J39" s="21">
        <v>0</v>
      </c>
      <c r="K39" s="20">
        <f t="shared" si="22"/>
        <v>47521</v>
      </c>
      <c r="L39" s="21">
        <v>25526</v>
      </c>
      <c r="M39" s="21">
        <f t="shared" si="23"/>
        <v>8050</v>
      </c>
      <c r="N39" s="21">
        <v>1795</v>
      </c>
      <c r="O39" s="21">
        <v>1365</v>
      </c>
      <c r="P39" s="21">
        <v>4890</v>
      </c>
      <c r="Q39" s="21">
        <v>0</v>
      </c>
      <c r="R39" s="21">
        <v>13945</v>
      </c>
      <c r="S39" s="21">
        <v>0</v>
      </c>
      <c r="T39" s="21">
        <v>0</v>
      </c>
      <c r="U39" s="21">
        <v>1380</v>
      </c>
      <c r="V39" s="20">
        <f t="shared" si="24"/>
        <v>52105</v>
      </c>
      <c r="W39" s="20">
        <f t="shared" si="25"/>
        <v>0</v>
      </c>
      <c r="X39" s="20">
        <f t="shared" si="26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0">
        <f t="shared" si="27"/>
        <v>21196</v>
      </c>
      <c r="AE39" s="21">
        <v>0</v>
      </c>
      <c r="AF39" s="21">
        <f t="shared" si="28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20954</v>
      </c>
      <c r="AL39" s="21">
        <v>242</v>
      </c>
      <c r="AM39" s="21">
        <v>0</v>
      </c>
      <c r="AN39" s="21">
        <v>0</v>
      </c>
      <c r="AO39" s="20">
        <f t="shared" si="29"/>
        <v>21196</v>
      </c>
      <c r="AP39" s="20">
        <f t="shared" si="16"/>
        <v>3204</v>
      </c>
      <c r="AQ39" s="20">
        <f t="shared" si="17"/>
        <v>3204</v>
      </c>
      <c r="AR39" s="20">
        <f t="shared" si="18"/>
        <v>0</v>
      </c>
      <c r="AS39" s="20">
        <f t="shared" si="19"/>
        <v>0</v>
      </c>
      <c r="AT39" s="20">
        <f t="shared" si="15"/>
        <v>3204</v>
      </c>
      <c r="AU39" s="20">
        <f t="shared" si="15"/>
        <v>0</v>
      </c>
      <c r="AV39" s="20">
        <f t="shared" si="15"/>
        <v>0</v>
      </c>
      <c r="AW39" s="20">
        <f t="shared" si="15"/>
        <v>68717</v>
      </c>
      <c r="AX39" s="20">
        <f t="shared" si="15"/>
        <v>25526</v>
      </c>
      <c r="AY39" s="20">
        <f t="shared" si="15"/>
        <v>8050</v>
      </c>
      <c r="AZ39" s="20">
        <f t="shared" si="30"/>
        <v>1795</v>
      </c>
      <c r="BA39" s="20">
        <f t="shared" si="31"/>
        <v>1365</v>
      </c>
      <c r="BB39" s="20">
        <f t="shared" si="32"/>
        <v>4890</v>
      </c>
      <c r="BC39" s="20">
        <f t="shared" si="33"/>
        <v>0</v>
      </c>
      <c r="BD39" s="20">
        <f t="shared" si="13"/>
        <v>34899</v>
      </c>
      <c r="BE39" s="20">
        <f t="shared" si="13"/>
        <v>242</v>
      </c>
      <c r="BF39" s="20">
        <f t="shared" si="13"/>
        <v>0</v>
      </c>
      <c r="BG39" s="20">
        <f t="shared" si="14"/>
        <v>1380</v>
      </c>
      <c r="BH39" s="20">
        <f t="shared" si="14"/>
        <v>73301</v>
      </c>
    </row>
    <row r="40" spans="1:60" ht="13.5">
      <c r="A40" s="49" t="s">
        <v>112</v>
      </c>
      <c r="B40" s="49" t="s">
        <v>177</v>
      </c>
      <c r="C40" s="50" t="s">
        <v>178</v>
      </c>
      <c r="D40" s="20">
        <f t="shared" si="20"/>
        <v>0</v>
      </c>
      <c r="E40" s="20">
        <f t="shared" si="21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f t="shared" si="22"/>
        <v>0</v>
      </c>
      <c r="L40" s="21">
        <v>0</v>
      </c>
      <c r="M40" s="21">
        <f t="shared" si="23"/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357603</v>
      </c>
      <c r="U40" s="21">
        <v>3402</v>
      </c>
      <c r="V40" s="20">
        <f t="shared" si="24"/>
        <v>3402</v>
      </c>
      <c r="W40" s="20">
        <f t="shared" si="25"/>
        <v>0</v>
      </c>
      <c r="X40" s="20">
        <f t="shared" si="26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0">
        <f t="shared" si="27"/>
        <v>0</v>
      </c>
      <c r="AE40" s="21">
        <v>0</v>
      </c>
      <c r="AF40" s="21">
        <f t="shared" si="28"/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30655</v>
      </c>
      <c r="AN40" s="21">
        <v>0</v>
      </c>
      <c r="AO40" s="20">
        <f t="shared" si="29"/>
        <v>0</v>
      </c>
      <c r="AP40" s="20">
        <f t="shared" si="16"/>
        <v>0</v>
      </c>
      <c r="AQ40" s="20">
        <f t="shared" si="17"/>
        <v>0</v>
      </c>
      <c r="AR40" s="20">
        <f t="shared" si="18"/>
        <v>0</v>
      </c>
      <c r="AS40" s="20">
        <f t="shared" si="19"/>
        <v>0</v>
      </c>
      <c r="AT40" s="20">
        <f t="shared" si="15"/>
        <v>0</v>
      </c>
      <c r="AU40" s="20">
        <f t="shared" si="15"/>
        <v>0</v>
      </c>
      <c r="AV40" s="20">
        <f t="shared" si="15"/>
        <v>0</v>
      </c>
      <c r="AW40" s="20">
        <f t="shared" si="15"/>
        <v>0</v>
      </c>
      <c r="AX40" s="20">
        <f t="shared" si="15"/>
        <v>0</v>
      </c>
      <c r="AY40" s="20">
        <f t="shared" si="15"/>
        <v>0</v>
      </c>
      <c r="AZ40" s="20">
        <f t="shared" si="30"/>
        <v>0</v>
      </c>
      <c r="BA40" s="20">
        <f t="shared" si="31"/>
        <v>0</v>
      </c>
      <c r="BB40" s="20">
        <f t="shared" si="32"/>
        <v>0</v>
      </c>
      <c r="BC40" s="20">
        <f t="shared" si="33"/>
        <v>0</v>
      </c>
      <c r="BD40" s="20">
        <f t="shared" si="13"/>
        <v>0</v>
      </c>
      <c r="BE40" s="20">
        <f t="shared" si="13"/>
        <v>0</v>
      </c>
      <c r="BF40" s="20">
        <f t="shared" si="13"/>
        <v>388258</v>
      </c>
      <c r="BG40" s="20">
        <f t="shared" si="14"/>
        <v>3402</v>
      </c>
      <c r="BH40" s="20">
        <f t="shared" si="14"/>
        <v>3402</v>
      </c>
    </row>
    <row r="41" spans="1:60" ht="13.5">
      <c r="A41" s="49" t="s">
        <v>112</v>
      </c>
      <c r="B41" s="49" t="s">
        <v>179</v>
      </c>
      <c r="C41" s="50" t="s">
        <v>180</v>
      </c>
      <c r="D41" s="20">
        <f t="shared" si="20"/>
        <v>0</v>
      </c>
      <c r="E41" s="20">
        <f t="shared" si="21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>
        <f t="shared" si="22"/>
        <v>0</v>
      </c>
      <c r="L41" s="21">
        <v>0</v>
      </c>
      <c r="M41" s="21">
        <f t="shared" si="23"/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449737</v>
      </c>
      <c r="U41" s="21">
        <v>10512</v>
      </c>
      <c r="V41" s="20">
        <f t="shared" si="24"/>
        <v>10512</v>
      </c>
      <c r="W41" s="20">
        <f t="shared" si="25"/>
        <v>0</v>
      </c>
      <c r="X41" s="20">
        <f t="shared" si="26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27"/>
        <v>0</v>
      </c>
      <c r="AE41" s="21">
        <v>0</v>
      </c>
      <c r="AF41" s="21">
        <f t="shared" si="28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76625</v>
      </c>
      <c r="AN41" s="21">
        <v>0</v>
      </c>
      <c r="AO41" s="20">
        <f t="shared" si="29"/>
        <v>0</v>
      </c>
      <c r="AP41" s="20">
        <f t="shared" si="16"/>
        <v>0</v>
      </c>
      <c r="AQ41" s="20">
        <f t="shared" si="17"/>
        <v>0</v>
      </c>
      <c r="AR41" s="20">
        <f t="shared" si="18"/>
        <v>0</v>
      </c>
      <c r="AS41" s="20">
        <f t="shared" si="19"/>
        <v>0</v>
      </c>
      <c r="AT41" s="20">
        <f t="shared" si="15"/>
        <v>0</v>
      </c>
      <c r="AU41" s="20">
        <f t="shared" si="15"/>
        <v>0</v>
      </c>
      <c r="AV41" s="20">
        <f t="shared" si="15"/>
        <v>0</v>
      </c>
      <c r="AW41" s="20">
        <f t="shared" si="15"/>
        <v>0</v>
      </c>
      <c r="AX41" s="20">
        <f t="shared" si="15"/>
        <v>0</v>
      </c>
      <c r="AY41" s="20">
        <f t="shared" si="15"/>
        <v>0</v>
      </c>
      <c r="AZ41" s="20">
        <f t="shared" si="30"/>
        <v>0</v>
      </c>
      <c r="BA41" s="20">
        <f t="shared" si="31"/>
        <v>0</v>
      </c>
      <c r="BB41" s="20">
        <f t="shared" si="32"/>
        <v>0</v>
      </c>
      <c r="BC41" s="20">
        <f t="shared" si="33"/>
        <v>0</v>
      </c>
      <c r="BD41" s="20">
        <f t="shared" si="13"/>
        <v>0</v>
      </c>
      <c r="BE41" s="20">
        <f t="shared" si="13"/>
        <v>0</v>
      </c>
      <c r="BF41" s="20">
        <f t="shared" si="13"/>
        <v>526362</v>
      </c>
      <c r="BG41" s="20">
        <f t="shared" si="14"/>
        <v>10512</v>
      </c>
      <c r="BH41" s="20">
        <f t="shared" si="14"/>
        <v>10512</v>
      </c>
    </row>
    <row r="42" spans="1:60" ht="13.5">
      <c r="A42" s="49" t="s">
        <v>112</v>
      </c>
      <c r="B42" s="49" t="s">
        <v>181</v>
      </c>
      <c r="C42" s="50" t="s">
        <v>182</v>
      </c>
      <c r="D42" s="20">
        <f t="shared" si="20"/>
        <v>0</v>
      </c>
      <c r="E42" s="20">
        <f t="shared" si="21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0">
        <f t="shared" si="22"/>
        <v>0</v>
      </c>
      <c r="L42" s="21">
        <v>0</v>
      </c>
      <c r="M42" s="21">
        <f t="shared" si="23"/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152478</v>
      </c>
      <c r="U42" s="21">
        <v>1446</v>
      </c>
      <c r="V42" s="20">
        <f t="shared" si="24"/>
        <v>1446</v>
      </c>
      <c r="W42" s="20">
        <f t="shared" si="25"/>
        <v>0</v>
      </c>
      <c r="X42" s="20">
        <f t="shared" si="26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0">
        <f t="shared" si="27"/>
        <v>0</v>
      </c>
      <c r="AE42" s="21">
        <v>0</v>
      </c>
      <c r="AF42" s="21">
        <f t="shared" si="28"/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35241</v>
      </c>
      <c r="AN42" s="21">
        <v>0</v>
      </c>
      <c r="AO42" s="20">
        <f t="shared" si="29"/>
        <v>0</v>
      </c>
      <c r="AP42" s="20">
        <f t="shared" si="16"/>
        <v>0</v>
      </c>
      <c r="AQ42" s="20">
        <f t="shared" si="17"/>
        <v>0</v>
      </c>
      <c r="AR42" s="20">
        <f t="shared" si="18"/>
        <v>0</v>
      </c>
      <c r="AS42" s="20">
        <f t="shared" si="19"/>
        <v>0</v>
      </c>
      <c r="AT42" s="20">
        <f t="shared" si="15"/>
        <v>0</v>
      </c>
      <c r="AU42" s="20">
        <f t="shared" si="15"/>
        <v>0</v>
      </c>
      <c r="AV42" s="20">
        <f t="shared" si="15"/>
        <v>0</v>
      </c>
      <c r="AW42" s="20">
        <f t="shared" si="15"/>
        <v>0</v>
      </c>
      <c r="AX42" s="20">
        <f t="shared" si="15"/>
        <v>0</v>
      </c>
      <c r="AY42" s="20">
        <f t="shared" si="15"/>
        <v>0</v>
      </c>
      <c r="AZ42" s="20">
        <f t="shared" si="30"/>
        <v>0</v>
      </c>
      <c r="BA42" s="20">
        <f t="shared" si="31"/>
        <v>0</v>
      </c>
      <c r="BB42" s="20">
        <f t="shared" si="32"/>
        <v>0</v>
      </c>
      <c r="BC42" s="20">
        <f t="shared" si="33"/>
        <v>0</v>
      </c>
      <c r="BD42" s="20">
        <f t="shared" si="13"/>
        <v>0</v>
      </c>
      <c r="BE42" s="20">
        <f t="shared" si="13"/>
        <v>0</v>
      </c>
      <c r="BF42" s="20">
        <f t="shared" si="13"/>
        <v>187719</v>
      </c>
      <c r="BG42" s="20">
        <f t="shared" si="14"/>
        <v>1446</v>
      </c>
      <c r="BH42" s="20">
        <f t="shared" si="14"/>
        <v>1446</v>
      </c>
    </row>
    <row r="43" spans="1:60" ht="13.5">
      <c r="A43" s="49" t="s">
        <v>112</v>
      </c>
      <c r="B43" s="49" t="s">
        <v>183</v>
      </c>
      <c r="C43" s="50" t="s">
        <v>184</v>
      </c>
      <c r="D43" s="20">
        <f t="shared" si="20"/>
        <v>0</v>
      </c>
      <c r="E43" s="20">
        <f t="shared" si="21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0">
        <f t="shared" si="22"/>
        <v>0</v>
      </c>
      <c r="L43" s="21">
        <v>0</v>
      </c>
      <c r="M43" s="21">
        <f t="shared" si="23"/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155601</v>
      </c>
      <c r="U43" s="21">
        <v>1581</v>
      </c>
      <c r="V43" s="20">
        <f t="shared" si="24"/>
        <v>1581</v>
      </c>
      <c r="W43" s="20">
        <f t="shared" si="25"/>
        <v>0</v>
      </c>
      <c r="X43" s="20">
        <f t="shared" si="26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27"/>
        <v>0</v>
      </c>
      <c r="AE43" s="21">
        <v>0</v>
      </c>
      <c r="AF43" s="21">
        <f t="shared" si="28"/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42454</v>
      </c>
      <c r="AN43" s="21">
        <v>0</v>
      </c>
      <c r="AO43" s="20">
        <f t="shared" si="29"/>
        <v>0</v>
      </c>
      <c r="AP43" s="20">
        <f t="shared" si="16"/>
        <v>0</v>
      </c>
      <c r="AQ43" s="20">
        <f t="shared" si="17"/>
        <v>0</v>
      </c>
      <c r="AR43" s="20">
        <f t="shared" si="18"/>
        <v>0</v>
      </c>
      <c r="AS43" s="20">
        <f t="shared" si="19"/>
        <v>0</v>
      </c>
      <c r="AT43" s="20">
        <f t="shared" si="15"/>
        <v>0</v>
      </c>
      <c r="AU43" s="20">
        <f t="shared" si="15"/>
        <v>0</v>
      </c>
      <c r="AV43" s="20">
        <f t="shared" si="15"/>
        <v>0</v>
      </c>
      <c r="AW43" s="20">
        <f t="shared" si="15"/>
        <v>0</v>
      </c>
      <c r="AX43" s="20">
        <f t="shared" si="15"/>
        <v>0</v>
      </c>
      <c r="AY43" s="20">
        <f t="shared" si="15"/>
        <v>0</v>
      </c>
      <c r="AZ43" s="20">
        <f t="shared" si="30"/>
        <v>0</v>
      </c>
      <c r="BA43" s="20">
        <f t="shared" si="31"/>
        <v>0</v>
      </c>
      <c r="BB43" s="20">
        <f t="shared" si="32"/>
        <v>0</v>
      </c>
      <c r="BC43" s="20">
        <f t="shared" si="33"/>
        <v>0</v>
      </c>
      <c r="BD43" s="20">
        <f t="shared" si="13"/>
        <v>0</v>
      </c>
      <c r="BE43" s="20">
        <f t="shared" si="13"/>
        <v>0</v>
      </c>
      <c r="BF43" s="20">
        <f t="shared" si="13"/>
        <v>198055</v>
      </c>
      <c r="BG43" s="20">
        <f t="shared" si="14"/>
        <v>1581</v>
      </c>
      <c r="BH43" s="20">
        <f t="shared" si="14"/>
        <v>1581</v>
      </c>
    </row>
    <row r="44" spans="1:60" ht="13.5">
      <c r="A44" s="49" t="s">
        <v>112</v>
      </c>
      <c r="B44" s="51" t="s">
        <v>185</v>
      </c>
      <c r="C44" s="52" t="s">
        <v>186</v>
      </c>
      <c r="D44" s="20">
        <f t="shared" si="20"/>
        <v>1491000</v>
      </c>
      <c r="E44" s="20">
        <f t="shared" si="21"/>
        <v>1491000</v>
      </c>
      <c r="F44" s="21">
        <v>1491000</v>
      </c>
      <c r="G44" s="21">
        <v>0</v>
      </c>
      <c r="H44" s="21">
        <v>0</v>
      </c>
      <c r="I44" s="21">
        <v>0</v>
      </c>
      <c r="J44" s="22" t="s">
        <v>212</v>
      </c>
      <c r="K44" s="20">
        <f t="shared" si="22"/>
        <v>1474756</v>
      </c>
      <c r="L44" s="21">
        <v>363131</v>
      </c>
      <c r="M44" s="21">
        <f t="shared" si="23"/>
        <v>425510</v>
      </c>
      <c r="N44" s="21">
        <v>0</v>
      </c>
      <c r="O44" s="21">
        <v>376083</v>
      </c>
      <c r="P44" s="21">
        <v>49427</v>
      </c>
      <c r="Q44" s="21">
        <v>0</v>
      </c>
      <c r="R44" s="21">
        <v>641129</v>
      </c>
      <c r="S44" s="21">
        <v>44986</v>
      </c>
      <c r="T44" s="22" t="s">
        <v>212</v>
      </c>
      <c r="U44" s="21">
        <v>0</v>
      </c>
      <c r="V44" s="20">
        <f t="shared" si="24"/>
        <v>2965756</v>
      </c>
      <c r="W44" s="20">
        <f t="shared" si="25"/>
        <v>0</v>
      </c>
      <c r="X44" s="20">
        <f t="shared" si="26"/>
        <v>0</v>
      </c>
      <c r="Y44" s="21">
        <v>0</v>
      </c>
      <c r="Z44" s="21">
        <v>0</v>
      </c>
      <c r="AA44" s="21">
        <v>0</v>
      </c>
      <c r="AB44" s="21">
        <v>0</v>
      </c>
      <c r="AC44" s="22" t="s">
        <v>212</v>
      </c>
      <c r="AD44" s="20">
        <f t="shared" si="27"/>
        <v>473830</v>
      </c>
      <c r="AE44" s="21">
        <v>94826</v>
      </c>
      <c r="AF44" s="21">
        <f t="shared" si="28"/>
        <v>240768</v>
      </c>
      <c r="AG44" s="21">
        <v>0</v>
      </c>
      <c r="AH44" s="21">
        <v>240768</v>
      </c>
      <c r="AI44" s="21">
        <v>0</v>
      </c>
      <c r="AJ44" s="21">
        <v>0</v>
      </c>
      <c r="AK44" s="21">
        <v>122430</v>
      </c>
      <c r="AL44" s="21">
        <v>15806</v>
      </c>
      <c r="AM44" s="22" t="s">
        <v>212</v>
      </c>
      <c r="AN44" s="21">
        <v>0</v>
      </c>
      <c r="AO44" s="20">
        <f t="shared" si="29"/>
        <v>473830</v>
      </c>
      <c r="AP44" s="20">
        <f t="shared" si="16"/>
        <v>1491000</v>
      </c>
      <c r="AQ44" s="20">
        <f t="shared" si="17"/>
        <v>1491000</v>
      </c>
      <c r="AR44" s="20">
        <f t="shared" si="18"/>
        <v>1491000</v>
      </c>
      <c r="AS44" s="20">
        <f t="shared" si="19"/>
        <v>0</v>
      </c>
      <c r="AT44" s="20">
        <f t="shared" si="15"/>
        <v>0</v>
      </c>
      <c r="AU44" s="20">
        <f t="shared" si="15"/>
        <v>0</v>
      </c>
      <c r="AV44" s="23" t="s">
        <v>212</v>
      </c>
      <c r="AW44" s="20">
        <f t="shared" si="15"/>
        <v>1948586</v>
      </c>
      <c r="AX44" s="20">
        <f t="shared" si="15"/>
        <v>457957</v>
      </c>
      <c r="AY44" s="20">
        <f t="shared" si="15"/>
        <v>666278</v>
      </c>
      <c r="AZ44" s="20">
        <f t="shared" si="30"/>
        <v>0</v>
      </c>
      <c r="BA44" s="20">
        <f t="shared" si="31"/>
        <v>616851</v>
      </c>
      <c r="BB44" s="20">
        <f t="shared" si="32"/>
        <v>49427</v>
      </c>
      <c r="BC44" s="20">
        <f t="shared" si="33"/>
        <v>0</v>
      </c>
      <c r="BD44" s="20">
        <f t="shared" si="13"/>
        <v>763559</v>
      </c>
      <c r="BE44" s="20">
        <f t="shared" si="13"/>
        <v>60792</v>
      </c>
      <c r="BF44" s="23" t="s">
        <v>212</v>
      </c>
      <c r="BG44" s="20">
        <f t="shared" si="14"/>
        <v>0</v>
      </c>
      <c r="BH44" s="20">
        <f t="shared" si="14"/>
        <v>3439586</v>
      </c>
    </row>
    <row r="45" spans="1:60" ht="13.5">
      <c r="A45" s="49" t="s">
        <v>112</v>
      </c>
      <c r="B45" s="51" t="s">
        <v>187</v>
      </c>
      <c r="C45" s="52" t="s">
        <v>188</v>
      </c>
      <c r="D45" s="20">
        <f t="shared" si="20"/>
        <v>0</v>
      </c>
      <c r="E45" s="20">
        <f t="shared" si="21"/>
        <v>0</v>
      </c>
      <c r="F45" s="21">
        <v>0</v>
      </c>
      <c r="G45" s="21">
        <v>0</v>
      </c>
      <c r="H45" s="21">
        <v>0</v>
      </c>
      <c r="I45" s="21">
        <v>0</v>
      </c>
      <c r="J45" s="22" t="s">
        <v>212</v>
      </c>
      <c r="K45" s="20">
        <f t="shared" si="22"/>
        <v>2018515</v>
      </c>
      <c r="L45" s="21">
        <v>703943</v>
      </c>
      <c r="M45" s="21">
        <f t="shared" si="23"/>
        <v>748019</v>
      </c>
      <c r="N45" s="21">
        <v>0</v>
      </c>
      <c r="O45" s="21">
        <v>717355</v>
      </c>
      <c r="P45" s="21">
        <v>30664</v>
      </c>
      <c r="Q45" s="21">
        <v>0</v>
      </c>
      <c r="R45" s="21">
        <v>559262</v>
      </c>
      <c r="S45" s="21">
        <v>7291</v>
      </c>
      <c r="T45" s="22" t="s">
        <v>212</v>
      </c>
      <c r="U45" s="21">
        <v>0</v>
      </c>
      <c r="V45" s="20">
        <f t="shared" si="24"/>
        <v>2018515</v>
      </c>
      <c r="W45" s="20">
        <f t="shared" si="25"/>
        <v>0</v>
      </c>
      <c r="X45" s="20">
        <f t="shared" si="26"/>
        <v>0</v>
      </c>
      <c r="Y45" s="21">
        <v>0</v>
      </c>
      <c r="Z45" s="21">
        <v>0</v>
      </c>
      <c r="AA45" s="21">
        <v>0</v>
      </c>
      <c r="AB45" s="21">
        <v>0</v>
      </c>
      <c r="AC45" s="22" t="s">
        <v>212</v>
      </c>
      <c r="AD45" s="20">
        <f t="shared" si="27"/>
        <v>229946</v>
      </c>
      <c r="AE45" s="21">
        <v>111149</v>
      </c>
      <c r="AF45" s="21">
        <f t="shared" si="28"/>
        <v>115942</v>
      </c>
      <c r="AG45" s="21">
        <v>0</v>
      </c>
      <c r="AH45" s="21">
        <v>115942</v>
      </c>
      <c r="AI45" s="21">
        <v>0</v>
      </c>
      <c r="AJ45" s="21">
        <v>0</v>
      </c>
      <c r="AK45" s="21">
        <v>2191</v>
      </c>
      <c r="AL45" s="21">
        <v>664</v>
      </c>
      <c r="AM45" s="22" t="s">
        <v>212</v>
      </c>
      <c r="AN45" s="21">
        <v>0</v>
      </c>
      <c r="AO45" s="20">
        <f t="shared" si="29"/>
        <v>229946</v>
      </c>
      <c r="AP45" s="20">
        <f t="shared" si="16"/>
        <v>0</v>
      </c>
      <c r="AQ45" s="20">
        <f t="shared" si="17"/>
        <v>0</v>
      </c>
      <c r="AR45" s="20">
        <f t="shared" si="18"/>
        <v>0</v>
      </c>
      <c r="AS45" s="20">
        <f t="shared" si="19"/>
        <v>0</v>
      </c>
      <c r="AT45" s="20">
        <f t="shared" si="15"/>
        <v>0</v>
      </c>
      <c r="AU45" s="20">
        <f t="shared" si="15"/>
        <v>0</v>
      </c>
      <c r="AV45" s="23" t="s">
        <v>212</v>
      </c>
      <c r="AW45" s="20">
        <f t="shared" si="15"/>
        <v>2248461</v>
      </c>
      <c r="AX45" s="20">
        <f t="shared" si="15"/>
        <v>815092</v>
      </c>
      <c r="AY45" s="20">
        <f t="shared" si="15"/>
        <v>863961</v>
      </c>
      <c r="AZ45" s="20">
        <f t="shared" si="30"/>
        <v>0</v>
      </c>
      <c r="BA45" s="20">
        <f t="shared" si="31"/>
        <v>833297</v>
      </c>
      <c r="BB45" s="20">
        <f t="shared" si="32"/>
        <v>30664</v>
      </c>
      <c r="BC45" s="20">
        <f t="shared" si="33"/>
        <v>0</v>
      </c>
      <c r="BD45" s="20">
        <f t="shared" si="13"/>
        <v>561453</v>
      </c>
      <c r="BE45" s="20">
        <f t="shared" si="13"/>
        <v>7955</v>
      </c>
      <c r="BF45" s="23" t="s">
        <v>212</v>
      </c>
      <c r="BG45" s="20">
        <f t="shared" si="14"/>
        <v>0</v>
      </c>
      <c r="BH45" s="20">
        <f t="shared" si="14"/>
        <v>2248461</v>
      </c>
    </row>
    <row r="46" spans="1:60" ht="13.5">
      <c r="A46" s="49" t="s">
        <v>112</v>
      </c>
      <c r="B46" s="51" t="s">
        <v>189</v>
      </c>
      <c r="C46" s="52" t="s">
        <v>190</v>
      </c>
      <c r="D46" s="20">
        <f t="shared" si="20"/>
        <v>0</v>
      </c>
      <c r="E46" s="20">
        <f t="shared" si="21"/>
        <v>0</v>
      </c>
      <c r="F46" s="21">
        <v>0</v>
      </c>
      <c r="G46" s="21">
        <v>0</v>
      </c>
      <c r="H46" s="21">
        <v>0</v>
      </c>
      <c r="I46" s="21">
        <v>0</v>
      </c>
      <c r="J46" s="22" t="s">
        <v>212</v>
      </c>
      <c r="K46" s="20">
        <f t="shared" si="22"/>
        <v>0</v>
      </c>
      <c r="L46" s="21">
        <v>0</v>
      </c>
      <c r="M46" s="21">
        <f t="shared" si="23"/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2" t="s">
        <v>212</v>
      </c>
      <c r="U46" s="21">
        <v>0</v>
      </c>
      <c r="V46" s="20">
        <f t="shared" si="24"/>
        <v>0</v>
      </c>
      <c r="W46" s="20">
        <f t="shared" si="25"/>
        <v>30000</v>
      </c>
      <c r="X46" s="20">
        <f t="shared" si="26"/>
        <v>30000</v>
      </c>
      <c r="Y46" s="21">
        <v>30000</v>
      </c>
      <c r="Z46" s="21">
        <v>0</v>
      </c>
      <c r="AA46" s="21">
        <v>0</v>
      </c>
      <c r="AB46" s="21">
        <v>0</v>
      </c>
      <c r="AC46" s="22" t="s">
        <v>212</v>
      </c>
      <c r="AD46" s="20">
        <f t="shared" si="27"/>
        <v>165513</v>
      </c>
      <c r="AE46" s="21">
        <v>94712</v>
      </c>
      <c r="AF46" s="21">
        <f t="shared" si="28"/>
        <v>65969</v>
      </c>
      <c r="AG46" s="21">
        <v>0</v>
      </c>
      <c r="AH46" s="21">
        <v>65969</v>
      </c>
      <c r="AI46" s="21">
        <v>0</v>
      </c>
      <c r="AJ46" s="21">
        <v>0</v>
      </c>
      <c r="AK46" s="21">
        <v>4832</v>
      </c>
      <c r="AL46" s="21">
        <v>0</v>
      </c>
      <c r="AM46" s="22" t="s">
        <v>212</v>
      </c>
      <c r="AN46" s="21">
        <v>0</v>
      </c>
      <c r="AO46" s="20">
        <f t="shared" si="29"/>
        <v>195513</v>
      </c>
      <c r="AP46" s="20">
        <f t="shared" si="16"/>
        <v>30000</v>
      </c>
      <c r="AQ46" s="20">
        <f t="shared" si="17"/>
        <v>30000</v>
      </c>
      <c r="AR46" s="20">
        <f t="shared" si="18"/>
        <v>30000</v>
      </c>
      <c r="AS46" s="20">
        <f t="shared" si="19"/>
        <v>0</v>
      </c>
      <c r="AT46" s="20">
        <f t="shared" si="15"/>
        <v>0</v>
      </c>
      <c r="AU46" s="20">
        <f t="shared" si="15"/>
        <v>0</v>
      </c>
      <c r="AV46" s="23" t="s">
        <v>212</v>
      </c>
      <c r="AW46" s="20">
        <f t="shared" si="15"/>
        <v>165513</v>
      </c>
      <c r="AX46" s="20">
        <f t="shared" si="15"/>
        <v>94712</v>
      </c>
      <c r="AY46" s="20">
        <f t="shared" si="15"/>
        <v>65969</v>
      </c>
      <c r="AZ46" s="20">
        <f t="shared" si="30"/>
        <v>0</v>
      </c>
      <c r="BA46" s="20">
        <f t="shared" si="31"/>
        <v>65969</v>
      </c>
      <c r="BB46" s="20">
        <f t="shared" si="32"/>
        <v>0</v>
      </c>
      <c r="BC46" s="20">
        <f t="shared" si="33"/>
        <v>0</v>
      </c>
      <c r="BD46" s="20">
        <f t="shared" si="13"/>
        <v>4832</v>
      </c>
      <c r="BE46" s="20">
        <f t="shared" si="13"/>
        <v>0</v>
      </c>
      <c r="BF46" s="23" t="s">
        <v>212</v>
      </c>
      <c r="BG46" s="20">
        <f t="shared" si="14"/>
        <v>0</v>
      </c>
      <c r="BH46" s="20">
        <f t="shared" si="14"/>
        <v>195513</v>
      </c>
    </row>
    <row r="47" spans="1:60" ht="13.5">
      <c r="A47" s="49" t="s">
        <v>112</v>
      </c>
      <c r="B47" s="51" t="s">
        <v>191</v>
      </c>
      <c r="C47" s="52" t="s">
        <v>192</v>
      </c>
      <c r="D47" s="20">
        <f t="shared" si="20"/>
        <v>0</v>
      </c>
      <c r="E47" s="20">
        <f t="shared" si="21"/>
        <v>0</v>
      </c>
      <c r="F47" s="21">
        <v>0</v>
      </c>
      <c r="G47" s="21">
        <v>0</v>
      </c>
      <c r="H47" s="21">
        <v>0</v>
      </c>
      <c r="I47" s="21">
        <v>0</v>
      </c>
      <c r="J47" s="22" t="s">
        <v>212</v>
      </c>
      <c r="K47" s="20">
        <f t="shared" si="22"/>
        <v>1186392</v>
      </c>
      <c r="L47" s="21">
        <v>498313</v>
      </c>
      <c r="M47" s="21">
        <f t="shared" si="23"/>
        <v>143836</v>
      </c>
      <c r="N47" s="21">
        <v>26400</v>
      </c>
      <c r="O47" s="21">
        <v>111829</v>
      </c>
      <c r="P47" s="21">
        <v>5607</v>
      </c>
      <c r="Q47" s="21">
        <v>20475</v>
      </c>
      <c r="R47" s="21">
        <v>523768</v>
      </c>
      <c r="S47" s="21">
        <v>0</v>
      </c>
      <c r="T47" s="22" t="s">
        <v>212</v>
      </c>
      <c r="U47" s="21">
        <v>0</v>
      </c>
      <c r="V47" s="20">
        <f t="shared" si="24"/>
        <v>1186392</v>
      </c>
      <c r="W47" s="20">
        <f t="shared" si="25"/>
        <v>0</v>
      </c>
      <c r="X47" s="20">
        <f t="shared" si="26"/>
        <v>0</v>
      </c>
      <c r="Y47" s="21">
        <v>0</v>
      </c>
      <c r="Z47" s="21">
        <v>0</v>
      </c>
      <c r="AA47" s="21">
        <v>0</v>
      </c>
      <c r="AB47" s="21">
        <v>0</v>
      </c>
      <c r="AC47" s="22" t="s">
        <v>212</v>
      </c>
      <c r="AD47" s="20">
        <f t="shared" si="27"/>
        <v>226323</v>
      </c>
      <c r="AE47" s="21">
        <v>75042</v>
      </c>
      <c r="AF47" s="21">
        <f t="shared" si="28"/>
        <v>74699</v>
      </c>
      <c r="AG47" s="21">
        <v>1427</v>
      </c>
      <c r="AH47" s="21">
        <v>73272</v>
      </c>
      <c r="AI47" s="21">
        <v>0</v>
      </c>
      <c r="AJ47" s="21">
        <v>0</v>
      </c>
      <c r="AK47" s="21">
        <v>76582</v>
      </c>
      <c r="AL47" s="21">
        <v>0</v>
      </c>
      <c r="AM47" s="22" t="s">
        <v>212</v>
      </c>
      <c r="AN47" s="21">
        <v>12276</v>
      </c>
      <c r="AO47" s="20">
        <f t="shared" si="29"/>
        <v>238599</v>
      </c>
      <c r="AP47" s="20">
        <f t="shared" si="16"/>
        <v>0</v>
      </c>
      <c r="AQ47" s="20">
        <f t="shared" si="17"/>
        <v>0</v>
      </c>
      <c r="AR47" s="20">
        <f t="shared" si="18"/>
        <v>0</v>
      </c>
      <c r="AS47" s="20">
        <f t="shared" si="19"/>
        <v>0</v>
      </c>
      <c r="AT47" s="20">
        <f t="shared" si="15"/>
        <v>0</v>
      </c>
      <c r="AU47" s="20">
        <f t="shared" si="15"/>
        <v>0</v>
      </c>
      <c r="AV47" s="23" t="s">
        <v>212</v>
      </c>
      <c r="AW47" s="20">
        <f t="shared" si="15"/>
        <v>1412715</v>
      </c>
      <c r="AX47" s="20">
        <f t="shared" si="15"/>
        <v>573355</v>
      </c>
      <c r="AY47" s="20">
        <f t="shared" si="15"/>
        <v>218535</v>
      </c>
      <c r="AZ47" s="20">
        <f t="shared" si="30"/>
        <v>27827</v>
      </c>
      <c r="BA47" s="20">
        <f t="shared" si="31"/>
        <v>185101</v>
      </c>
      <c r="BB47" s="20">
        <f t="shared" si="32"/>
        <v>5607</v>
      </c>
      <c r="BC47" s="20">
        <f t="shared" si="33"/>
        <v>20475</v>
      </c>
      <c r="BD47" s="20">
        <f t="shared" si="13"/>
        <v>600350</v>
      </c>
      <c r="BE47" s="20">
        <f t="shared" si="13"/>
        <v>0</v>
      </c>
      <c r="BF47" s="23" t="s">
        <v>212</v>
      </c>
      <c r="BG47" s="20">
        <f t="shared" si="14"/>
        <v>12276</v>
      </c>
      <c r="BH47" s="20">
        <f t="shared" si="14"/>
        <v>1424991</v>
      </c>
    </row>
    <row r="48" spans="1:60" ht="13.5">
      <c r="A48" s="49" t="s">
        <v>112</v>
      </c>
      <c r="B48" s="51" t="s">
        <v>193</v>
      </c>
      <c r="C48" s="52" t="s">
        <v>194</v>
      </c>
      <c r="D48" s="20">
        <f t="shared" si="20"/>
        <v>1474</v>
      </c>
      <c r="E48" s="20">
        <f t="shared" si="21"/>
        <v>1474</v>
      </c>
      <c r="F48" s="21">
        <v>1474</v>
      </c>
      <c r="G48" s="21">
        <v>0</v>
      </c>
      <c r="H48" s="21">
        <v>0</v>
      </c>
      <c r="I48" s="21">
        <v>0</v>
      </c>
      <c r="J48" s="22" t="s">
        <v>212</v>
      </c>
      <c r="K48" s="20">
        <f t="shared" si="22"/>
        <v>232228</v>
      </c>
      <c r="L48" s="21">
        <v>59494</v>
      </c>
      <c r="M48" s="21">
        <f t="shared" si="23"/>
        <v>97702</v>
      </c>
      <c r="N48" s="21">
        <v>0</v>
      </c>
      <c r="O48" s="21">
        <v>89482</v>
      </c>
      <c r="P48" s="21">
        <v>8220</v>
      </c>
      <c r="Q48" s="21">
        <v>0</v>
      </c>
      <c r="R48" s="21">
        <v>75032</v>
      </c>
      <c r="S48" s="21">
        <v>0</v>
      </c>
      <c r="T48" s="22" t="s">
        <v>212</v>
      </c>
      <c r="U48" s="21">
        <v>0</v>
      </c>
      <c r="V48" s="20">
        <f t="shared" si="24"/>
        <v>233702</v>
      </c>
      <c r="W48" s="20">
        <f t="shared" si="25"/>
        <v>0</v>
      </c>
      <c r="X48" s="20">
        <f t="shared" si="26"/>
        <v>0</v>
      </c>
      <c r="Y48" s="21">
        <v>0</v>
      </c>
      <c r="Z48" s="21">
        <v>0</v>
      </c>
      <c r="AA48" s="21">
        <v>0</v>
      </c>
      <c r="AB48" s="21">
        <v>0</v>
      </c>
      <c r="AC48" s="22" t="s">
        <v>212</v>
      </c>
      <c r="AD48" s="20">
        <f t="shared" si="27"/>
        <v>0</v>
      </c>
      <c r="AE48" s="21">
        <v>0</v>
      </c>
      <c r="AF48" s="21">
        <f t="shared" si="28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2" t="s">
        <v>212</v>
      </c>
      <c r="AN48" s="21">
        <v>0</v>
      </c>
      <c r="AO48" s="20">
        <f t="shared" si="29"/>
        <v>0</v>
      </c>
      <c r="AP48" s="20">
        <f t="shared" si="16"/>
        <v>1474</v>
      </c>
      <c r="AQ48" s="20">
        <f t="shared" si="17"/>
        <v>1474</v>
      </c>
      <c r="AR48" s="20">
        <f t="shared" si="18"/>
        <v>1474</v>
      </c>
      <c r="AS48" s="20">
        <f t="shared" si="19"/>
        <v>0</v>
      </c>
      <c r="AT48" s="20">
        <f t="shared" si="15"/>
        <v>0</v>
      </c>
      <c r="AU48" s="20">
        <f t="shared" si="15"/>
        <v>0</v>
      </c>
      <c r="AV48" s="23" t="s">
        <v>212</v>
      </c>
      <c r="AW48" s="20">
        <f t="shared" si="15"/>
        <v>232228</v>
      </c>
      <c r="AX48" s="20">
        <f t="shared" si="15"/>
        <v>59494</v>
      </c>
      <c r="AY48" s="20">
        <f t="shared" si="15"/>
        <v>97702</v>
      </c>
      <c r="AZ48" s="20">
        <f t="shared" si="30"/>
        <v>0</v>
      </c>
      <c r="BA48" s="20">
        <f t="shared" si="31"/>
        <v>89482</v>
      </c>
      <c r="BB48" s="20">
        <f t="shared" si="32"/>
        <v>8220</v>
      </c>
      <c r="BC48" s="20">
        <f t="shared" si="33"/>
        <v>0</v>
      </c>
      <c r="BD48" s="20">
        <f t="shared" si="13"/>
        <v>75032</v>
      </c>
      <c r="BE48" s="20">
        <f t="shared" si="13"/>
        <v>0</v>
      </c>
      <c r="BF48" s="23" t="s">
        <v>212</v>
      </c>
      <c r="BG48" s="20">
        <f t="shared" si="14"/>
        <v>0</v>
      </c>
      <c r="BH48" s="20">
        <f t="shared" si="14"/>
        <v>233702</v>
      </c>
    </row>
    <row r="49" spans="1:60" ht="13.5">
      <c r="A49" s="49" t="s">
        <v>112</v>
      </c>
      <c r="B49" s="51" t="s">
        <v>195</v>
      </c>
      <c r="C49" s="52" t="s">
        <v>196</v>
      </c>
      <c r="D49" s="20">
        <f t="shared" si="20"/>
        <v>24183</v>
      </c>
      <c r="E49" s="20">
        <f t="shared" si="21"/>
        <v>24183</v>
      </c>
      <c r="F49" s="21">
        <v>24183</v>
      </c>
      <c r="G49" s="21">
        <v>0</v>
      </c>
      <c r="H49" s="21">
        <v>0</v>
      </c>
      <c r="I49" s="21">
        <v>0</v>
      </c>
      <c r="J49" s="22" t="s">
        <v>212</v>
      </c>
      <c r="K49" s="20">
        <f t="shared" si="22"/>
        <v>327804</v>
      </c>
      <c r="L49" s="21">
        <v>92303</v>
      </c>
      <c r="M49" s="21">
        <f t="shared" si="23"/>
        <v>145072</v>
      </c>
      <c r="N49" s="21">
        <v>0</v>
      </c>
      <c r="O49" s="21">
        <v>126822</v>
      </c>
      <c r="P49" s="21">
        <v>18250</v>
      </c>
      <c r="Q49" s="21">
        <v>1617</v>
      </c>
      <c r="R49" s="21">
        <v>60388</v>
      </c>
      <c r="S49" s="21">
        <v>28424</v>
      </c>
      <c r="T49" s="22" t="s">
        <v>212</v>
      </c>
      <c r="U49" s="21">
        <v>0</v>
      </c>
      <c r="V49" s="20">
        <f t="shared" si="24"/>
        <v>351987</v>
      </c>
      <c r="W49" s="20">
        <f t="shared" si="25"/>
        <v>0</v>
      </c>
      <c r="X49" s="20">
        <f t="shared" si="26"/>
        <v>0</v>
      </c>
      <c r="Y49" s="21">
        <v>0</v>
      </c>
      <c r="Z49" s="21">
        <v>0</v>
      </c>
      <c r="AA49" s="21">
        <v>0</v>
      </c>
      <c r="AB49" s="21">
        <v>0</v>
      </c>
      <c r="AC49" s="22" t="s">
        <v>212</v>
      </c>
      <c r="AD49" s="20">
        <f t="shared" si="27"/>
        <v>0</v>
      </c>
      <c r="AE49" s="21">
        <v>0</v>
      </c>
      <c r="AF49" s="21">
        <f t="shared" si="28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2" t="s">
        <v>212</v>
      </c>
      <c r="AN49" s="21">
        <v>0</v>
      </c>
      <c r="AO49" s="20">
        <f t="shared" si="29"/>
        <v>0</v>
      </c>
      <c r="AP49" s="20">
        <f t="shared" si="16"/>
        <v>24183</v>
      </c>
      <c r="AQ49" s="20">
        <f t="shared" si="17"/>
        <v>24183</v>
      </c>
      <c r="AR49" s="20">
        <f t="shared" si="18"/>
        <v>24183</v>
      </c>
      <c r="AS49" s="20">
        <f t="shared" si="19"/>
        <v>0</v>
      </c>
      <c r="AT49" s="20">
        <f t="shared" si="15"/>
        <v>0</v>
      </c>
      <c r="AU49" s="20">
        <f t="shared" si="15"/>
        <v>0</v>
      </c>
      <c r="AV49" s="23" t="s">
        <v>212</v>
      </c>
      <c r="AW49" s="20">
        <f t="shared" si="15"/>
        <v>327804</v>
      </c>
      <c r="AX49" s="20">
        <f t="shared" si="15"/>
        <v>92303</v>
      </c>
      <c r="AY49" s="20">
        <f t="shared" si="15"/>
        <v>145072</v>
      </c>
      <c r="AZ49" s="20">
        <f t="shared" si="30"/>
        <v>0</v>
      </c>
      <c r="BA49" s="20">
        <f t="shared" si="31"/>
        <v>126822</v>
      </c>
      <c r="BB49" s="20">
        <f t="shared" si="32"/>
        <v>18250</v>
      </c>
      <c r="BC49" s="20">
        <f t="shared" si="33"/>
        <v>1617</v>
      </c>
      <c r="BD49" s="20">
        <f t="shared" si="13"/>
        <v>60388</v>
      </c>
      <c r="BE49" s="20">
        <f t="shared" si="13"/>
        <v>28424</v>
      </c>
      <c r="BF49" s="23" t="s">
        <v>212</v>
      </c>
      <c r="BG49" s="20">
        <f t="shared" si="14"/>
        <v>0</v>
      </c>
      <c r="BH49" s="20">
        <f t="shared" si="14"/>
        <v>351987</v>
      </c>
    </row>
    <row r="50" spans="1:60" ht="13.5">
      <c r="A50" s="49" t="s">
        <v>112</v>
      </c>
      <c r="B50" s="51" t="s">
        <v>197</v>
      </c>
      <c r="C50" s="52" t="s">
        <v>198</v>
      </c>
      <c r="D50" s="20">
        <f t="shared" si="20"/>
        <v>0</v>
      </c>
      <c r="E50" s="20">
        <f t="shared" si="21"/>
        <v>0</v>
      </c>
      <c r="F50" s="21">
        <v>0</v>
      </c>
      <c r="G50" s="21">
        <v>0</v>
      </c>
      <c r="H50" s="21">
        <v>0</v>
      </c>
      <c r="I50" s="21">
        <v>0</v>
      </c>
      <c r="J50" s="22" t="s">
        <v>212</v>
      </c>
      <c r="K50" s="20">
        <f t="shared" si="22"/>
        <v>247307</v>
      </c>
      <c r="L50" s="21">
        <v>20033</v>
      </c>
      <c r="M50" s="21">
        <f t="shared" si="23"/>
        <v>32968</v>
      </c>
      <c r="N50" s="21">
        <v>0</v>
      </c>
      <c r="O50" s="21">
        <v>32968</v>
      </c>
      <c r="P50" s="21">
        <v>0</v>
      </c>
      <c r="Q50" s="21">
        <v>0</v>
      </c>
      <c r="R50" s="21">
        <v>174163</v>
      </c>
      <c r="S50" s="21">
        <v>20143</v>
      </c>
      <c r="T50" s="22" t="s">
        <v>212</v>
      </c>
      <c r="U50" s="21">
        <v>0</v>
      </c>
      <c r="V50" s="20">
        <f t="shared" si="24"/>
        <v>247307</v>
      </c>
      <c r="W50" s="20">
        <f t="shared" si="25"/>
        <v>0</v>
      </c>
      <c r="X50" s="20">
        <f t="shared" si="26"/>
        <v>0</v>
      </c>
      <c r="Y50" s="21">
        <v>0</v>
      </c>
      <c r="Z50" s="21">
        <v>0</v>
      </c>
      <c r="AA50" s="21">
        <v>0</v>
      </c>
      <c r="AB50" s="21">
        <v>0</v>
      </c>
      <c r="AC50" s="22" t="s">
        <v>212</v>
      </c>
      <c r="AD50" s="20">
        <f t="shared" si="27"/>
        <v>0</v>
      </c>
      <c r="AE50" s="21">
        <v>0</v>
      </c>
      <c r="AF50" s="21">
        <f t="shared" si="28"/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2" t="s">
        <v>212</v>
      </c>
      <c r="AN50" s="21">
        <v>0</v>
      </c>
      <c r="AO50" s="20">
        <f t="shared" si="29"/>
        <v>0</v>
      </c>
      <c r="AP50" s="20">
        <f>D50+W50</f>
        <v>0</v>
      </c>
      <c r="AQ50" s="20">
        <f>E50+X50</f>
        <v>0</v>
      </c>
      <c r="AR50" s="20">
        <f>F50+Y50</f>
        <v>0</v>
      </c>
      <c r="AS50" s="20">
        <f>G50+Z50</f>
        <v>0</v>
      </c>
      <c r="AT50" s="20">
        <f t="shared" si="15"/>
        <v>0</v>
      </c>
      <c r="AU50" s="20">
        <f t="shared" si="15"/>
        <v>0</v>
      </c>
      <c r="AV50" s="23" t="s">
        <v>212</v>
      </c>
      <c r="AW50" s="20">
        <f t="shared" si="15"/>
        <v>247307</v>
      </c>
      <c r="AX50" s="20">
        <f t="shared" si="15"/>
        <v>20033</v>
      </c>
      <c r="AY50" s="20">
        <f t="shared" si="15"/>
        <v>32968</v>
      </c>
      <c r="AZ50" s="20">
        <f t="shared" si="30"/>
        <v>0</v>
      </c>
      <c r="BA50" s="20">
        <f t="shared" si="31"/>
        <v>32968</v>
      </c>
      <c r="BB50" s="20">
        <f t="shared" si="32"/>
        <v>0</v>
      </c>
      <c r="BC50" s="20">
        <f t="shared" si="33"/>
        <v>0</v>
      </c>
      <c r="BD50" s="20">
        <f t="shared" si="13"/>
        <v>174163</v>
      </c>
      <c r="BE50" s="20">
        <f t="shared" si="13"/>
        <v>20143</v>
      </c>
      <c r="BF50" s="23" t="s">
        <v>212</v>
      </c>
      <c r="BG50" s="20">
        <f t="shared" si="14"/>
        <v>0</v>
      </c>
      <c r="BH50" s="20">
        <f t="shared" si="14"/>
        <v>247307</v>
      </c>
    </row>
    <row r="51" spans="1:60" ht="13.5">
      <c r="A51" s="101" t="s">
        <v>73</v>
      </c>
      <c r="B51" s="102"/>
      <c r="C51" s="102"/>
      <c r="D51" s="20">
        <f aca="true" t="shared" si="34" ref="D51:AI51">SUM(D7:D50)</f>
        <v>36362189</v>
      </c>
      <c r="E51" s="20">
        <f t="shared" si="34"/>
        <v>35629387</v>
      </c>
      <c r="F51" s="20">
        <f t="shared" si="34"/>
        <v>30907882</v>
      </c>
      <c r="G51" s="20">
        <f t="shared" si="34"/>
        <v>2685079</v>
      </c>
      <c r="H51" s="20">
        <f t="shared" si="34"/>
        <v>2036426</v>
      </c>
      <c r="I51" s="20">
        <f t="shared" si="34"/>
        <v>732802</v>
      </c>
      <c r="J51" s="20">
        <f t="shared" si="34"/>
        <v>24183</v>
      </c>
      <c r="K51" s="20">
        <f t="shared" si="34"/>
        <v>111741349</v>
      </c>
      <c r="L51" s="20">
        <f t="shared" si="34"/>
        <v>62860149</v>
      </c>
      <c r="M51" s="20">
        <f t="shared" si="34"/>
        <v>24984446</v>
      </c>
      <c r="N51" s="20">
        <f t="shared" si="34"/>
        <v>3738170</v>
      </c>
      <c r="O51" s="20">
        <f t="shared" si="34"/>
        <v>14932704</v>
      </c>
      <c r="P51" s="20">
        <f t="shared" si="34"/>
        <v>6313572</v>
      </c>
      <c r="Q51" s="20">
        <f t="shared" si="34"/>
        <v>1800473</v>
      </c>
      <c r="R51" s="20">
        <f t="shared" si="34"/>
        <v>19218732</v>
      </c>
      <c r="S51" s="20">
        <f t="shared" si="34"/>
        <v>2877549</v>
      </c>
      <c r="T51" s="20">
        <f t="shared" si="34"/>
        <v>4865838</v>
      </c>
      <c r="U51" s="20">
        <f t="shared" si="34"/>
        <v>3676626</v>
      </c>
      <c r="V51" s="20">
        <f t="shared" si="34"/>
        <v>151780164</v>
      </c>
      <c r="W51" s="20">
        <f t="shared" si="34"/>
        <v>940451</v>
      </c>
      <c r="X51" s="20">
        <f t="shared" si="34"/>
        <v>928427</v>
      </c>
      <c r="Y51" s="20">
        <f t="shared" si="34"/>
        <v>731327</v>
      </c>
      <c r="Z51" s="20">
        <f t="shared" si="34"/>
        <v>0</v>
      </c>
      <c r="AA51" s="20">
        <f t="shared" si="34"/>
        <v>197100</v>
      </c>
      <c r="AB51" s="20">
        <f t="shared" si="34"/>
        <v>12024</v>
      </c>
      <c r="AC51" s="20">
        <f t="shared" si="34"/>
        <v>30000</v>
      </c>
      <c r="AD51" s="20">
        <f t="shared" si="34"/>
        <v>10716279</v>
      </c>
      <c r="AE51" s="20">
        <f t="shared" si="34"/>
        <v>5446992</v>
      </c>
      <c r="AF51" s="20">
        <f t="shared" si="34"/>
        <v>2381775</v>
      </c>
      <c r="AG51" s="20">
        <f t="shared" si="34"/>
        <v>430030</v>
      </c>
      <c r="AH51" s="20">
        <f t="shared" si="34"/>
        <v>1823999</v>
      </c>
      <c r="AI51" s="20">
        <f t="shared" si="34"/>
        <v>127746</v>
      </c>
      <c r="AJ51" s="20">
        <f aca="true" t="shared" si="35" ref="AJ51:BO51">SUM(AJ7:AJ50)</f>
        <v>86207</v>
      </c>
      <c r="AK51" s="20">
        <f t="shared" si="35"/>
        <v>2693513</v>
      </c>
      <c r="AL51" s="20">
        <f t="shared" si="35"/>
        <v>107792</v>
      </c>
      <c r="AM51" s="20">
        <f t="shared" si="35"/>
        <v>1054264</v>
      </c>
      <c r="AN51" s="20">
        <f t="shared" si="35"/>
        <v>55511</v>
      </c>
      <c r="AO51" s="20">
        <f t="shared" si="35"/>
        <v>11712241</v>
      </c>
      <c r="AP51" s="20">
        <f t="shared" si="35"/>
        <v>37302640</v>
      </c>
      <c r="AQ51" s="20">
        <f t="shared" si="35"/>
        <v>36557814</v>
      </c>
      <c r="AR51" s="20">
        <f t="shared" si="35"/>
        <v>31639209</v>
      </c>
      <c r="AS51" s="20">
        <f t="shared" si="35"/>
        <v>2685079</v>
      </c>
      <c r="AT51" s="20">
        <f t="shared" si="35"/>
        <v>2233526</v>
      </c>
      <c r="AU51" s="20">
        <f t="shared" si="35"/>
        <v>744826</v>
      </c>
      <c r="AV51" s="20">
        <f t="shared" si="35"/>
        <v>54183</v>
      </c>
      <c r="AW51" s="20">
        <f t="shared" si="35"/>
        <v>122457628</v>
      </c>
      <c r="AX51" s="20">
        <f t="shared" si="35"/>
        <v>68307141</v>
      </c>
      <c r="AY51" s="20">
        <f t="shared" si="35"/>
        <v>27366221</v>
      </c>
      <c r="AZ51" s="20">
        <f t="shared" si="35"/>
        <v>4168200</v>
      </c>
      <c r="BA51" s="20">
        <f t="shared" si="35"/>
        <v>16756703</v>
      </c>
      <c r="BB51" s="20">
        <f t="shared" si="35"/>
        <v>6441318</v>
      </c>
      <c r="BC51" s="20">
        <f t="shared" si="35"/>
        <v>1886680</v>
      </c>
      <c r="BD51" s="20">
        <f t="shared" si="35"/>
        <v>21912245</v>
      </c>
      <c r="BE51" s="20">
        <f t="shared" si="35"/>
        <v>2985341</v>
      </c>
      <c r="BF51" s="20">
        <f t="shared" si="35"/>
        <v>5920102</v>
      </c>
      <c r="BG51" s="20">
        <f t="shared" si="35"/>
        <v>3732137</v>
      </c>
      <c r="BH51" s="20">
        <f t="shared" si="35"/>
        <v>163492405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51:C51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12.625" style="73" customWidth="1"/>
    <col min="4" max="9" width="10.625" style="73" customWidth="1"/>
    <col min="10" max="10" width="6.625" style="53" customWidth="1"/>
    <col min="11" max="11" width="35.625" style="53" customWidth="1"/>
    <col min="12" max="12" width="10.625" style="54" customWidth="1"/>
    <col min="13" max="13" width="10.625" style="55" customWidth="1"/>
    <col min="14" max="17" width="10.625" style="54" customWidth="1"/>
    <col min="18" max="18" width="6.625" style="53" customWidth="1"/>
    <col min="19" max="19" width="35.625" style="53" customWidth="1"/>
    <col min="20" max="20" width="10.625" style="54" customWidth="1"/>
    <col min="21" max="21" width="10.625" style="55" customWidth="1"/>
    <col min="22" max="25" width="10.625" style="54" customWidth="1"/>
    <col min="26" max="26" width="6.625" style="53" customWidth="1"/>
    <col min="27" max="27" width="35.625" style="53" customWidth="1"/>
    <col min="28" max="28" width="10.625" style="54" customWidth="1"/>
    <col min="29" max="29" width="10.625" style="55" customWidth="1"/>
    <col min="30" max="33" width="10.625" style="54" customWidth="1"/>
    <col min="34" max="34" width="6.625" style="53" customWidth="1"/>
    <col min="35" max="35" width="35.625" style="53" customWidth="1"/>
    <col min="36" max="36" width="10.625" style="54" customWidth="1"/>
    <col min="37" max="37" width="10.625" style="55" customWidth="1"/>
    <col min="38" max="41" width="10.625" style="54" customWidth="1"/>
    <col min="42" max="42" width="6.625" style="53" customWidth="1"/>
    <col min="43" max="43" width="35.625" style="53" customWidth="1"/>
    <col min="44" max="44" width="10.625" style="54" customWidth="1"/>
    <col min="45" max="45" width="10.625" style="55" customWidth="1"/>
    <col min="46" max="49" width="10.625" style="54" customWidth="1"/>
    <col min="50" max="50" width="6.625" style="53" customWidth="1"/>
    <col min="51" max="51" width="35.625" style="53" customWidth="1"/>
    <col min="52" max="52" width="10.625" style="54" customWidth="1"/>
    <col min="53" max="53" width="10.625" style="55" customWidth="1"/>
    <col min="54" max="57" width="10.625" style="54" customWidth="1"/>
  </cols>
  <sheetData>
    <row r="1" spans="1:9" ht="17.25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74</v>
      </c>
      <c r="B2" s="116" t="s">
        <v>75</v>
      </c>
      <c r="C2" s="119" t="s">
        <v>5</v>
      </c>
      <c r="D2" s="56" t="s">
        <v>96</v>
      </c>
      <c r="E2" s="57"/>
      <c r="F2" s="57"/>
      <c r="G2" s="57"/>
      <c r="H2" s="57"/>
      <c r="I2" s="57"/>
      <c r="J2" s="56" t="s">
        <v>97</v>
      </c>
      <c r="K2" s="58"/>
      <c r="L2" s="58"/>
      <c r="M2" s="58"/>
      <c r="N2" s="58"/>
      <c r="O2" s="58"/>
      <c r="P2" s="58"/>
      <c r="Q2" s="59"/>
      <c r="R2" s="60" t="s">
        <v>98</v>
      </c>
      <c r="S2" s="58"/>
      <c r="T2" s="58"/>
      <c r="U2" s="58"/>
      <c r="V2" s="58"/>
      <c r="W2" s="58"/>
      <c r="X2" s="58"/>
      <c r="Y2" s="59"/>
      <c r="Z2" s="56" t="s">
        <v>99</v>
      </c>
      <c r="AA2" s="58"/>
      <c r="AB2" s="58"/>
      <c r="AC2" s="58"/>
      <c r="AD2" s="58"/>
      <c r="AE2" s="58"/>
      <c r="AF2" s="58"/>
      <c r="AG2" s="59"/>
      <c r="AH2" s="56" t="s">
        <v>100</v>
      </c>
      <c r="AI2" s="58"/>
      <c r="AJ2" s="58"/>
      <c r="AK2" s="58"/>
      <c r="AL2" s="58"/>
      <c r="AM2" s="58"/>
      <c r="AN2" s="58"/>
      <c r="AO2" s="59"/>
      <c r="AP2" s="56" t="s">
        <v>101</v>
      </c>
      <c r="AQ2" s="58"/>
      <c r="AR2" s="58"/>
      <c r="AS2" s="58"/>
      <c r="AT2" s="58"/>
      <c r="AU2" s="58"/>
      <c r="AV2" s="58"/>
      <c r="AW2" s="59"/>
      <c r="AX2" s="56" t="s">
        <v>102</v>
      </c>
      <c r="AY2" s="58"/>
      <c r="AZ2" s="58"/>
      <c r="BA2" s="58"/>
      <c r="BB2" s="58"/>
      <c r="BC2" s="58"/>
      <c r="BD2" s="58"/>
      <c r="BE2" s="59"/>
    </row>
    <row r="3" spans="1:57" s="2" customFormat="1" ht="13.5">
      <c r="A3" s="111"/>
      <c r="B3" s="117"/>
      <c r="C3" s="111"/>
      <c r="D3" s="61" t="s">
        <v>103</v>
      </c>
      <c r="E3" s="80"/>
      <c r="F3" s="62"/>
      <c r="G3" s="61" t="s">
        <v>202</v>
      </c>
      <c r="H3" s="80"/>
      <c r="I3" s="62"/>
      <c r="J3" s="110" t="s">
        <v>104</v>
      </c>
      <c r="K3" s="110" t="s">
        <v>105</v>
      </c>
      <c r="L3" s="61" t="s">
        <v>106</v>
      </c>
      <c r="M3" s="80"/>
      <c r="N3" s="62"/>
      <c r="O3" s="61" t="s">
        <v>202</v>
      </c>
      <c r="P3" s="80"/>
      <c r="Q3" s="62"/>
      <c r="R3" s="110" t="s">
        <v>104</v>
      </c>
      <c r="S3" s="110" t="s">
        <v>105</v>
      </c>
      <c r="T3" s="61" t="s">
        <v>106</v>
      </c>
      <c r="U3" s="80"/>
      <c r="V3" s="62"/>
      <c r="W3" s="61" t="s">
        <v>202</v>
      </c>
      <c r="X3" s="80"/>
      <c r="Y3" s="62"/>
      <c r="Z3" s="110" t="s">
        <v>104</v>
      </c>
      <c r="AA3" s="110" t="s">
        <v>105</v>
      </c>
      <c r="AB3" s="61" t="s">
        <v>106</v>
      </c>
      <c r="AC3" s="80"/>
      <c r="AD3" s="62"/>
      <c r="AE3" s="61" t="s">
        <v>202</v>
      </c>
      <c r="AF3" s="80"/>
      <c r="AG3" s="62"/>
      <c r="AH3" s="110" t="s">
        <v>104</v>
      </c>
      <c r="AI3" s="110" t="s">
        <v>105</v>
      </c>
      <c r="AJ3" s="61" t="s">
        <v>106</v>
      </c>
      <c r="AK3" s="80"/>
      <c r="AL3" s="62"/>
      <c r="AM3" s="61" t="s">
        <v>202</v>
      </c>
      <c r="AN3" s="80"/>
      <c r="AO3" s="62"/>
      <c r="AP3" s="110" t="s">
        <v>104</v>
      </c>
      <c r="AQ3" s="110" t="s">
        <v>105</v>
      </c>
      <c r="AR3" s="61" t="s">
        <v>106</v>
      </c>
      <c r="AS3" s="80"/>
      <c r="AT3" s="62"/>
      <c r="AU3" s="61" t="s">
        <v>202</v>
      </c>
      <c r="AV3" s="80"/>
      <c r="AW3" s="62"/>
      <c r="AX3" s="110" t="s">
        <v>104</v>
      </c>
      <c r="AY3" s="110" t="s">
        <v>105</v>
      </c>
      <c r="AZ3" s="61" t="s">
        <v>106</v>
      </c>
      <c r="BA3" s="80"/>
      <c r="BB3" s="62"/>
      <c r="BC3" s="61" t="s">
        <v>202</v>
      </c>
      <c r="BD3" s="80"/>
      <c r="BE3" s="62"/>
    </row>
    <row r="4" spans="1:57" s="2" customFormat="1" ht="22.5">
      <c r="A4" s="111"/>
      <c r="B4" s="117"/>
      <c r="C4" s="111"/>
      <c r="D4" s="63" t="s">
        <v>107</v>
      </c>
      <c r="E4" s="26" t="s">
        <v>108</v>
      </c>
      <c r="F4" s="64" t="s">
        <v>203</v>
      </c>
      <c r="G4" s="63" t="s">
        <v>107</v>
      </c>
      <c r="H4" s="26" t="s">
        <v>108</v>
      </c>
      <c r="I4" s="46" t="s">
        <v>203</v>
      </c>
      <c r="J4" s="111"/>
      <c r="K4" s="111"/>
      <c r="L4" s="63" t="s">
        <v>107</v>
      </c>
      <c r="M4" s="26" t="s">
        <v>108</v>
      </c>
      <c r="N4" s="46" t="s">
        <v>109</v>
      </c>
      <c r="O4" s="63" t="s">
        <v>107</v>
      </c>
      <c r="P4" s="26" t="s">
        <v>108</v>
      </c>
      <c r="Q4" s="46" t="s">
        <v>109</v>
      </c>
      <c r="R4" s="111"/>
      <c r="S4" s="111"/>
      <c r="T4" s="63" t="s">
        <v>107</v>
      </c>
      <c r="U4" s="26" t="s">
        <v>108</v>
      </c>
      <c r="V4" s="46" t="s">
        <v>109</v>
      </c>
      <c r="W4" s="63" t="s">
        <v>107</v>
      </c>
      <c r="X4" s="26" t="s">
        <v>108</v>
      </c>
      <c r="Y4" s="46" t="s">
        <v>109</v>
      </c>
      <c r="Z4" s="111"/>
      <c r="AA4" s="111"/>
      <c r="AB4" s="63" t="s">
        <v>107</v>
      </c>
      <c r="AC4" s="26" t="s">
        <v>108</v>
      </c>
      <c r="AD4" s="46" t="s">
        <v>109</v>
      </c>
      <c r="AE4" s="63" t="s">
        <v>107</v>
      </c>
      <c r="AF4" s="26" t="s">
        <v>108</v>
      </c>
      <c r="AG4" s="46" t="s">
        <v>109</v>
      </c>
      <c r="AH4" s="111"/>
      <c r="AI4" s="111"/>
      <c r="AJ4" s="63" t="s">
        <v>107</v>
      </c>
      <c r="AK4" s="26" t="s">
        <v>108</v>
      </c>
      <c r="AL4" s="46" t="s">
        <v>109</v>
      </c>
      <c r="AM4" s="63" t="s">
        <v>107</v>
      </c>
      <c r="AN4" s="26" t="s">
        <v>108</v>
      </c>
      <c r="AO4" s="46" t="s">
        <v>109</v>
      </c>
      <c r="AP4" s="111"/>
      <c r="AQ4" s="111"/>
      <c r="AR4" s="63" t="s">
        <v>107</v>
      </c>
      <c r="AS4" s="26" t="s">
        <v>108</v>
      </c>
      <c r="AT4" s="46" t="s">
        <v>109</v>
      </c>
      <c r="AU4" s="63" t="s">
        <v>107</v>
      </c>
      <c r="AV4" s="26" t="s">
        <v>108</v>
      </c>
      <c r="AW4" s="46" t="s">
        <v>109</v>
      </c>
      <c r="AX4" s="111"/>
      <c r="AY4" s="111"/>
      <c r="AZ4" s="63" t="s">
        <v>107</v>
      </c>
      <c r="BA4" s="26" t="s">
        <v>108</v>
      </c>
      <c r="BB4" s="46" t="s">
        <v>109</v>
      </c>
      <c r="BC4" s="63" t="s">
        <v>107</v>
      </c>
      <c r="BD4" s="26" t="s">
        <v>108</v>
      </c>
      <c r="BE4" s="46" t="s">
        <v>109</v>
      </c>
    </row>
    <row r="5" spans="1:57" s="2" customFormat="1" ht="13.5">
      <c r="A5" s="115"/>
      <c r="B5" s="118"/>
      <c r="C5" s="112"/>
      <c r="D5" s="66" t="s">
        <v>211</v>
      </c>
      <c r="E5" s="67" t="s">
        <v>211</v>
      </c>
      <c r="F5" s="67" t="s">
        <v>211</v>
      </c>
      <c r="G5" s="66" t="s">
        <v>211</v>
      </c>
      <c r="H5" s="67" t="s">
        <v>211</v>
      </c>
      <c r="I5" s="67" t="s">
        <v>211</v>
      </c>
      <c r="J5" s="112"/>
      <c r="K5" s="112"/>
      <c r="L5" s="66" t="s">
        <v>211</v>
      </c>
      <c r="M5" s="67" t="s">
        <v>211</v>
      </c>
      <c r="N5" s="67" t="s">
        <v>211</v>
      </c>
      <c r="O5" s="66" t="s">
        <v>211</v>
      </c>
      <c r="P5" s="67" t="s">
        <v>211</v>
      </c>
      <c r="Q5" s="67" t="s">
        <v>211</v>
      </c>
      <c r="R5" s="112"/>
      <c r="S5" s="112"/>
      <c r="T5" s="66" t="s">
        <v>211</v>
      </c>
      <c r="U5" s="67" t="s">
        <v>211</v>
      </c>
      <c r="V5" s="67" t="s">
        <v>211</v>
      </c>
      <c r="W5" s="66" t="s">
        <v>211</v>
      </c>
      <c r="X5" s="67" t="s">
        <v>211</v>
      </c>
      <c r="Y5" s="67" t="s">
        <v>211</v>
      </c>
      <c r="Z5" s="112"/>
      <c r="AA5" s="112"/>
      <c r="AB5" s="66" t="s">
        <v>211</v>
      </c>
      <c r="AC5" s="67" t="s">
        <v>211</v>
      </c>
      <c r="AD5" s="67" t="s">
        <v>211</v>
      </c>
      <c r="AE5" s="66" t="s">
        <v>211</v>
      </c>
      <c r="AF5" s="67" t="s">
        <v>211</v>
      </c>
      <c r="AG5" s="67" t="s">
        <v>211</v>
      </c>
      <c r="AH5" s="112"/>
      <c r="AI5" s="112"/>
      <c r="AJ5" s="66" t="s">
        <v>211</v>
      </c>
      <c r="AK5" s="67" t="s">
        <v>211</v>
      </c>
      <c r="AL5" s="67" t="s">
        <v>211</v>
      </c>
      <c r="AM5" s="66" t="s">
        <v>211</v>
      </c>
      <c r="AN5" s="67" t="s">
        <v>211</v>
      </c>
      <c r="AO5" s="67" t="s">
        <v>211</v>
      </c>
      <c r="AP5" s="112"/>
      <c r="AQ5" s="112"/>
      <c r="AR5" s="66" t="s">
        <v>211</v>
      </c>
      <c r="AS5" s="67" t="s">
        <v>211</v>
      </c>
      <c r="AT5" s="67" t="s">
        <v>211</v>
      </c>
      <c r="AU5" s="66" t="s">
        <v>211</v>
      </c>
      <c r="AV5" s="67" t="s">
        <v>211</v>
      </c>
      <c r="AW5" s="67" t="s">
        <v>211</v>
      </c>
      <c r="AX5" s="112"/>
      <c r="AY5" s="112"/>
      <c r="AZ5" s="66" t="s">
        <v>211</v>
      </c>
      <c r="BA5" s="67" t="s">
        <v>211</v>
      </c>
      <c r="BB5" s="67" t="s">
        <v>211</v>
      </c>
      <c r="BC5" s="66" t="s">
        <v>211</v>
      </c>
      <c r="BD5" s="67" t="s">
        <v>211</v>
      </c>
      <c r="BE5" s="67" t="s">
        <v>211</v>
      </c>
    </row>
    <row r="6" spans="1:57" ht="13.5">
      <c r="A6" s="65" t="s">
        <v>112</v>
      </c>
      <c r="B6" s="65" t="s">
        <v>113</v>
      </c>
      <c r="C6" s="68" t="s">
        <v>114</v>
      </c>
      <c r="D6" s="23"/>
      <c r="E6" s="23"/>
      <c r="F6" s="23"/>
      <c r="G6" s="23"/>
      <c r="H6" s="23"/>
      <c r="I6" s="23"/>
      <c r="J6" s="65"/>
      <c r="K6" s="69"/>
      <c r="L6" s="23"/>
      <c r="M6" s="23"/>
      <c r="N6" s="23"/>
      <c r="O6" s="23"/>
      <c r="P6" s="23"/>
      <c r="Q6" s="23"/>
      <c r="R6" s="70"/>
      <c r="S6" s="71"/>
      <c r="T6" s="23"/>
      <c r="U6" s="23"/>
      <c r="V6" s="23"/>
      <c r="W6" s="23"/>
      <c r="X6" s="23"/>
      <c r="Y6" s="23"/>
      <c r="Z6" s="70"/>
      <c r="AA6" s="71"/>
      <c r="AB6" s="23"/>
      <c r="AC6" s="23"/>
      <c r="AD6" s="23"/>
      <c r="AE6" s="23"/>
      <c r="AF6" s="23"/>
      <c r="AG6" s="23"/>
      <c r="AH6" s="70"/>
      <c r="AI6" s="71"/>
      <c r="AJ6" s="23"/>
      <c r="AK6" s="23"/>
      <c r="AL6" s="23"/>
      <c r="AM6" s="23"/>
      <c r="AN6" s="23"/>
      <c r="AO6" s="23"/>
      <c r="AP6" s="70"/>
      <c r="AQ6" s="71"/>
      <c r="AR6" s="23"/>
      <c r="AS6" s="23"/>
      <c r="AT6" s="23"/>
      <c r="AU6" s="23"/>
      <c r="AV6" s="23"/>
      <c r="AW6" s="23"/>
      <c r="AX6" s="70"/>
      <c r="AY6" s="71"/>
      <c r="AZ6" s="23"/>
      <c r="BA6" s="23"/>
      <c r="BB6" s="23"/>
      <c r="BC6" s="23"/>
      <c r="BD6" s="23"/>
      <c r="BE6" s="23"/>
    </row>
    <row r="7" spans="1:57" ht="13.5">
      <c r="A7" s="65" t="s">
        <v>112</v>
      </c>
      <c r="B7" s="65" t="s">
        <v>115</v>
      </c>
      <c r="C7" s="68" t="s">
        <v>116</v>
      </c>
      <c r="D7" s="23"/>
      <c r="E7" s="23"/>
      <c r="F7" s="23"/>
      <c r="G7" s="23"/>
      <c r="H7" s="23"/>
      <c r="I7" s="23"/>
      <c r="J7" s="65"/>
      <c r="K7" s="69"/>
      <c r="L7" s="23"/>
      <c r="M7" s="23"/>
      <c r="N7" s="23"/>
      <c r="O7" s="23"/>
      <c r="P7" s="23"/>
      <c r="Q7" s="23"/>
      <c r="R7" s="70"/>
      <c r="S7" s="71"/>
      <c r="T7" s="23"/>
      <c r="U7" s="23"/>
      <c r="V7" s="23"/>
      <c r="W7" s="23"/>
      <c r="X7" s="23"/>
      <c r="Y7" s="23"/>
      <c r="Z7" s="70"/>
      <c r="AA7" s="71"/>
      <c r="AB7" s="23"/>
      <c r="AC7" s="23"/>
      <c r="AD7" s="23"/>
      <c r="AE7" s="23"/>
      <c r="AF7" s="23"/>
      <c r="AG7" s="23"/>
      <c r="AH7" s="70"/>
      <c r="AI7" s="71"/>
      <c r="AJ7" s="23"/>
      <c r="AK7" s="23"/>
      <c r="AL7" s="23"/>
      <c r="AM7" s="23"/>
      <c r="AN7" s="23"/>
      <c r="AO7" s="23"/>
      <c r="AP7" s="70"/>
      <c r="AQ7" s="71"/>
      <c r="AR7" s="23"/>
      <c r="AS7" s="23"/>
      <c r="AT7" s="23"/>
      <c r="AU7" s="23"/>
      <c r="AV7" s="23"/>
      <c r="AW7" s="23"/>
      <c r="AX7" s="70"/>
      <c r="AY7" s="71"/>
      <c r="AZ7" s="23"/>
      <c r="BA7" s="23"/>
      <c r="BB7" s="23"/>
      <c r="BC7" s="23"/>
      <c r="BD7" s="23"/>
      <c r="BE7" s="23"/>
    </row>
    <row r="8" spans="1:57" ht="13.5">
      <c r="A8" s="65" t="s">
        <v>112</v>
      </c>
      <c r="B8" s="65" t="s">
        <v>117</v>
      </c>
      <c r="C8" s="68" t="s">
        <v>118</v>
      </c>
      <c r="D8" s="23"/>
      <c r="E8" s="23"/>
      <c r="F8" s="23"/>
      <c r="G8" s="23"/>
      <c r="H8" s="23"/>
      <c r="I8" s="23"/>
      <c r="J8" s="65"/>
      <c r="K8" s="69"/>
      <c r="L8" s="23"/>
      <c r="M8" s="23"/>
      <c r="N8" s="23"/>
      <c r="O8" s="23"/>
      <c r="P8" s="23"/>
      <c r="Q8" s="23"/>
      <c r="R8" s="70"/>
      <c r="S8" s="71"/>
      <c r="T8" s="23"/>
      <c r="U8" s="23"/>
      <c r="V8" s="23"/>
      <c r="W8" s="23"/>
      <c r="X8" s="23"/>
      <c r="Y8" s="23"/>
      <c r="Z8" s="70"/>
      <c r="AA8" s="71"/>
      <c r="AB8" s="23"/>
      <c r="AC8" s="23"/>
      <c r="AD8" s="23"/>
      <c r="AE8" s="23"/>
      <c r="AF8" s="23"/>
      <c r="AG8" s="23"/>
      <c r="AH8" s="70"/>
      <c r="AI8" s="71"/>
      <c r="AJ8" s="23"/>
      <c r="AK8" s="23"/>
      <c r="AL8" s="23"/>
      <c r="AM8" s="23"/>
      <c r="AN8" s="23"/>
      <c r="AO8" s="23"/>
      <c r="AP8" s="70"/>
      <c r="AQ8" s="71"/>
      <c r="AR8" s="23"/>
      <c r="AS8" s="23"/>
      <c r="AT8" s="23"/>
      <c r="AU8" s="23"/>
      <c r="AV8" s="23"/>
      <c r="AW8" s="23"/>
      <c r="AX8" s="70"/>
      <c r="AY8" s="71"/>
      <c r="AZ8" s="23"/>
      <c r="BA8" s="23"/>
      <c r="BB8" s="23"/>
      <c r="BC8" s="23"/>
      <c r="BD8" s="23"/>
      <c r="BE8" s="23"/>
    </row>
    <row r="9" spans="1:57" ht="13.5">
      <c r="A9" s="65" t="s">
        <v>112</v>
      </c>
      <c r="B9" s="65" t="s">
        <v>119</v>
      </c>
      <c r="C9" s="68" t="s">
        <v>120</v>
      </c>
      <c r="D9" s="23"/>
      <c r="E9" s="23"/>
      <c r="F9" s="23"/>
      <c r="G9" s="23"/>
      <c r="H9" s="23"/>
      <c r="I9" s="23"/>
      <c r="J9" s="65"/>
      <c r="K9" s="69"/>
      <c r="L9" s="23"/>
      <c r="M9" s="23"/>
      <c r="N9" s="23"/>
      <c r="O9" s="23"/>
      <c r="P9" s="23"/>
      <c r="Q9" s="23"/>
      <c r="R9" s="70"/>
      <c r="S9" s="71"/>
      <c r="T9" s="23"/>
      <c r="U9" s="23"/>
      <c r="V9" s="23"/>
      <c r="W9" s="23"/>
      <c r="X9" s="23"/>
      <c r="Y9" s="23"/>
      <c r="Z9" s="70"/>
      <c r="AA9" s="71"/>
      <c r="AB9" s="23"/>
      <c r="AC9" s="23"/>
      <c r="AD9" s="23"/>
      <c r="AE9" s="23"/>
      <c r="AF9" s="23"/>
      <c r="AG9" s="23"/>
      <c r="AH9" s="70"/>
      <c r="AI9" s="71"/>
      <c r="AJ9" s="23"/>
      <c r="AK9" s="23"/>
      <c r="AL9" s="23"/>
      <c r="AM9" s="23"/>
      <c r="AN9" s="23"/>
      <c r="AO9" s="23"/>
      <c r="AP9" s="70"/>
      <c r="AQ9" s="71"/>
      <c r="AR9" s="23"/>
      <c r="AS9" s="23"/>
      <c r="AT9" s="23"/>
      <c r="AU9" s="23"/>
      <c r="AV9" s="23"/>
      <c r="AW9" s="23"/>
      <c r="AX9" s="70"/>
      <c r="AY9" s="71"/>
      <c r="AZ9" s="23"/>
      <c r="BA9" s="23"/>
      <c r="BB9" s="23"/>
      <c r="BC9" s="23"/>
      <c r="BD9" s="23"/>
      <c r="BE9" s="23"/>
    </row>
    <row r="10" spans="1:57" ht="13.5">
      <c r="A10" s="65" t="s">
        <v>112</v>
      </c>
      <c r="B10" s="65" t="s">
        <v>121</v>
      </c>
      <c r="C10" s="68" t="s">
        <v>122</v>
      </c>
      <c r="D10" s="23"/>
      <c r="E10" s="23"/>
      <c r="F10" s="23"/>
      <c r="G10" s="23"/>
      <c r="H10" s="23"/>
      <c r="I10" s="23"/>
      <c r="J10" s="65"/>
      <c r="K10" s="69"/>
      <c r="L10" s="23"/>
      <c r="M10" s="23"/>
      <c r="N10" s="23"/>
      <c r="O10" s="23"/>
      <c r="P10" s="23"/>
      <c r="Q10" s="23"/>
      <c r="R10" s="70"/>
      <c r="S10" s="71"/>
      <c r="T10" s="23"/>
      <c r="U10" s="23"/>
      <c r="V10" s="23"/>
      <c r="W10" s="23"/>
      <c r="X10" s="23"/>
      <c r="Y10" s="23"/>
      <c r="Z10" s="70"/>
      <c r="AA10" s="71"/>
      <c r="AB10" s="23"/>
      <c r="AC10" s="23"/>
      <c r="AD10" s="23"/>
      <c r="AE10" s="23"/>
      <c r="AF10" s="23"/>
      <c r="AG10" s="23"/>
      <c r="AH10" s="70"/>
      <c r="AI10" s="71"/>
      <c r="AJ10" s="23"/>
      <c r="AK10" s="23"/>
      <c r="AL10" s="23"/>
      <c r="AM10" s="23"/>
      <c r="AN10" s="23"/>
      <c r="AO10" s="23"/>
      <c r="AP10" s="70"/>
      <c r="AQ10" s="71"/>
      <c r="AR10" s="23"/>
      <c r="AS10" s="23"/>
      <c r="AT10" s="23"/>
      <c r="AU10" s="23"/>
      <c r="AV10" s="23"/>
      <c r="AW10" s="23"/>
      <c r="AX10" s="70"/>
      <c r="AY10" s="71"/>
      <c r="AZ10" s="23"/>
      <c r="BA10" s="23"/>
      <c r="BB10" s="23"/>
      <c r="BC10" s="23"/>
      <c r="BD10" s="23"/>
      <c r="BE10" s="23"/>
    </row>
    <row r="11" spans="1:57" ht="13.5">
      <c r="A11" s="65" t="s">
        <v>112</v>
      </c>
      <c r="B11" s="65" t="s">
        <v>123</v>
      </c>
      <c r="C11" s="68" t="s">
        <v>124</v>
      </c>
      <c r="D11" s="23"/>
      <c r="E11" s="23"/>
      <c r="F11" s="23"/>
      <c r="G11" s="23"/>
      <c r="H11" s="23"/>
      <c r="I11" s="23"/>
      <c r="J11" s="65"/>
      <c r="K11" s="69"/>
      <c r="L11" s="23"/>
      <c r="M11" s="23"/>
      <c r="N11" s="23"/>
      <c r="O11" s="23"/>
      <c r="P11" s="23"/>
      <c r="Q11" s="23"/>
      <c r="R11" s="70"/>
      <c r="S11" s="71"/>
      <c r="T11" s="23"/>
      <c r="U11" s="23"/>
      <c r="V11" s="23"/>
      <c r="W11" s="23"/>
      <c r="X11" s="23"/>
      <c r="Y11" s="23"/>
      <c r="Z11" s="70"/>
      <c r="AA11" s="71"/>
      <c r="AB11" s="23"/>
      <c r="AC11" s="23"/>
      <c r="AD11" s="23"/>
      <c r="AE11" s="23"/>
      <c r="AF11" s="23"/>
      <c r="AG11" s="23"/>
      <c r="AH11" s="70"/>
      <c r="AI11" s="71"/>
      <c r="AJ11" s="23"/>
      <c r="AK11" s="23"/>
      <c r="AL11" s="23"/>
      <c r="AM11" s="23"/>
      <c r="AN11" s="23"/>
      <c r="AO11" s="23"/>
      <c r="AP11" s="70"/>
      <c r="AQ11" s="71"/>
      <c r="AR11" s="23"/>
      <c r="AS11" s="23"/>
      <c r="AT11" s="23"/>
      <c r="AU11" s="23"/>
      <c r="AV11" s="23"/>
      <c r="AW11" s="23"/>
      <c r="AX11" s="70"/>
      <c r="AY11" s="71"/>
      <c r="AZ11" s="23"/>
      <c r="BA11" s="23"/>
      <c r="BB11" s="23"/>
      <c r="BC11" s="23"/>
      <c r="BD11" s="23"/>
      <c r="BE11" s="23"/>
    </row>
    <row r="12" spans="1:57" ht="13.5">
      <c r="A12" s="65" t="s">
        <v>112</v>
      </c>
      <c r="B12" s="65" t="s">
        <v>125</v>
      </c>
      <c r="C12" s="68" t="s">
        <v>126</v>
      </c>
      <c r="D12" s="23"/>
      <c r="E12" s="23"/>
      <c r="F12" s="23"/>
      <c r="G12" s="23"/>
      <c r="H12" s="23"/>
      <c r="I12" s="23"/>
      <c r="J12" s="65"/>
      <c r="K12" s="69"/>
      <c r="L12" s="23"/>
      <c r="M12" s="23"/>
      <c r="N12" s="23"/>
      <c r="O12" s="23"/>
      <c r="P12" s="23"/>
      <c r="Q12" s="23"/>
      <c r="R12" s="70"/>
      <c r="S12" s="71"/>
      <c r="T12" s="23"/>
      <c r="U12" s="23"/>
      <c r="V12" s="23"/>
      <c r="W12" s="23"/>
      <c r="X12" s="23"/>
      <c r="Y12" s="23"/>
      <c r="Z12" s="70"/>
      <c r="AA12" s="71"/>
      <c r="AB12" s="23"/>
      <c r="AC12" s="23"/>
      <c r="AD12" s="23"/>
      <c r="AE12" s="23"/>
      <c r="AF12" s="23"/>
      <c r="AG12" s="23"/>
      <c r="AH12" s="70"/>
      <c r="AI12" s="71"/>
      <c r="AJ12" s="23"/>
      <c r="AK12" s="23"/>
      <c r="AL12" s="23"/>
      <c r="AM12" s="23"/>
      <c r="AN12" s="23"/>
      <c r="AO12" s="23"/>
      <c r="AP12" s="70"/>
      <c r="AQ12" s="71"/>
      <c r="AR12" s="23"/>
      <c r="AS12" s="23"/>
      <c r="AT12" s="23"/>
      <c r="AU12" s="23"/>
      <c r="AV12" s="23"/>
      <c r="AW12" s="23"/>
      <c r="AX12" s="70"/>
      <c r="AY12" s="71"/>
      <c r="AZ12" s="23"/>
      <c r="BA12" s="23"/>
      <c r="BB12" s="23"/>
      <c r="BC12" s="23"/>
      <c r="BD12" s="23"/>
      <c r="BE12" s="23"/>
    </row>
    <row r="13" spans="1:57" ht="13.5">
      <c r="A13" s="65" t="s">
        <v>112</v>
      </c>
      <c r="B13" s="65" t="s">
        <v>127</v>
      </c>
      <c r="C13" s="68" t="s">
        <v>128</v>
      </c>
      <c r="D13" s="23"/>
      <c r="E13" s="23"/>
      <c r="F13" s="23"/>
      <c r="G13" s="23"/>
      <c r="H13" s="23"/>
      <c r="I13" s="23"/>
      <c r="J13" s="65"/>
      <c r="K13" s="69"/>
      <c r="L13" s="23"/>
      <c r="M13" s="23"/>
      <c r="N13" s="23"/>
      <c r="O13" s="23"/>
      <c r="P13" s="23"/>
      <c r="Q13" s="23"/>
      <c r="R13" s="70"/>
      <c r="S13" s="71"/>
      <c r="T13" s="23"/>
      <c r="U13" s="23"/>
      <c r="V13" s="23"/>
      <c r="W13" s="23"/>
      <c r="X13" s="23"/>
      <c r="Y13" s="23"/>
      <c r="Z13" s="70"/>
      <c r="AA13" s="71"/>
      <c r="AB13" s="23"/>
      <c r="AC13" s="23"/>
      <c r="AD13" s="23"/>
      <c r="AE13" s="23"/>
      <c r="AF13" s="23"/>
      <c r="AG13" s="23"/>
      <c r="AH13" s="70"/>
      <c r="AI13" s="71"/>
      <c r="AJ13" s="23"/>
      <c r="AK13" s="23"/>
      <c r="AL13" s="23"/>
      <c r="AM13" s="23"/>
      <c r="AN13" s="23"/>
      <c r="AO13" s="23"/>
      <c r="AP13" s="70"/>
      <c r="AQ13" s="71"/>
      <c r="AR13" s="23"/>
      <c r="AS13" s="23"/>
      <c r="AT13" s="23"/>
      <c r="AU13" s="23"/>
      <c r="AV13" s="23"/>
      <c r="AW13" s="23"/>
      <c r="AX13" s="70"/>
      <c r="AY13" s="71"/>
      <c r="AZ13" s="23"/>
      <c r="BA13" s="23"/>
      <c r="BB13" s="23"/>
      <c r="BC13" s="23"/>
      <c r="BD13" s="23"/>
      <c r="BE13" s="23"/>
    </row>
    <row r="14" spans="1:57" ht="13.5">
      <c r="A14" s="65" t="s">
        <v>112</v>
      </c>
      <c r="B14" s="65" t="s">
        <v>129</v>
      </c>
      <c r="C14" s="68" t="s">
        <v>130</v>
      </c>
      <c r="D14" s="23"/>
      <c r="E14" s="23"/>
      <c r="F14" s="23"/>
      <c r="G14" s="23"/>
      <c r="H14" s="23"/>
      <c r="I14" s="23"/>
      <c r="J14" s="65"/>
      <c r="K14" s="69"/>
      <c r="L14" s="23"/>
      <c r="M14" s="23"/>
      <c r="N14" s="23"/>
      <c r="O14" s="23"/>
      <c r="P14" s="23"/>
      <c r="Q14" s="23"/>
      <c r="R14" s="70"/>
      <c r="S14" s="71"/>
      <c r="T14" s="23"/>
      <c r="U14" s="23"/>
      <c r="V14" s="23"/>
      <c r="W14" s="23"/>
      <c r="X14" s="23"/>
      <c r="Y14" s="23"/>
      <c r="Z14" s="70"/>
      <c r="AA14" s="71"/>
      <c r="AB14" s="23"/>
      <c r="AC14" s="23"/>
      <c r="AD14" s="23"/>
      <c r="AE14" s="23"/>
      <c r="AF14" s="23"/>
      <c r="AG14" s="23"/>
      <c r="AH14" s="70"/>
      <c r="AI14" s="71"/>
      <c r="AJ14" s="23"/>
      <c r="AK14" s="23"/>
      <c r="AL14" s="23"/>
      <c r="AM14" s="23"/>
      <c r="AN14" s="23"/>
      <c r="AO14" s="23"/>
      <c r="AP14" s="70"/>
      <c r="AQ14" s="71"/>
      <c r="AR14" s="23"/>
      <c r="AS14" s="23"/>
      <c r="AT14" s="23"/>
      <c r="AU14" s="23"/>
      <c r="AV14" s="23"/>
      <c r="AW14" s="23"/>
      <c r="AX14" s="70"/>
      <c r="AY14" s="71"/>
      <c r="AZ14" s="23"/>
      <c r="BA14" s="23"/>
      <c r="BB14" s="23"/>
      <c r="BC14" s="23"/>
      <c r="BD14" s="23"/>
      <c r="BE14" s="23"/>
    </row>
    <row r="15" spans="1:57" ht="13.5">
      <c r="A15" s="65" t="s">
        <v>112</v>
      </c>
      <c r="B15" s="65" t="s">
        <v>131</v>
      </c>
      <c r="C15" s="68" t="s">
        <v>132</v>
      </c>
      <c r="D15" s="23"/>
      <c r="E15" s="23"/>
      <c r="F15" s="23"/>
      <c r="G15" s="23"/>
      <c r="H15" s="23"/>
      <c r="I15" s="23"/>
      <c r="J15" s="65"/>
      <c r="K15" s="69"/>
      <c r="L15" s="23"/>
      <c r="M15" s="23"/>
      <c r="N15" s="23"/>
      <c r="O15" s="23"/>
      <c r="P15" s="23"/>
      <c r="Q15" s="23"/>
      <c r="R15" s="70"/>
      <c r="S15" s="71"/>
      <c r="T15" s="23"/>
      <c r="U15" s="23"/>
      <c r="V15" s="23"/>
      <c r="W15" s="23"/>
      <c r="X15" s="23"/>
      <c r="Y15" s="23"/>
      <c r="Z15" s="70"/>
      <c r="AA15" s="71"/>
      <c r="AB15" s="23"/>
      <c r="AC15" s="23"/>
      <c r="AD15" s="23"/>
      <c r="AE15" s="23"/>
      <c r="AF15" s="23"/>
      <c r="AG15" s="23"/>
      <c r="AH15" s="70"/>
      <c r="AI15" s="71"/>
      <c r="AJ15" s="23"/>
      <c r="AK15" s="23"/>
      <c r="AL15" s="23"/>
      <c r="AM15" s="23"/>
      <c r="AN15" s="23"/>
      <c r="AO15" s="23"/>
      <c r="AP15" s="70"/>
      <c r="AQ15" s="71"/>
      <c r="AR15" s="23"/>
      <c r="AS15" s="23"/>
      <c r="AT15" s="23"/>
      <c r="AU15" s="23"/>
      <c r="AV15" s="23"/>
      <c r="AW15" s="23"/>
      <c r="AX15" s="70"/>
      <c r="AY15" s="71"/>
      <c r="AZ15" s="23"/>
      <c r="BA15" s="23"/>
      <c r="BB15" s="23"/>
      <c r="BC15" s="23"/>
      <c r="BD15" s="23"/>
      <c r="BE15" s="23"/>
    </row>
    <row r="16" spans="1:57" ht="13.5">
      <c r="A16" s="65" t="s">
        <v>112</v>
      </c>
      <c r="B16" s="65" t="s">
        <v>133</v>
      </c>
      <c r="C16" s="68" t="s">
        <v>134</v>
      </c>
      <c r="D16" s="23"/>
      <c r="E16" s="23"/>
      <c r="F16" s="23"/>
      <c r="G16" s="23"/>
      <c r="H16" s="23"/>
      <c r="I16" s="23"/>
      <c r="J16" s="65"/>
      <c r="K16" s="69"/>
      <c r="L16" s="23"/>
      <c r="M16" s="23"/>
      <c r="N16" s="23"/>
      <c r="O16" s="23"/>
      <c r="P16" s="23"/>
      <c r="Q16" s="23"/>
      <c r="R16" s="70"/>
      <c r="S16" s="71"/>
      <c r="T16" s="23"/>
      <c r="U16" s="23"/>
      <c r="V16" s="23"/>
      <c r="W16" s="23"/>
      <c r="X16" s="23"/>
      <c r="Y16" s="23"/>
      <c r="Z16" s="70"/>
      <c r="AA16" s="71"/>
      <c r="AB16" s="23"/>
      <c r="AC16" s="23"/>
      <c r="AD16" s="23"/>
      <c r="AE16" s="23"/>
      <c r="AF16" s="23"/>
      <c r="AG16" s="23"/>
      <c r="AH16" s="70"/>
      <c r="AI16" s="71"/>
      <c r="AJ16" s="23"/>
      <c r="AK16" s="23"/>
      <c r="AL16" s="23"/>
      <c r="AM16" s="23"/>
      <c r="AN16" s="23"/>
      <c r="AO16" s="23"/>
      <c r="AP16" s="70"/>
      <c r="AQ16" s="71"/>
      <c r="AR16" s="23"/>
      <c r="AS16" s="23"/>
      <c r="AT16" s="23"/>
      <c r="AU16" s="23"/>
      <c r="AV16" s="23"/>
      <c r="AW16" s="23"/>
      <c r="AX16" s="70"/>
      <c r="AY16" s="71"/>
      <c r="AZ16" s="23"/>
      <c r="BA16" s="23"/>
      <c r="BB16" s="23"/>
      <c r="BC16" s="23"/>
      <c r="BD16" s="23"/>
      <c r="BE16" s="23"/>
    </row>
    <row r="17" spans="1:57" ht="13.5">
      <c r="A17" s="65" t="s">
        <v>112</v>
      </c>
      <c r="B17" s="65" t="s">
        <v>135</v>
      </c>
      <c r="C17" s="68" t="s">
        <v>136</v>
      </c>
      <c r="D17" s="23">
        <f aca="true" t="shared" si="0" ref="D17:E42">L17+T17+AB17+AJ17+AR17+AZ17</f>
        <v>0</v>
      </c>
      <c r="E17" s="23">
        <f t="shared" si="0"/>
        <v>798784</v>
      </c>
      <c r="F17" s="23">
        <f aca="true" t="shared" si="1" ref="F17:F42">D17+E17</f>
        <v>798784</v>
      </c>
      <c r="G17" s="23">
        <f aca="true" t="shared" si="2" ref="G17:H42">O17+W17+AE17+AM17+AU17+BC17</f>
        <v>0</v>
      </c>
      <c r="H17" s="23">
        <f t="shared" si="2"/>
        <v>303390</v>
      </c>
      <c r="I17" s="23">
        <f aca="true" t="shared" si="3" ref="I17:I42">G17+H17</f>
        <v>303390</v>
      </c>
      <c r="J17" s="65" t="s">
        <v>185</v>
      </c>
      <c r="K17" s="69" t="s">
        <v>40</v>
      </c>
      <c r="L17" s="23">
        <v>0</v>
      </c>
      <c r="M17" s="23">
        <v>798784</v>
      </c>
      <c r="N17" s="23">
        <v>798784</v>
      </c>
      <c r="O17" s="23">
        <v>0</v>
      </c>
      <c r="P17" s="23">
        <v>303390</v>
      </c>
      <c r="Q17" s="23">
        <v>303390</v>
      </c>
      <c r="R17" s="70"/>
      <c r="S17" s="71"/>
      <c r="T17" s="23"/>
      <c r="U17" s="23"/>
      <c r="V17" s="23"/>
      <c r="W17" s="23"/>
      <c r="X17" s="23"/>
      <c r="Y17" s="23"/>
      <c r="Z17" s="70"/>
      <c r="AA17" s="71"/>
      <c r="AB17" s="23"/>
      <c r="AC17" s="23"/>
      <c r="AD17" s="23"/>
      <c r="AE17" s="23"/>
      <c r="AF17" s="23"/>
      <c r="AG17" s="23"/>
      <c r="AH17" s="70"/>
      <c r="AI17" s="71"/>
      <c r="AJ17" s="23"/>
      <c r="AK17" s="23"/>
      <c r="AL17" s="23"/>
      <c r="AM17" s="23"/>
      <c r="AN17" s="23"/>
      <c r="AO17" s="23"/>
      <c r="AP17" s="70"/>
      <c r="AQ17" s="71"/>
      <c r="AR17" s="23"/>
      <c r="AS17" s="23"/>
      <c r="AT17" s="23"/>
      <c r="AU17" s="23"/>
      <c r="AV17" s="23"/>
      <c r="AW17" s="23"/>
      <c r="AX17" s="70"/>
      <c r="AY17" s="71"/>
      <c r="AZ17" s="23"/>
      <c r="BA17" s="23"/>
      <c r="BB17" s="23"/>
      <c r="BC17" s="23"/>
      <c r="BD17" s="23"/>
      <c r="BE17" s="23"/>
    </row>
    <row r="18" spans="1:57" ht="13.5">
      <c r="A18" s="65" t="s">
        <v>112</v>
      </c>
      <c r="B18" s="65" t="s">
        <v>137</v>
      </c>
      <c r="C18" s="68" t="s">
        <v>138</v>
      </c>
      <c r="D18" s="23"/>
      <c r="E18" s="23"/>
      <c r="F18" s="23"/>
      <c r="G18" s="23"/>
      <c r="H18" s="23"/>
      <c r="I18" s="23"/>
      <c r="J18" s="65"/>
      <c r="K18" s="69"/>
      <c r="L18" s="23"/>
      <c r="M18" s="23"/>
      <c r="N18" s="23"/>
      <c r="O18" s="23"/>
      <c r="P18" s="23"/>
      <c r="Q18" s="23"/>
      <c r="R18" s="70"/>
      <c r="S18" s="71"/>
      <c r="T18" s="23"/>
      <c r="U18" s="23"/>
      <c r="V18" s="23"/>
      <c r="W18" s="23"/>
      <c r="X18" s="23"/>
      <c r="Y18" s="23"/>
      <c r="Z18" s="70"/>
      <c r="AA18" s="71"/>
      <c r="AB18" s="23"/>
      <c r="AC18" s="23"/>
      <c r="AD18" s="23"/>
      <c r="AE18" s="23"/>
      <c r="AF18" s="23"/>
      <c r="AG18" s="23"/>
      <c r="AH18" s="70"/>
      <c r="AI18" s="71"/>
      <c r="AJ18" s="23"/>
      <c r="AK18" s="23"/>
      <c r="AL18" s="23"/>
      <c r="AM18" s="23"/>
      <c r="AN18" s="23"/>
      <c r="AO18" s="23"/>
      <c r="AP18" s="70"/>
      <c r="AQ18" s="71"/>
      <c r="AR18" s="23"/>
      <c r="AS18" s="23"/>
      <c r="AT18" s="23"/>
      <c r="AU18" s="23"/>
      <c r="AV18" s="23"/>
      <c r="AW18" s="23"/>
      <c r="AX18" s="70"/>
      <c r="AY18" s="71"/>
      <c r="AZ18" s="23"/>
      <c r="BA18" s="23"/>
      <c r="BB18" s="23"/>
      <c r="BC18" s="23"/>
      <c r="BD18" s="23"/>
      <c r="BE18" s="23"/>
    </row>
    <row r="19" spans="1:57" ht="13.5">
      <c r="A19" s="65" t="s">
        <v>112</v>
      </c>
      <c r="B19" s="65" t="s">
        <v>139</v>
      </c>
      <c r="C19" s="68" t="s">
        <v>140</v>
      </c>
      <c r="D19" s="23"/>
      <c r="E19" s="23"/>
      <c r="F19" s="23"/>
      <c r="G19" s="23"/>
      <c r="H19" s="23"/>
      <c r="I19" s="23"/>
      <c r="J19" s="65"/>
      <c r="K19" s="69"/>
      <c r="L19" s="23"/>
      <c r="M19" s="23"/>
      <c r="N19" s="23"/>
      <c r="O19" s="23"/>
      <c r="P19" s="23"/>
      <c r="Q19" s="23"/>
      <c r="R19" s="70"/>
      <c r="S19" s="71"/>
      <c r="T19" s="23"/>
      <c r="U19" s="23"/>
      <c r="V19" s="23"/>
      <c r="W19" s="23"/>
      <c r="X19" s="23"/>
      <c r="Y19" s="23"/>
      <c r="Z19" s="70"/>
      <c r="AA19" s="71"/>
      <c r="AB19" s="23"/>
      <c r="AC19" s="23"/>
      <c r="AD19" s="23"/>
      <c r="AE19" s="23"/>
      <c r="AF19" s="23"/>
      <c r="AG19" s="23"/>
      <c r="AH19" s="70"/>
      <c r="AI19" s="71"/>
      <c r="AJ19" s="23"/>
      <c r="AK19" s="23"/>
      <c r="AL19" s="23"/>
      <c r="AM19" s="23"/>
      <c r="AN19" s="23"/>
      <c r="AO19" s="23"/>
      <c r="AP19" s="70"/>
      <c r="AQ19" s="71"/>
      <c r="AR19" s="23"/>
      <c r="AS19" s="23"/>
      <c r="AT19" s="23"/>
      <c r="AU19" s="23"/>
      <c r="AV19" s="23"/>
      <c r="AW19" s="23"/>
      <c r="AX19" s="70"/>
      <c r="AY19" s="71"/>
      <c r="AZ19" s="23"/>
      <c r="BA19" s="23"/>
      <c r="BB19" s="23"/>
      <c r="BC19" s="23"/>
      <c r="BD19" s="23"/>
      <c r="BE19" s="23"/>
    </row>
    <row r="20" spans="1:57" ht="13.5">
      <c r="A20" s="65" t="s">
        <v>112</v>
      </c>
      <c r="B20" s="65" t="s">
        <v>141</v>
      </c>
      <c r="C20" s="68" t="s">
        <v>142</v>
      </c>
      <c r="D20" s="23">
        <f t="shared" si="0"/>
        <v>0</v>
      </c>
      <c r="E20" s="23">
        <f t="shared" si="0"/>
        <v>482387</v>
      </c>
      <c r="F20" s="23">
        <f t="shared" si="1"/>
        <v>482387</v>
      </c>
      <c r="G20" s="23">
        <f t="shared" si="2"/>
        <v>0</v>
      </c>
      <c r="H20" s="23">
        <f t="shared" si="2"/>
        <v>170440</v>
      </c>
      <c r="I20" s="23">
        <f t="shared" si="3"/>
        <v>170440</v>
      </c>
      <c r="J20" s="65" t="s">
        <v>185</v>
      </c>
      <c r="K20" s="69" t="s">
        <v>40</v>
      </c>
      <c r="L20" s="23">
        <v>0</v>
      </c>
      <c r="M20" s="23">
        <v>482387</v>
      </c>
      <c r="N20" s="23">
        <v>482387</v>
      </c>
      <c r="O20" s="23">
        <v>0</v>
      </c>
      <c r="P20" s="23">
        <v>170440</v>
      </c>
      <c r="Q20" s="23">
        <v>170440</v>
      </c>
      <c r="R20" s="70"/>
      <c r="S20" s="71"/>
      <c r="T20" s="23"/>
      <c r="U20" s="23"/>
      <c r="V20" s="23"/>
      <c r="W20" s="23"/>
      <c r="X20" s="23"/>
      <c r="Y20" s="23"/>
      <c r="Z20" s="70"/>
      <c r="AA20" s="71"/>
      <c r="AB20" s="23"/>
      <c r="AC20" s="23"/>
      <c r="AD20" s="23"/>
      <c r="AE20" s="23"/>
      <c r="AF20" s="23"/>
      <c r="AG20" s="23"/>
      <c r="AH20" s="70"/>
      <c r="AI20" s="71"/>
      <c r="AJ20" s="23"/>
      <c r="AK20" s="23"/>
      <c r="AL20" s="23"/>
      <c r="AM20" s="23"/>
      <c r="AN20" s="23"/>
      <c r="AO20" s="23"/>
      <c r="AP20" s="70"/>
      <c r="AQ20" s="71"/>
      <c r="AR20" s="23"/>
      <c r="AS20" s="23"/>
      <c r="AT20" s="23"/>
      <c r="AU20" s="23"/>
      <c r="AV20" s="23"/>
      <c r="AW20" s="23"/>
      <c r="AX20" s="70"/>
      <c r="AY20" s="71"/>
      <c r="AZ20" s="23"/>
      <c r="BA20" s="23"/>
      <c r="BB20" s="23"/>
      <c r="BC20" s="23"/>
      <c r="BD20" s="23"/>
      <c r="BE20" s="23"/>
    </row>
    <row r="21" spans="1:57" ht="13.5">
      <c r="A21" s="65" t="s">
        <v>112</v>
      </c>
      <c r="B21" s="65" t="s">
        <v>143</v>
      </c>
      <c r="C21" s="68" t="s">
        <v>144</v>
      </c>
      <c r="D21" s="23">
        <f t="shared" si="0"/>
        <v>0</v>
      </c>
      <c r="E21" s="23">
        <f t="shared" si="0"/>
        <v>640849</v>
      </c>
      <c r="F21" s="23">
        <f t="shared" si="1"/>
        <v>640849</v>
      </c>
      <c r="G21" s="23">
        <f t="shared" si="2"/>
        <v>0</v>
      </c>
      <c r="H21" s="23">
        <f t="shared" si="2"/>
        <v>68128</v>
      </c>
      <c r="I21" s="23">
        <f t="shared" si="3"/>
        <v>68128</v>
      </c>
      <c r="J21" s="65" t="s">
        <v>187</v>
      </c>
      <c r="K21" s="69" t="s">
        <v>41</v>
      </c>
      <c r="L21" s="23">
        <v>0</v>
      </c>
      <c r="M21" s="23">
        <v>640849</v>
      </c>
      <c r="N21" s="23">
        <v>640849</v>
      </c>
      <c r="O21" s="23">
        <v>0</v>
      </c>
      <c r="P21" s="23">
        <v>68128</v>
      </c>
      <c r="Q21" s="23">
        <v>68128</v>
      </c>
      <c r="R21" s="70"/>
      <c r="S21" s="71"/>
      <c r="T21" s="23"/>
      <c r="U21" s="23"/>
      <c r="V21" s="23"/>
      <c r="W21" s="23"/>
      <c r="X21" s="23"/>
      <c r="Y21" s="23"/>
      <c r="Z21" s="70"/>
      <c r="AA21" s="71"/>
      <c r="AB21" s="23"/>
      <c r="AC21" s="23"/>
      <c r="AD21" s="23"/>
      <c r="AE21" s="23"/>
      <c r="AF21" s="23"/>
      <c r="AG21" s="23"/>
      <c r="AH21" s="70"/>
      <c r="AI21" s="71"/>
      <c r="AJ21" s="23"/>
      <c r="AK21" s="23"/>
      <c r="AL21" s="23"/>
      <c r="AM21" s="23"/>
      <c r="AN21" s="23"/>
      <c r="AO21" s="23"/>
      <c r="AP21" s="70"/>
      <c r="AQ21" s="71"/>
      <c r="AR21" s="23"/>
      <c r="AS21" s="23"/>
      <c r="AT21" s="23"/>
      <c r="AU21" s="23"/>
      <c r="AV21" s="23"/>
      <c r="AW21" s="23"/>
      <c r="AX21" s="70"/>
      <c r="AY21" s="71"/>
      <c r="AZ21" s="23"/>
      <c r="BA21" s="23"/>
      <c r="BB21" s="23"/>
      <c r="BC21" s="23"/>
      <c r="BD21" s="23"/>
      <c r="BE21" s="23"/>
    </row>
    <row r="22" spans="1:57" ht="13.5">
      <c r="A22" s="65" t="s">
        <v>112</v>
      </c>
      <c r="B22" s="65" t="s">
        <v>145</v>
      </c>
      <c r="C22" s="68" t="s">
        <v>146</v>
      </c>
      <c r="D22" s="23">
        <f t="shared" si="0"/>
        <v>0</v>
      </c>
      <c r="E22" s="23">
        <f t="shared" si="0"/>
        <v>642942</v>
      </c>
      <c r="F22" s="23">
        <f t="shared" si="1"/>
        <v>642942</v>
      </c>
      <c r="G22" s="23">
        <f t="shared" si="2"/>
        <v>0</v>
      </c>
      <c r="H22" s="23">
        <f t="shared" si="2"/>
        <v>82467</v>
      </c>
      <c r="I22" s="23">
        <f t="shared" si="3"/>
        <v>82467</v>
      </c>
      <c r="J22" s="65" t="s">
        <v>187</v>
      </c>
      <c r="K22" s="69" t="s">
        <v>41</v>
      </c>
      <c r="L22" s="23">
        <v>0</v>
      </c>
      <c r="M22" s="23">
        <v>642942</v>
      </c>
      <c r="N22" s="23">
        <v>642942</v>
      </c>
      <c r="O22" s="23">
        <v>0</v>
      </c>
      <c r="P22" s="23">
        <v>82467</v>
      </c>
      <c r="Q22" s="23">
        <v>82467</v>
      </c>
      <c r="R22" s="70"/>
      <c r="S22" s="71"/>
      <c r="T22" s="23"/>
      <c r="U22" s="23"/>
      <c r="V22" s="23"/>
      <c r="W22" s="23"/>
      <c r="X22" s="23"/>
      <c r="Y22" s="23"/>
      <c r="Z22" s="70"/>
      <c r="AA22" s="71"/>
      <c r="AB22" s="23"/>
      <c r="AC22" s="23"/>
      <c r="AD22" s="23"/>
      <c r="AE22" s="23"/>
      <c r="AF22" s="23"/>
      <c r="AG22" s="23"/>
      <c r="AH22" s="70"/>
      <c r="AI22" s="71"/>
      <c r="AJ22" s="23"/>
      <c r="AK22" s="23"/>
      <c r="AL22" s="23"/>
      <c r="AM22" s="23"/>
      <c r="AN22" s="23"/>
      <c r="AO22" s="23"/>
      <c r="AP22" s="70"/>
      <c r="AQ22" s="71"/>
      <c r="AR22" s="23"/>
      <c r="AS22" s="23"/>
      <c r="AT22" s="23"/>
      <c r="AU22" s="23"/>
      <c r="AV22" s="23"/>
      <c r="AW22" s="23"/>
      <c r="AX22" s="70"/>
      <c r="AY22" s="71"/>
      <c r="AZ22" s="23"/>
      <c r="BA22" s="23"/>
      <c r="BB22" s="23"/>
      <c r="BC22" s="23"/>
      <c r="BD22" s="23"/>
      <c r="BE22" s="23"/>
    </row>
    <row r="23" spans="1:57" ht="13.5">
      <c r="A23" s="65" t="s">
        <v>112</v>
      </c>
      <c r="B23" s="65" t="s">
        <v>147</v>
      </c>
      <c r="C23" s="68" t="s">
        <v>148</v>
      </c>
      <c r="D23" s="23">
        <f t="shared" si="0"/>
        <v>0</v>
      </c>
      <c r="E23" s="23">
        <f t="shared" si="0"/>
        <v>0</v>
      </c>
      <c r="F23" s="23">
        <f t="shared" si="1"/>
        <v>0</v>
      </c>
      <c r="G23" s="23">
        <f t="shared" si="2"/>
        <v>10932</v>
      </c>
      <c r="H23" s="23">
        <f t="shared" si="2"/>
        <v>60317</v>
      </c>
      <c r="I23" s="23">
        <f t="shared" si="3"/>
        <v>71249</v>
      </c>
      <c r="J23" s="65" t="s">
        <v>189</v>
      </c>
      <c r="K23" s="69" t="s">
        <v>42</v>
      </c>
      <c r="L23" s="23">
        <v>0</v>
      </c>
      <c r="M23" s="23">
        <v>0</v>
      </c>
      <c r="N23" s="23">
        <v>0</v>
      </c>
      <c r="O23" s="23">
        <v>10932</v>
      </c>
      <c r="P23" s="23">
        <v>60317</v>
      </c>
      <c r="Q23" s="23">
        <v>71249</v>
      </c>
      <c r="R23" s="70"/>
      <c r="S23" s="71"/>
      <c r="T23" s="23"/>
      <c r="U23" s="23"/>
      <c r="V23" s="23"/>
      <c r="W23" s="23"/>
      <c r="X23" s="23"/>
      <c r="Y23" s="23"/>
      <c r="Z23" s="70"/>
      <c r="AA23" s="71"/>
      <c r="AB23" s="23"/>
      <c r="AC23" s="23"/>
      <c r="AD23" s="23"/>
      <c r="AE23" s="23"/>
      <c r="AF23" s="23"/>
      <c r="AG23" s="23"/>
      <c r="AH23" s="70"/>
      <c r="AI23" s="71"/>
      <c r="AJ23" s="23"/>
      <c r="AK23" s="23"/>
      <c r="AL23" s="23"/>
      <c r="AM23" s="23"/>
      <c r="AN23" s="23"/>
      <c r="AO23" s="23"/>
      <c r="AP23" s="70"/>
      <c r="AQ23" s="71"/>
      <c r="AR23" s="23"/>
      <c r="AS23" s="23"/>
      <c r="AT23" s="23"/>
      <c r="AU23" s="23"/>
      <c r="AV23" s="23"/>
      <c r="AW23" s="23"/>
      <c r="AX23" s="70"/>
      <c r="AY23" s="71"/>
      <c r="AZ23" s="23"/>
      <c r="BA23" s="23"/>
      <c r="BB23" s="23"/>
      <c r="BC23" s="23"/>
      <c r="BD23" s="23"/>
      <c r="BE23" s="23"/>
    </row>
    <row r="24" spans="1:57" ht="13.5">
      <c r="A24" s="65" t="s">
        <v>112</v>
      </c>
      <c r="B24" s="65" t="s">
        <v>149</v>
      </c>
      <c r="C24" s="68" t="s">
        <v>150</v>
      </c>
      <c r="D24" s="23">
        <f t="shared" si="0"/>
        <v>0</v>
      </c>
      <c r="E24" s="23">
        <f t="shared" si="0"/>
        <v>467904</v>
      </c>
      <c r="F24" s="23">
        <f t="shared" si="1"/>
        <v>467904</v>
      </c>
      <c r="G24" s="23">
        <f t="shared" si="2"/>
        <v>0</v>
      </c>
      <c r="H24" s="23">
        <f t="shared" si="2"/>
        <v>79351</v>
      </c>
      <c r="I24" s="23">
        <f t="shared" si="3"/>
        <v>79351</v>
      </c>
      <c r="J24" s="65" t="s">
        <v>187</v>
      </c>
      <c r="K24" s="69" t="s">
        <v>41</v>
      </c>
      <c r="L24" s="23">
        <v>0</v>
      </c>
      <c r="M24" s="23">
        <v>467904</v>
      </c>
      <c r="N24" s="23">
        <v>467904</v>
      </c>
      <c r="O24" s="23">
        <v>0</v>
      </c>
      <c r="P24" s="23">
        <v>79351</v>
      </c>
      <c r="Q24" s="23">
        <v>79351</v>
      </c>
      <c r="R24" s="70"/>
      <c r="S24" s="71"/>
      <c r="T24" s="23"/>
      <c r="U24" s="23"/>
      <c r="V24" s="23"/>
      <c r="W24" s="23"/>
      <c r="X24" s="23"/>
      <c r="Y24" s="23"/>
      <c r="Z24" s="70"/>
      <c r="AA24" s="71"/>
      <c r="AB24" s="23"/>
      <c r="AC24" s="23"/>
      <c r="AD24" s="23"/>
      <c r="AE24" s="23"/>
      <c r="AF24" s="23"/>
      <c r="AG24" s="23"/>
      <c r="AH24" s="70"/>
      <c r="AI24" s="71"/>
      <c r="AJ24" s="23"/>
      <c r="AK24" s="23"/>
      <c r="AL24" s="23"/>
      <c r="AM24" s="23"/>
      <c r="AN24" s="23"/>
      <c r="AO24" s="23"/>
      <c r="AP24" s="70"/>
      <c r="AQ24" s="71"/>
      <c r="AR24" s="23"/>
      <c r="AS24" s="23"/>
      <c r="AT24" s="23"/>
      <c r="AU24" s="23"/>
      <c r="AV24" s="23"/>
      <c r="AW24" s="23"/>
      <c r="AX24" s="70"/>
      <c r="AY24" s="71"/>
      <c r="AZ24" s="23"/>
      <c r="BA24" s="23"/>
      <c r="BB24" s="23"/>
      <c r="BC24" s="23"/>
      <c r="BD24" s="23"/>
      <c r="BE24" s="23"/>
    </row>
    <row r="25" spans="1:57" ht="13.5">
      <c r="A25" s="65" t="s">
        <v>112</v>
      </c>
      <c r="B25" s="65" t="s">
        <v>151</v>
      </c>
      <c r="C25" s="68" t="s">
        <v>152</v>
      </c>
      <c r="D25" s="23"/>
      <c r="E25" s="23"/>
      <c r="F25" s="23"/>
      <c r="G25" s="23"/>
      <c r="H25" s="23"/>
      <c r="I25" s="23"/>
      <c r="J25" s="65"/>
      <c r="K25" s="69"/>
      <c r="L25" s="23"/>
      <c r="M25" s="23"/>
      <c r="N25" s="23"/>
      <c r="O25" s="23"/>
      <c r="P25" s="23"/>
      <c r="Q25" s="23"/>
      <c r="R25" s="70"/>
      <c r="S25" s="71"/>
      <c r="T25" s="23"/>
      <c r="U25" s="23"/>
      <c r="V25" s="23"/>
      <c r="W25" s="23"/>
      <c r="X25" s="23"/>
      <c r="Y25" s="23"/>
      <c r="Z25" s="70"/>
      <c r="AA25" s="71"/>
      <c r="AB25" s="23"/>
      <c r="AC25" s="23"/>
      <c r="AD25" s="23"/>
      <c r="AE25" s="23"/>
      <c r="AF25" s="23"/>
      <c r="AG25" s="23"/>
      <c r="AH25" s="70"/>
      <c r="AI25" s="71"/>
      <c r="AJ25" s="23"/>
      <c r="AK25" s="23"/>
      <c r="AL25" s="23"/>
      <c r="AM25" s="23"/>
      <c r="AN25" s="23"/>
      <c r="AO25" s="23"/>
      <c r="AP25" s="70"/>
      <c r="AQ25" s="71"/>
      <c r="AR25" s="23"/>
      <c r="AS25" s="23"/>
      <c r="AT25" s="23"/>
      <c r="AU25" s="23"/>
      <c r="AV25" s="23"/>
      <c r="AW25" s="23"/>
      <c r="AX25" s="70"/>
      <c r="AY25" s="71"/>
      <c r="AZ25" s="23"/>
      <c r="BA25" s="23"/>
      <c r="BB25" s="23"/>
      <c r="BC25" s="23"/>
      <c r="BD25" s="23"/>
      <c r="BE25" s="23"/>
    </row>
    <row r="26" spans="1:57" ht="13.5">
      <c r="A26" s="65" t="s">
        <v>112</v>
      </c>
      <c r="B26" s="65" t="s">
        <v>153</v>
      </c>
      <c r="C26" s="68" t="s">
        <v>154</v>
      </c>
      <c r="D26" s="23"/>
      <c r="E26" s="23"/>
      <c r="F26" s="23"/>
      <c r="G26" s="23"/>
      <c r="H26" s="23"/>
      <c r="I26" s="23"/>
      <c r="J26" s="65"/>
      <c r="K26" s="69"/>
      <c r="L26" s="23"/>
      <c r="M26" s="23"/>
      <c r="N26" s="23"/>
      <c r="O26" s="23"/>
      <c r="P26" s="23"/>
      <c r="Q26" s="23"/>
      <c r="R26" s="70"/>
      <c r="S26" s="71"/>
      <c r="T26" s="23"/>
      <c r="U26" s="23"/>
      <c r="V26" s="23"/>
      <c r="W26" s="23"/>
      <c r="X26" s="23"/>
      <c r="Y26" s="23"/>
      <c r="Z26" s="70"/>
      <c r="AA26" s="71"/>
      <c r="AB26" s="23"/>
      <c r="AC26" s="23"/>
      <c r="AD26" s="23"/>
      <c r="AE26" s="23"/>
      <c r="AF26" s="23"/>
      <c r="AG26" s="23"/>
      <c r="AH26" s="70"/>
      <c r="AI26" s="71"/>
      <c r="AJ26" s="23"/>
      <c r="AK26" s="23"/>
      <c r="AL26" s="23"/>
      <c r="AM26" s="23"/>
      <c r="AN26" s="23"/>
      <c r="AO26" s="23"/>
      <c r="AP26" s="70"/>
      <c r="AQ26" s="71"/>
      <c r="AR26" s="23"/>
      <c r="AS26" s="23"/>
      <c r="AT26" s="23"/>
      <c r="AU26" s="23"/>
      <c r="AV26" s="23"/>
      <c r="AW26" s="23"/>
      <c r="AX26" s="70"/>
      <c r="AY26" s="71"/>
      <c r="AZ26" s="23"/>
      <c r="BA26" s="23"/>
      <c r="BB26" s="23"/>
      <c r="BC26" s="23"/>
      <c r="BD26" s="23"/>
      <c r="BE26" s="23"/>
    </row>
    <row r="27" spans="1:57" ht="13.5">
      <c r="A27" s="65" t="s">
        <v>112</v>
      </c>
      <c r="B27" s="65" t="s">
        <v>155</v>
      </c>
      <c r="C27" s="68" t="s">
        <v>156</v>
      </c>
      <c r="D27" s="23"/>
      <c r="E27" s="23"/>
      <c r="F27" s="23"/>
      <c r="G27" s="23"/>
      <c r="H27" s="23"/>
      <c r="I27" s="23"/>
      <c r="J27" s="65"/>
      <c r="K27" s="69"/>
      <c r="L27" s="23"/>
      <c r="M27" s="23"/>
      <c r="N27" s="23"/>
      <c r="O27" s="23"/>
      <c r="P27" s="23"/>
      <c r="Q27" s="23"/>
      <c r="R27" s="70"/>
      <c r="S27" s="71"/>
      <c r="T27" s="23"/>
      <c r="U27" s="23"/>
      <c r="V27" s="23"/>
      <c r="W27" s="23"/>
      <c r="X27" s="23"/>
      <c r="Y27" s="23"/>
      <c r="Z27" s="70"/>
      <c r="AA27" s="71"/>
      <c r="AB27" s="23"/>
      <c r="AC27" s="23"/>
      <c r="AD27" s="23"/>
      <c r="AE27" s="23"/>
      <c r="AF27" s="23"/>
      <c r="AG27" s="23"/>
      <c r="AH27" s="70"/>
      <c r="AI27" s="71"/>
      <c r="AJ27" s="23"/>
      <c r="AK27" s="23"/>
      <c r="AL27" s="23"/>
      <c r="AM27" s="23"/>
      <c r="AN27" s="23"/>
      <c r="AO27" s="23"/>
      <c r="AP27" s="70"/>
      <c r="AQ27" s="71"/>
      <c r="AR27" s="23"/>
      <c r="AS27" s="23"/>
      <c r="AT27" s="23"/>
      <c r="AU27" s="23"/>
      <c r="AV27" s="23"/>
      <c r="AW27" s="23"/>
      <c r="AX27" s="70"/>
      <c r="AY27" s="71"/>
      <c r="AZ27" s="23"/>
      <c r="BA27" s="23"/>
      <c r="BB27" s="23"/>
      <c r="BC27" s="23"/>
      <c r="BD27" s="23"/>
      <c r="BE27" s="23"/>
    </row>
    <row r="28" spans="1:57" ht="13.5">
      <c r="A28" s="65" t="s">
        <v>112</v>
      </c>
      <c r="B28" s="65" t="s">
        <v>157</v>
      </c>
      <c r="C28" s="68" t="s">
        <v>110</v>
      </c>
      <c r="D28" s="23"/>
      <c r="E28" s="23"/>
      <c r="F28" s="23"/>
      <c r="G28" s="23"/>
      <c r="H28" s="23"/>
      <c r="I28" s="23"/>
      <c r="J28" s="65"/>
      <c r="K28" s="69"/>
      <c r="L28" s="23"/>
      <c r="M28" s="23"/>
      <c r="N28" s="23"/>
      <c r="O28" s="23"/>
      <c r="P28" s="23"/>
      <c r="Q28" s="23"/>
      <c r="R28" s="70"/>
      <c r="S28" s="71"/>
      <c r="T28" s="23"/>
      <c r="U28" s="23"/>
      <c r="V28" s="23"/>
      <c r="W28" s="23"/>
      <c r="X28" s="23"/>
      <c r="Y28" s="23"/>
      <c r="Z28" s="70"/>
      <c r="AA28" s="71"/>
      <c r="AB28" s="23"/>
      <c r="AC28" s="23"/>
      <c r="AD28" s="23"/>
      <c r="AE28" s="23"/>
      <c r="AF28" s="23"/>
      <c r="AG28" s="23"/>
      <c r="AH28" s="70"/>
      <c r="AI28" s="71"/>
      <c r="AJ28" s="23"/>
      <c r="AK28" s="23"/>
      <c r="AL28" s="23"/>
      <c r="AM28" s="23"/>
      <c r="AN28" s="23"/>
      <c r="AO28" s="23"/>
      <c r="AP28" s="70"/>
      <c r="AQ28" s="71"/>
      <c r="AR28" s="23"/>
      <c r="AS28" s="23"/>
      <c r="AT28" s="23"/>
      <c r="AU28" s="23"/>
      <c r="AV28" s="23"/>
      <c r="AW28" s="23"/>
      <c r="AX28" s="70"/>
      <c r="AY28" s="71"/>
      <c r="AZ28" s="23"/>
      <c r="BA28" s="23"/>
      <c r="BB28" s="23"/>
      <c r="BC28" s="23"/>
      <c r="BD28" s="23"/>
      <c r="BE28" s="23"/>
    </row>
    <row r="29" spans="1:57" ht="13.5">
      <c r="A29" s="65" t="s">
        <v>112</v>
      </c>
      <c r="B29" s="65" t="s">
        <v>158</v>
      </c>
      <c r="C29" s="68" t="s">
        <v>159</v>
      </c>
      <c r="D29" s="23">
        <f t="shared" si="0"/>
        <v>6292</v>
      </c>
      <c r="E29" s="23">
        <f t="shared" si="0"/>
        <v>85295</v>
      </c>
      <c r="F29" s="23">
        <f t="shared" si="1"/>
        <v>91587</v>
      </c>
      <c r="G29" s="23">
        <f t="shared" si="2"/>
        <v>3825</v>
      </c>
      <c r="H29" s="23">
        <f t="shared" si="2"/>
        <v>21085</v>
      </c>
      <c r="I29" s="23">
        <f t="shared" si="3"/>
        <v>24910</v>
      </c>
      <c r="J29" s="65" t="s">
        <v>195</v>
      </c>
      <c r="K29" s="69" t="s">
        <v>43</v>
      </c>
      <c r="L29" s="23">
        <v>6292</v>
      </c>
      <c r="M29" s="23">
        <v>85295</v>
      </c>
      <c r="N29" s="23">
        <v>91587</v>
      </c>
      <c r="O29" s="23">
        <v>0</v>
      </c>
      <c r="P29" s="23">
        <v>0</v>
      </c>
      <c r="Q29" s="23">
        <v>0</v>
      </c>
      <c r="R29" s="70" t="s">
        <v>189</v>
      </c>
      <c r="S29" s="71" t="s">
        <v>42</v>
      </c>
      <c r="T29" s="23">
        <v>0</v>
      </c>
      <c r="U29" s="23">
        <v>0</v>
      </c>
      <c r="V29" s="23">
        <v>0</v>
      </c>
      <c r="W29" s="23">
        <v>3825</v>
      </c>
      <c r="X29" s="23">
        <v>21085</v>
      </c>
      <c r="Y29" s="23">
        <v>24910</v>
      </c>
      <c r="Z29" s="70"/>
      <c r="AA29" s="71"/>
      <c r="AB29" s="23"/>
      <c r="AC29" s="23"/>
      <c r="AD29" s="23"/>
      <c r="AE29" s="23"/>
      <c r="AF29" s="23"/>
      <c r="AG29" s="23"/>
      <c r="AH29" s="70"/>
      <c r="AI29" s="71"/>
      <c r="AJ29" s="23"/>
      <c r="AK29" s="23"/>
      <c r="AL29" s="23"/>
      <c r="AM29" s="23"/>
      <c r="AN29" s="23"/>
      <c r="AO29" s="23"/>
      <c r="AP29" s="70"/>
      <c r="AQ29" s="71"/>
      <c r="AR29" s="23"/>
      <c r="AS29" s="23"/>
      <c r="AT29" s="23"/>
      <c r="AU29" s="23"/>
      <c r="AV29" s="23"/>
      <c r="AW29" s="23"/>
      <c r="AX29" s="70"/>
      <c r="AY29" s="71"/>
      <c r="AZ29" s="23"/>
      <c r="BA29" s="23"/>
      <c r="BB29" s="23"/>
      <c r="BC29" s="23"/>
      <c r="BD29" s="23"/>
      <c r="BE29" s="23"/>
    </row>
    <row r="30" spans="1:57" ht="13.5">
      <c r="A30" s="65" t="s">
        <v>112</v>
      </c>
      <c r="B30" s="65" t="s">
        <v>160</v>
      </c>
      <c r="C30" s="68" t="s">
        <v>111</v>
      </c>
      <c r="D30" s="23">
        <f t="shared" si="0"/>
        <v>9572</v>
      </c>
      <c r="E30" s="23">
        <f t="shared" si="0"/>
        <v>129745</v>
      </c>
      <c r="F30" s="23">
        <f t="shared" si="1"/>
        <v>139317</v>
      </c>
      <c r="G30" s="23">
        <f t="shared" si="2"/>
        <v>3168</v>
      </c>
      <c r="H30" s="23">
        <f t="shared" si="2"/>
        <v>17477</v>
      </c>
      <c r="I30" s="23">
        <f t="shared" si="3"/>
        <v>20645</v>
      </c>
      <c r="J30" s="65" t="s">
        <v>195</v>
      </c>
      <c r="K30" s="69" t="s">
        <v>44</v>
      </c>
      <c r="L30" s="23">
        <v>9572</v>
      </c>
      <c r="M30" s="23">
        <v>129745</v>
      </c>
      <c r="N30" s="23">
        <v>139317</v>
      </c>
      <c r="O30" s="23">
        <v>0</v>
      </c>
      <c r="P30" s="23">
        <v>0</v>
      </c>
      <c r="Q30" s="23">
        <v>0</v>
      </c>
      <c r="R30" s="70" t="s">
        <v>189</v>
      </c>
      <c r="S30" s="71" t="s">
        <v>42</v>
      </c>
      <c r="T30" s="23">
        <v>0</v>
      </c>
      <c r="U30" s="23">
        <v>0</v>
      </c>
      <c r="V30" s="23">
        <v>0</v>
      </c>
      <c r="W30" s="23">
        <v>3168</v>
      </c>
      <c r="X30" s="23">
        <v>17477</v>
      </c>
      <c r="Y30" s="23">
        <v>20645</v>
      </c>
      <c r="Z30" s="70"/>
      <c r="AA30" s="71"/>
      <c r="AB30" s="23"/>
      <c r="AC30" s="23"/>
      <c r="AD30" s="23"/>
      <c r="AE30" s="23"/>
      <c r="AF30" s="23"/>
      <c r="AG30" s="23"/>
      <c r="AH30" s="70"/>
      <c r="AI30" s="71"/>
      <c r="AJ30" s="23"/>
      <c r="AK30" s="23"/>
      <c r="AL30" s="23"/>
      <c r="AM30" s="23"/>
      <c r="AN30" s="23"/>
      <c r="AO30" s="23"/>
      <c r="AP30" s="70"/>
      <c r="AQ30" s="71"/>
      <c r="AR30" s="23"/>
      <c r="AS30" s="23"/>
      <c r="AT30" s="23"/>
      <c r="AU30" s="23"/>
      <c r="AV30" s="23"/>
      <c r="AW30" s="23"/>
      <c r="AX30" s="70"/>
      <c r="AY30" s="71"/>
      <c r="AZ30" s="23"/>
      <c r="BA30" s="23"/>
      <c r="BB30" s="23"/>
      <c r="BC30" s="23"/>
      <c r="BD30" s="23"/>
      <c r="BE30" s="23"/>
    </row>
    <row r="31" spans="1:57" ht="13.5">
      <c r="A31" s="65" t="s">
        <v>112</v>
      </c>
      <c r="B31" s="65" t="s">
        <v>161</v>
      </c>
      <c r="C31" s="68" t="s">
        <v>162</v>
      </c>
      <c r="D31" s="23">
        <f t="shared" si="0"/>
        <v>8319</v>
      </c>
      <c r="E31" s="23">
        <f t="shared" si="0"/>
        <v>112764</v>
      </c>
      <c r="F31" s="23">
        <f t="shared" si="1"/>
        <v>121083</v>
      </c>
      <c r="G31" s="23">
        <f t="shared" si="2"/>
        <v>3498</v>
      </c>
      <c r="H31" s="23">
        <f t="shared" si="2"/>
        <v>19312</v>
      </c>
      <c r="I31" s="23">
        <f t="shared" si="3"/>
        <v>22810</v>
      </c>
      <c r="J31" s="65" t="s">
        <v>195</v>
      </c>
      <c r="K31" s="69" t="s">
        <v>44</v>
      </c>
      <c r="L31" s="23">
        <v>8319</v>
      </c>
      <c r="M31" s="23">
        <v>112764</v>
      </c>
      <c r="N31" s="23">
        <v>121083</v>
      </c>
      <c r="O31" s="23">
        <v>0</v>
      </c>
      <c r="P31" s="23">
        <v>0</v>
      </c>
      <c r="Q31" s="23">
        <v>0</v>
      </c>
      <c r="R31" s="70" t="s">
        <v>189</v>
      </c>
      <c r="S31" s="71" t="s">
        <v>42</v>
      </c>
      <c r="T31" s="23">
        <v>0</v>
      </c>
      <c r="U31" s="23">
        <v>0</v>
      </c>
      <c r="V31" s="23">
        <v>0</v>
      </c>
      <c r="W31" s="23">
        <v>3498</v>
      </c>
      <c r="X31" s="23">
        <v>19312</v>
      </c>
      <c r="Y31" s="23">
        <v>22810</v>
      </c>
      <c r="Z31" s="70"/>
      <c r="AA31" s="71"/>
      <c r="AB31" s="23"/>
      <c r="AC31" s="23"/>
      <c r="AD31" s="23"/>
      <c r="AE31" s="23"/>
      <c r="AF31" s="23"/>
      <c r="AG31" s="23"/>
      <c r="AH31" s="70"/>
      <c r="AI31" s="71"/>
      <c r="AJ31" s="23"/>
      <c r="AK31" s="23"/>
      <c r="AL31" s="23"/>
      <c r="AM31" s="23"/>
      <c r="AN31" s="23"/>
      <c r="AO31" s="23"/>
      <c r="AP31" s="70"/>
      <c r="AQ31" s="71"/>
      <c r="AR31" s="23"/>
      <c r="AS31" s="23"/>
      <c r="AT31" s="23"/>
      <c r="AU31" s="23"/>
      <c r="AV31" s="23"/>
      <c r="AW31" s="23"/>
      <c r="AX31" s="70"/>
      <c r="AY31" s="71"/>
      <c r="AZ31" s="23"/>
      <c r="BA31" s="23"/>
      <c r="BB31" s="23"/>
      <c r="BC31" s="23"/>
      <c r="BD31" s="23"/>
      <c r="BE31" s="23"/>
    </row>
    <row r="32" spans="1:57" ht="13.5">
      <c r="A32" s="65" t="s">
        <v>112</v>
      </c>
      <c r="B32" s="65" t="s">
        <v>163</v>
      </c>
      <c r="C32" s="68" t="s">
        <v>164</v>
      </c>
      <c r="D32" s="23">
        <f t="shared" si="0"/>
        <v>0</v>
      </c>
      <c r="E32" s="23">
        <f t="shared" si="0"/>
        <v>96551</v>
      </c>
      <c r="F32" s="23">
        <f t="shared" si="1"/>
        <v>96551</v>
      </c>
      <c r="G32" s="23">
        <f t="shared" si="2"/>
        <v>4896</v>
      </c>
      <c r="H32" s="23">
        <f t="shared" si="2"/>
        <v>27012</v>
      </c>
      <c r="I32" s="23">
        <f t="shared" si="3"/>
        <v>31908</v>
      </c>
      <c r="J32" s="65" t="s">
        <v>197</v>
      </c>
      <c r="K32" s="69" t="s">
        <v>45</v>
      </c>
      <c r="L32" s="23">
        <v>0</v>
      </c>
      <c r="M32" s="23">
        <v>96551</v>
      </c>
      <c r="N32" s="23">
        <v>96551</v>
      </c>
      <c r="O32" s="23">
        <v>0</v>
      </c>
      <c r="P32" s="23">
        <v>0</v>
      </c>
      <c r="Q32" s="23">
        <v>0</v>
      </c>
      <c r="R32" s="70" t="s">
        <v>189</v>
      </c>
      <c r="S32" s="71" t="s">
        <v>42</v>
      </c>
      <c r="T32" s="23">
        <v>0</v>
      </c>
      <c r="U32" s="23">
        <v>0</v>
      </c>
      <c r="V32" s="23">
        <v>0</v>
      </c>
      <c r="W32" s="23">
        <v>4896</v>
      </c>
      <c r="X32" s="23">
        <v>27012</v>
      </c>
      <c r="Y32" s="23">
        <v>31908</v>
      </c>
      <c r="Z32" s="70"/>
      <c r="AA32" s="71"/>
      <c r="AB32" s="23"/>
      <c r="AC32" s="23"/>
      <c r="AD32" s="23"/>
      <c r="AE32" s="23"/>
      <c r="AF32" s="23"/>
      <c r="AG32" s="23"/>
      <c r="AH32" s="70"/>
      <c r="AI32" s="71"/>
      <c r="AJ32" s="23"/>
      <c r="AK32" s="23"/>
      <c r="AL32" s="23"/>
      <c r="AM32" s="23"/>
      <c r="AN32" s="23"/>
      <c r="AO32" s="23"/>
      <c r="AP32" s="70"/>
      <c r="AQ32" s="71"/>
      <c r="AR32" s="23"/>
      <c r="AS32" s="23"/>
      <c r="AT32" s="23"/>
      <c r="AU32" s="23"/>
      <c r="AV32" s="23"/>
      <c r="AW32" s="23"/>
      <c r="AX32" s="70"/>
      <c r="AY32" s="71"/>
      <c r="AZ32" s="23"/>
      <c r="BA32" s="23"/>
      <c r="BB32" s="23"/>
      <c r="BC32" s="23"/>
      <c r="BD32" s="23"/>
      <c r="BE32" s="23"/>
    </row>
    <row r="33" spans="1:57" ht="13.5">
      <c r="A33" s="65" t="s">
        <v>112</v>
      </c>
      <c r="B33" s="65" t="s">
        <v>165</v>
      </c>
      <c r="C33" s="68" t="s">
        <v>166</v>
      </c>
      <c r="D33" s="23">
        <f t="shared" si="0"/>
        <v>0</v>
      </c>
      <c r="E33" s="23">
        <f t="shared" si="0"/>
        <v>95783</v>
      </c>
      <c r="F33" s="23">
        <f t="shared" si="1"/>
        <v>95783</v>
      </c>
      <c r="G33" s="23">
        <f t="shared" si="2"/>
        <v>3681</v>
      </c>
      <c r="H33" s="23">
        <f t="shared" si="2"/>
        <v>20310</v>
      </c>
      <c r="I33" s="23">
        <f t="shared" si="3"/>
        <v>23991</v>
      </c>
      <c r="J33" s="65" t="s">
        <v>197</v>
      </c>
      <c r="K33" s="69" t="s">
        <v>45</v>
      </c>
      <c r="L33" s="23">
        <v>0</v>
      </c>
      <c r="M33" s="23">
        <v>95783</v>
      </c>
      <c r="N33" s="23">
        <v>95783</v>
      </c>
      <c r="O33" s="23">
        <v>0</v>
      </c>
      <c r="P33" s="23">
        <v>0</v>
      </c>
      <c r="Q33" s="23">
        <v>0</v>
      </c>
      <c r="R33" s="70" t="s">
        <v>189</v>
      </c>
      <c r="S33" s="71" t="s">
        <v>42</v>
      </c>
      <c r="T33" s="23">
        <v>0</v>
      </c>
      <c r="U33" s="23">
        <v>0</v>
      </c>
      <c r="V33" s="23">
        <v>0</v>
      </c>
      <c r="W33" s="23">
        <v>3681</v>
      </c>
      <c r="X33" s="23">
        <v>20310</v>
      </c>
      <c r="Y33" s="23">
        <v>23991</v>
      </c>
      <c r="Z33" s="70"/>
      <c r="AA33" s="71"/>
      <c r="AB33" s="23"/>
      <c r="AC33" s="23"/>
      <c r="AD33" s="23"/>
      <c r="AE33" s="23"/>
      <c r="AF33" s="23"/>
      <c r="AG33" s="23"/>
      <c r="AH33" s="70"/>
      <c r="AI33" s="71"/>
      <c r="AJ33" s="23"/>
      <c r="AK33" s="23"/>
      <c r="AL33" s="23"/>
      <c r="AM33" s="23"/>
      <c r="AN33" s="23"/>
      <c r="AO33" s="23"/>
      <c r="AP33" s="70"/>
      <c r="AQ33" s="71"/>
      <c r="AR33" s="23"/>
      <c r="AS33" s="23"/>
      <c r="AT33" s="23"/>
      <c r="AU33" s="23"/>
      <c r="AV33" s="23"/>
      <c r="AW33" s="23"/>
      <c r="AX33" s="70"/>
      <c r="AY33" s="71"/>
      <c r="AZ33" s="23"/>
      <c r="BA33" s="23"/>
      <c r="BB33" s="23"/>
      <c r="BC33" s="23"/>
      <c r="BD33" s="23"/>
      <c r="BE33" s="23"/>
    </row>
    <row r="34" spans="1:57" ht="13.5">
      <c r="A34" s="65" t="s">
        <v>112</v>
      </c>
      <c r="B34" s="65" t="s">
        <v>167</v>
      </c>
      <c r="C34" s="68" t="s">
        <v>168</v>
      </c>
      <c r="D34" s="23"/>
      <c r="E34" s="23"/>
      <c r="F34" s="23"/>
      <c r="G34" s="23"/>
      <c r="H34" s="23"/>
      <c r="I34" s="23"/>
      <c r="J34" s="65"/>
      <c r="K34" s="69"/>
      <c r="L34" s="23"/>
      <c r="M34" s="23"/>
      <c r="N34" s="23"/>
      <c r="O34" s="23"/>
      <c r="P34" s="23"/>
      <c r="Q34" s="23"/>
      <c r="R34" s="70"/>
      <c r="S34" s="71"/>
      <c r="T34" s="23"/>
      <c r="U34" s="23"/>
      <c r="V34" s="23"/>
      <c r="W34" s="23"/>
      <c r="X34" s="23"/>
      <c r="Y34" s="23"/>
      <c r="Z34" s="70"/>
      <c r="AA34" s="71"/>
      <c r="AB34" s="23"/>
      <c r="AC34" s="23"/>
      <c r="AD34" s="23"/>
      <c r="AE34" s="23"/>
      <c r="AF34" s="23"/>
      <c r="AG34" s="23"/>
      <c r="AH34" s="70"/>
      <c r="AI34" s="71"/>
      <c r="AJ34" s="23"/>
      <c r="AK34" s="23"/>
      <c r="AL34" s="23"/>
      <c r="AM34" s="23"/>
      <c r="AN34" s="23"/>
      <c r="AO34" s="23"/>
      <c r="AP34" s="70"/>
      <c r="AQ34" s="71"/>
      <c r="AR34" s="23"/>
      <c r="AS34" s="23"/>
      <c r="AT34" s="23"/>
      <c r="AU34" s="23"/>
      <c r="AV34" s="23"/>
      <c r="AW34" s="23"/>
      <c r="AX34" s="70"/>
      <c r="AY34" s="71"/>
      <c r="AZ34" s="23"/>
      <c r="BA34" s="23"/>
      <c r="BB34" s="23"/>
      <c r="BC34" s="23"/>
      <c r="BD34" s="23"/>
      <c r="BE34" s="23"/>
    </row>
    <row r="35" spans="1:57" ht="13.5">
      <c r="A35" s="65" t="s">
        <v>112</v>
      </c>
      <c r="B35" s="65" t="s">
        <v>169</v>
      </c>
      <c r="C35" s="68" t="s">
        <v>170</v>
      </c>
      <c r="D35" s="23">
        <f t="shared" si="0"/>
        <v>0</v>
      </c>
      <c r="E35" s="23">
        <f t="shared" si="0"/>
        <v>43039</v>
      </c>
      <c r="F35" s="23">
        <f t="shared" si="1"/>
        <v>43039</v>
      </c>
      <c r="G35" s="23">
        <f t="shared" si="2"/>
        <v>0</v>
      </c>
      <c r="H35" s="23">
        <f t="shared" si="2"/>
        <v>0</v>
      </c>
      <c r="I35" s="23">
        <f t="shared" si="3"/>
        <v>0</v>
      </c>
      <c r="J35" s="65" t="s">
        <v>193</v>
      </c>
      <c r="K35" s="69" t="s">
        <v>46</v>
      </c>
      <c r="L35" s="23">
        <v>0</v>
      </c>
      <c r="M35" s="23">
        <v>43039</v>
      </c>
      <c r="N35" s="23">
        <v>43039</v>
      </c>
      <c r="O35" s="23">
        <v>0</v>
      </c>
      <c r="P35" s="23">
        <v>0</v>
      </c>
      <c r="Q35" s="23">
        <v>0</v>
      </c>
      <c r="R35" s="70"/>
      <c r="S35" s="71"/>
      <c r="T35" s="23"/>
      <c r="U35" s="23"/>
      <c r="V35" s="23"/>
      <c r="W35" s="23"/>
      <c r="X35" s="23"/>
      <c r="Y35" s="23"/>
      <c r="Z35" s="70"/>
      <c r="AA35" s="71"/>
      <c r="AB35" s="23"/>
      <c r="AC35" s="23"/>
      <c r="AD35" s="23"/>
      <c r="AE35" s="23"/>
      <c r="AF35" s="23"/>
      <c r="AG35" s="23"/>
      <c r="AH35" s="70"/>
      <c r="AI35" s="71"/>
      <c r="AJ35" s="23"/>
      <c r="AK35" s="23"/>
      <c r="AL35" s="23"/>
      <c r="AM35" s="23"/>
      <c r="AN35" s="23"/>
      <c r="AO35" s="23"/>
      <c r="AP35" s="70"/>
      <c r="AQ35" s="71"/>
      <c r="AR35" s="23"/>
      <c r="AS35" s="23"/>
      <c r="AT35" s="23"/>
      <c r="AU35" s="23"/>
      <c r="AV35" s="23"/>
      <c r="AW35" s="23"/>
      <c r="AX35" s="70"/>
      <c r="AY35" s="71"/>
      <c r="AZ35" s="23"/>
      <c r="BA35" s="23"/>
      <c r="BB35" s="23"/>
      <c r="BC35" s="23"/>
      <c r="BD35" s="23"/>
      <c r="BE35" s="23"/>
    </row>
    <row r="36" spans="1:57" ht="13.5">
      <c r="A36" s="65" t="s">
        <v>112</v>
      </c>
      <c r="B36" s="65" t="s">
        <v>171</v>
      </c>
      <c r="C36" s="68" t="s">
        <v>172</v>
      </c>
      <c r="D36" s="23">
        <f t="shared" si="0"/>
        <v>0</v>
      </c>
      <c r="E36" s="23">
        <f t="shared" si="0"/>
        <v>154376</v>
      </c>
      <c r="F36" s="23">
        <f t="shared" si="1"/>
        <v>154376</v>
      </c>
      <c r="G36" s="23">
        <f t="shared" si="2"/>
        <v>0</v>
      </c>
      <c r="H36" s="23">
        <f t="shared" si="2"/>
        <v>0</v>
      </c>
      <c r="I36" s="23">
        <f t="shared" si="3"/>
        <v>0</v>
      </c>
      <c r="J36" s="65" t="s">
        <v>193</v>
      </c>
      <c r="K36" s="69" t="s">
        <v>46</v>
      </c>
      <c r="L36" s="23">
        <v>0</v>
      </c>
      <c r="M36" s="23">
        <v>154376</v>
      </c>
      <c r="N36" s="23">
        <v>154376</v>
      </c>
      <c r="O36" s="23">
        <v>0</v>
      </c>
      <c r="P36" s="23">
        <v>0</v>
      </c>
      <c r="Q36" s="23">
        <v>0</v>
      </c>
      <c r="R36" s="70"/>
      <c r="S36" s="71"/>
      <c r="T36" s="23"/>
      <c r="U36" s="23"/>
      <c r="V36" s="23"/>
      <c r="W36" s="23"/>
      <c r="X36" s="23"/>
      <c r="Y36" s="23"/>
      <c r="Z36" s="70"/>
      <c r="AA36" s="71"/>
      <c r="AB36" s="23"/>
      <c r="AC36" s="23"/>
      <c r="AD36" s="23"/>
      <c r="AE36" s="23"/>
      <c r="AF36" s="23"/>
      <c r="AG36" s="23"/>
      <c r="AH36" s="70"/>
      <c r="AI36" s="71"/>
      <c r="AJ36" s="23"/>
      <c r="AK36" s="23"/>
      <c r="AL36" s="23"/>
      <c r="AM36" s="23"/>
      <c r="AN36" s="23"/>
      <c r="AO36" s="23"/>
      <c r="AP36" s="70"/>
      <c r="AQ36" s="71"/>
      <c r="AR36" s="23"/>
      <c r="AS36" s="23"/>
      <c r="AT36" s="23"/>
      <c r="AU36" s="23"/>
      <c r="AV36" s="23"/>
      <c r="AW36" s="23"/>
      <c r="AX36" s="70"/>
      <c r="AY36" s="71"/>
      <c r="AZ36" s="23"/>
      <c r="BA36" s="23"/>
      <c r="BB36" s="23"/>
      <c r="BC36" s="23"/>
      <c r="BD36" s="23"/>
      <c r="BE36" s="23"/>
    </row>
    <row r="37" spans="1:57" ht="13.5">
      <c r="A37" s="65" t="s">
        <v>112</v>
      </c>
      <c r="B37" s="65" t="s">
        <v>173</v>
      </c>
      <c r="C37" s="68" t="s">
        <v>174</v>
      </c>
      <c r="D37" s="23"/>
      <c r="E37" s="23"/>
      <c r="F37" s="23"/>
      <c r="G37" s="23"/>
      <c r="H37" s="23"/>
      <c r="I37" s="23"/>
      <c r="J37" s="65"/>
      <c r="K37" s="69"/>
      <c r="L37" s="23"/>
      <c r="M37" s="23"/>
      <c r="N37" s="23"/>
      <c r="O37" s="23"/>
      <c r="P37" s="23"/>
      <c r="Q37" s="23"/>
      <c r="R37" s="70"/>
      <c r="S37" s="71"/>
      <c r="T37" s="23"/>
      <c r="U37" s="23"/>
      <c r="V37" s="23"/>
      <c r="W37" s="23"/>
      <c r="X37" s="23"/>
      <c r="Y37" s="23"/>
      <c r="Z37" s="70"/>
      <c r="AA37" s="71"/>
      <c r="AB37" s="23"/>
      <c r="AC37" s="23"/>
      <c r="AD37" s="23"/>
      <c r="AE37" s="23"/>
      <c r="AF37" s="23"/>
      <c r="AG37" s="23"/>
      <c r="AH37" s="70"/>
      <c r="AI37" s="71"/>
      <c r="AJ37" s="23"/>
      <c r="AK37" s="23"/>
      <c r="AL37" s="23"/>
      <c r="AM37" s="23"/>
      <c r="AN37" s="23"/>
      <c r="AO37" s="23"/>
      <c r="AP37" s="70"/>
      <c r="AQ37" s="71"/>
      <c r="AR37" s="23"/>
      <c r="AS37" s="23"/>
      <c r="AT37" s="23"/>
      <c r="AU37" s="23"/>
      <c r="AV37" s="23"/>
      <c r="AW37" s="23"/>
      <c r="AX37" s="70"/>
      <c r="AY37" s="71"/>
      <c r="AZ37" s="23"/>
      <c r="BA37" s="23"/>
      <c r="BB37" s="23"/>
      <c r="BC37" s="23"/>
      <c r="BD37" s="23"/>
      <c r="BE37" s="23"/>
    </row>
    <row r="38" spans="1:57" ht="13.5">
      <c r="A38" s="65" t="s">
        <v>112</v>
      </c>
      <c r="B38" s="65" t="s">
        <v>175</v>
      </c>
      <c r="C38" s="68" t="s">
        <v>176</v>
      </c>
      <c r="D38" s="23"/>
      <c r="E38" s="23"/>
      <c r="F38" s="23"/>
      <c r="G38" s="23"/>
      <c r="H38" s="23"/>
      <c r="I38" s="23"/>
      <c r="J38" s="65"/>
      <c r="K38" s="69"/>
      <c r="L38" s="23"/>
      <c r="M38" s="23"/>
      <c r="N38" s="23"/>
      <c r="O38" s="23"/>
      <c r="P38" s="23"/>
      <c r="Q38" s="23"/>
      <c r="R38" s="70"/>
      <c r="S38" s="71"/>
      <c r="T38" s="23"/>
      <c r="U38" s="23"/>
      <c r="V38" s="23"/>
      <c r="W38" s="23"/>
      <c r="X38" s="23"/>
      <c r="Y38" s="23"/>
      <c r="Z38" s="70"/>
      <c r="AA38" s="71"/>
      <c r="AB38" s="23"/>
      <c r="AC38" s="23"/>
      <c r="AD38" s="23"/>
      <c r="AE38" s="23"/>
      <c r="AF38" s="23"/>
      <c r="AG38" s="23"/>
      <c r="AH38" s="70"/>
      <c r="AI38" s="71"/>
      <c r="AJ38" s="23"/>
      <c r="AK38" s="23"/>
      <c r="AL38" s="23"/>
      <c r="AM38" s="23"/>
      <c r="AN38" s="23"/>
      <c r="AO38" s="23"/>
      <c r="AP38" s="70"/>
      <c r="AQ38" s="71"/>
      <c r="AR38" s="23"/>
      <c r="AS38" s="23"/>
      <c r="AT38" s="23"/>
      <c r="AU38" s="23"/>
      <c r="AV38" s="23"/>
      <c r="AW38" s="23"/>
      <c r="AX38" s="70"/>
      <c r="AY38" s="71"/>
      <c r="AZ38" s="23"/>
      <c r="BA38" s="23"/>
      <c r="BB38" s="23"/>
      <c r="BC38" s="23"/>
      <c r="BD38" s="23"/>
      <c r="BE38" s="23"/>
    </row>
    <row r="39" spans="1:57" ht="13.5">
      <c r="A39" s="65" t="s">
        <v>112</v>
      </c>
      <c r="B39" s="65" t="s">
        <v>177</v>
      </c>
      <c r="C39" s="68" t="s">
        <v>178</v>
      </c>
      <c r="D39" s="23">
        <f t="shared" si="0"/>
        <v>0</v>
      </c>
      <c r="E39" s="23">
        <f t="shared" si="0"/>
        <v>357603</v>
      </c>
      <c r="F39" s="23">
        <f t="shared" si="1"/>
        <v>357603</v>
      </c>
      <c r="G39" s="23">
        <f t="shared" si="2"/>
        <v>0</v>
      </c>
      <c r="H39" s="23">
        <f t="shared" si="2"/>
        <v>30655</v>
      </c>
      <c r="I39" s="23">
        <f t="shared" si="3"/>
        <v>30655</v>
      </c>
      <c r="J39" s="65" t="s">
        <v>191</v>
      </c>
      <c r="K39" s="69" t="s">
        <v>47</v>
      </c>
      <c r="L39" s="23">
        <v>0</v>
      </c>
      <c r="M39" s="23">
        <v>357603</v>
      </c>
      <c r="N39" s="23">
        <v>357603</v>
      </c>
      <c r="O39" s="23">
        <v>0</v>
      </c>
      <c r="P39" s="23">
        <v>30655</v>
      </c>
      <c r="Q39" s="23">
        <v>30655</v>
      </c>
      <c r="R39" s="70"/>
      <c r="S39" s="71"/>
      <c r="T39" s="23"/>
      <c r="U39" s="23"/>
      <c r="V39" s="23"/>
      <c r="W39" s="23"/>
      <c r="X39" s="23"/>
      <c r="Y39" s="23"/>
      <c r="Z39" s="70"/>
      <c r="AA39" s="71"/>
      <c r="AB39" s="23"/>
      <c r="AC39" s="23"/>
      <c r="AD39" s="23"/>
      <c r="AE39" s="23"/>
      <c r="AF39" s="23"/>
      <c r="AG39" s="23"/>
      <c r="AH39" s="70"/>
      <c r="AI39" s="71"/>
      <c r="AJ39" s="23"/>
      <c r="AK39" s="23"/>
      <c r="AL39" s="23"/>
      <c r="AM39" s="23"/>
      <c r="AN39" s="23"/>
      <c r="AO39" s="23"/>
      <c r="AP39" s="70"/>
      <c r="AQ39" s="71"/>
      <c r="AR39" s="23"/>
      <c r="AS39" s="23"/>
      <c r="AT39" s="23"/>
      <c r="AU39" s="23"/>
      <c r="AV39" s="23"/>
      <c r="AW39" s="23"/>
      <c r="AX39" s="70"/>
      <c r="AY39" s="71"/>
      <c r="AZ39" s="23"/>
      <c r="BA39" s="23"/>
      <c r="BB39" s="23"/>
      <c r="BC39" s="23"/>
      <c r="BD39" s="23"/>
      <c r="BE39" s="23"/>
    </row>
    <row r="40" spans="1:57" ht="13.5">
      <c r="A40" s="65" t="s">
        <v>112</v>
      </c>
      <c r="B40" s="65" t="s">
        <v>179</v>
      </c>
      <c r="C40" s="68" t="s">
        <v>180</v>
      </c>
      <c r="D40" s="23">
        <f t="shared" si="0"/>
        <v>0</v>
      </c>
      <c r="E40" s="23">
        <f t="shared" si="0"/>
        <v>449737</v>
      </c>
      <c r="F40" s="23">
        <f t="shared" si="1"/>
        <v>449737</v>
      </c>
      <c r="G40" s="23">
        <f t="shared" si="2"/>
        <v>0</v>
      </c>
      <c r="H40" s="23">
        <f t="shared" si="2"/>
        <v>76625</v>
      </c>
      <c r="I40" s="23">
        <f t="shared" si="3"/>
        <v>76625</v>
      </c>
      <c r="J40" s="65" t="s">
        <v>191</v>
      </c>
      <c r="K40" s="69" t="s">
        <v>47</v>
      </c>
      <c r="L40" s="23">
        <v>0</v>
      </c>
      <c r="M40" s="23">
        <v>449737</v>
      </c>
      <c r="N40" s="23">
        <v>449737</v>
      </c>
      <c r="O40" s="23">
        <v>0</v>
      </c>
      <c r="P40" s="23">
        <v>76625</v>
      </c>
      <c r="Q40" s="23">
        <v>76625</v>
      </c>
      <c r="R40" s="70"/>
      <c r="S40" s="71"/>
      <c r="T40" s="23"/>
      <c r="U40" s="23"/>
      <c r="V40" s="23"/>
      <c r="W40" s="23"/>
      <c r="X40" s="23"/>
      <c r="Y40" s="23"/>
      <c r="Z40" s="70"/>
      <c r="AA40" s="71"/>
      <c r="AB40" s="23"/>
      <c r="AC40" s="23"/>
      <c r="AD40" s="23"/>
      <c r="AE40" s="23"/>
      <c r="AF40" s="23"/>
      <c r="AG40" s="23"/>
      <c r="AH40" s="70"/>
      <c r="AI40" s="71"/>
      <c r="AJ40" s="23"/>
      <c r="AK40" s="23"/>
      <c r="AL40" s="23"/>
      <c r="AM40" s="23"/>
      <c r="AN40" s="23"/>
      <c r="AO40" s="23"/>
      <c r="AP40" s="70"/>
      <c r="AQ40" s="71"/>
      <c r="AR40" s="23"/>
      <c r="AS40" s="23"/>
      <c r="AT40" s="23"/>
      <c r="AU40" s="23"/>
      <c r="AV40" s="23"/>
      <c r="AW40" s="23"/>
      <c r="AX40" s="70"/>
      <c r="AY40" s="71"/>
      <c r="AZ40" s="23"/>
      <c r="BA40" s="23"/>
      <c r="BB40" s="23"/>
      <c r="BC40" s="23"/>
      <c r="BD40" s="23"/>
      <c r="BE40" s="23"/>
    </row>
    <row r="41" spans="1:57" ht="13.5">
      <c r="A41" s="65" t="s">
        <v>112</v>
      </c>
      <c r="B41" s="65" t="s">
        <v>181</v>
      </c>
      <c r="C41" s="68" t="s">
        <v>182</v>
      </c>
      <c r="D41" s="23">
        <f t="shared" si="0"/>
        <v>0</v>
      </c>
      <c r="E41" s="23">
        <f t="shared" si="0"/>
        <v>152478</v>
      </c>
      <c r="F41" s="23">
        <f t="shared" si="1"/>
        <v>152478</v>
      </c>
      <c r="G41" s="23">
        <f t="shared" si="2"/>
        <v>0</v>
      </c>
      <c r="H41" s="23">
        <f t="shared" si="2"/>
        <v>35241</v>
      </c>
      <c r="I41" s="23">
        <f t="shared" si="3"/>
        <v>35241</v>
      </c>
      <c r="J41" s="65" t="s">
        <v>191</v>
      </c>
      <c r="K41" s="69" t="s">
        <v>47</v>
      </c>
      <c r="L41" s="23">
        <v>0</v>
      </c>
      <c r="M41" s="23">
        <v>152478</v>
      </c>
      <c r="N41" s="23">
        <v>152478</v>
      </c>
      <c r="O41" s="23">
        <v>0</v>
      </c>
      <c r="P41" s="23">
        <v>35241</v>
      </c>
      <c r="Q41" s="23">
        <v>35241</v>
      </c>
      <c r="R41" s="70"/>
      <c r="S41" s="71"/>
      <c r="T41" s="23"/>
      <c r="U41" s="23"/>
      <c r="V41" s="23"/>
      <c r="W41" s="23"/>
      <c r="X41" s="23"/>
      <c r="Y41" s="23"/>
      <c r="Z41" s="70"/>
      <c r="AA41" s="71"/>
      <c r="AB41" s="23"/>
      <c r="AC41" s="23"/>
      <c r="AD41" s="23"/>
      <c r="AE41" s="23"/>
      <c r="AF41" s="23"/>
      <c r="AG41" s="23"/>
      <c r="AH41" s="70"/>
      <c r="AI41" s="71"/>
      <c r="AJ41" s="23"/>
      <c r="AK41" s="23"/>
      <c r="AL41" s="23"/>
      <c r="AM41" s="23"/>
      <c r="AN41" s="23"/>
      <c r="AO41" s="23"/>
      <c r="AP41" s="70"/>
      <c r="AQ41" s="71"/>
      <c r="AR41" s="23"/>
      <c r="AS41" s="23"/>
      <c r="AT41" s="23"/>
      <c r="AU41" s="23"/>
      <c r="AV41" s="23"/>
      <c r="AW41" s="23"/>
      <c r="AX41" s="70"/>
      <c r="AY41" s="71"/>
      <c r="AZ41" s="23"/>
      <c r="BA41" s="23"/>
      <c r="BB41" s="23"/>
      <c r="BC41" s="23"/>
      <c r="BD41" s="23"/>
      <c r="BE41" s="23"/>
    </row>
    <row r="42" spans="1:57" ht="13.5">
      <c r="A42" s="65" t="s">
        <v>112</v>
      </c>
      <c r="B42" s="65" t="s">
        <v>183</v>
      </c>
      <c r="C42" s="68" t="s">
        <v>184</v>
      </c>
      <c r="D42" s="23">
        <f t="shared" si="0"/>
        <v>0</v>
      </c>
      <c r="E42" s="23">
        <f t="shared" si="0"/>
        <v>155601</v>
      </c>
      <c r="F42" s="23">
        <f t="shared" si="1"/>
        <v>155601</v>
      </c>
      <c r="G42" s="23">
        <f t="shared" si="2"/>
        <v>0</v>
      </c>
      <c r="H42" s="23">
        <f t="shared" si="2"/>
        <v>42454</v>
      </c>
      <c r="I42" s="23">
        <f t="shared" si="3"/>
        <v>42454</v>
      </c>
      <c r="J42" s="65" t="s">
        <v>191</v>
      </c>
      <c r="K42" s="69" t="s">
        <v>47</v>
      </c>
      <c r="L42" s="23">
        <v>0</v>
      </c>
      <c r="M42" s="23">
        <v>155601</v>
      </c>
      <c r="N42" s="23">
        <v>155601</v>
      </c>
      <c r="O42" s="23">
        <v>0</v>
      </c>
      <c r="P42" s="23">
        <v>42454</v>
      </c>
      <c r="Q42" s="23">
        <v>42454</v>
      </c>
      <c r="R42" s="70"/>
      <c r="S42" s="71"/>
      <c r="T42" s="23"/>
      <c r="U42" s="23"/>
      <c r="V42" s="23"/>
      <c r="W42" s="23"/>
      <c r="X42" s="23"/>
      <c r="Y42" s="23"/>
      <c r="Z42" s="70"/>
      <c r="AA42" s="71"/>
      <c r="AB42" s="23"/>
      <c r="AC42" s="23"/>
      <c r="AD42" s="23"/>
      <c r="AE42" s="23"/>
      <c r="AF42" s="23"/>
      <c r="AG42" s="23"/>
      <c r="AH42" s="70"/>
      <c r="AI42" s="71"/>
      <c r="AJ42" s="23"/>
      <c r="AK42" s="23"/>
      <c r="AL42" s="23"/>
      <c r="AM42" s="23"/>
      <c r="AN42" s="23"/>
      <c r="AO42" s="23"/>
      <c r="AP42" s="70"/>
      <c r="AQ42" s="71"/>
      <c r="AR42" s="23"/>
      <c r="AS42" s="23"/>
      <c r="AT42" s="23"/>
      <c r="AU42" s="23"/>
      <c r="AV42" s="23"/>
      <c r="AW42" s="23"/>
      <c r="AX42" s="70"/>
      <c r="AY42" s="71"/>
      <c r="AZ42" s="23"/>
      <c r="BA42" s="23"/>
      <c r="BB42" s="23"/>
      <c r="BC42" s="23"/>
      <c r="BD42" s="23"/>
      <c r="BE42" s="23"/>
    </row>
    <row r="43" spans="1:57" ht="13.5">
      <c r="A43" s="113" t="s">
        <v>73</v>
      </c>
      <c r="B43" s="114"/>
      <c r="C43" s="114"/>
      <c r="D43" s="72">
        <f aca="true" t="shared" si="4" ref="D43:I43">SUM(D6:D42)</f>
        <v>24183</v>
      </c>
      <c r="E43" s="72">
        <f t="shared" si="4"/>
        <v>4865838</v>
      </c>
      <c r="F43" s="72">
        <f t="shared" si="4"/>
        <v>4890021</v>
      </c>
      <c r="G43" s="72">
        <f t="shared" si="4"/>
        <v>30000</v>
      </c>
      <c r="H43" s="72">
        <f t="shared" si="4"/>
        <v>1054264</v>
      </c>
      <c r="I43" s="72">
        <f t="shared" si="4"/>
        <v>1084264</v>
      </c>
      <c r="J43" s="65" t="s">
        <v>69</v>
      </c>
      <c r="K43" s="69" t="s">
        <v>69</v>
      </c>
      <c r="L43" s="23">
        <f aca="true" t="shared" si="5" ref="L43:Q43">SUM(L6:L42)</f>
        <v>24183</v>
      </c>
      <c r="M43" s="23">
        <f t="shared" si="5"/>
        <v>4865838</v>
      </c>
      <c r="N43" s="23">
        <f t="shared" si="5"/>
        <v>4890021</v>
      </c>
      <c r="O43" s="23">
        <f t="shared" si="5"/>
        <v>10932</v>
      </c>
      <c r="P43" s="23">
        <f t="shared" si="5"/>
        <v>949068</v>
      </c>
      <c r="Q43" s="23">
        <f t="shared" si="5"/>
        <v>960000</v>
      </c>
      <c r="R43" s="70" t="s">
        <v>69</v>
      </c>
      <c r="S43" s="70" t="s">
        <v>69</v>
      </c>
      <c r="T43" s="23">
        <f aca="true" t="shared" si="6" ref="T43:Y43">SUM(T6:T42)</f>
        <v>0</v>
      </c>
      <c r="U43" s="23">
        <f t="shared" si="6"/>
        <v>0</v>
      </c>
      <c r="V43" s="23">
        <f t="shared" si="6"/>
        <v>0</v>
      </c>
      <c r="W43" s="23">
        <f t="shared" si="6"/>
        <v>19068</v>
      </c>
      <c r="X43" s="23">
        <f t="shared" si="6"/>
        <v>105196</v>
      </c>
      <c r="Y43" s="23">
        <f t="shared" si="6"/>
        <v>124264</v>
      </c>
      <c r="Z43" s="70" t="s">
        <v>69</v>
      </c>
      <c r="AA43" s="70" t="s">
        <v>69</v>
      </c>
      <c r="AB43" s="23">
        <f aca="true" t="shared" si="7" ref="AB43:AG43">SUM(AB6:AB42)</f>
        <v>0</v>
      </c>
      <c r="AC43" s="23">
        <f t="shared" si="7"/>
        <v>0</v>
      </c>
      <c r="AD43" s="23">
        <f t="shared" si="7"/>
        <v>0</v>
      </c>
      <c r="AE43" s="23">
        <f t="shared" si="7"/>
        <v>0</v>
      </c>
      <c r="AF43" s="23">
        <f t="shared" si="7"/>
        <v>0</v>
      </c>
      <c r="AG43" s="23">
        <f t="shared" si="7"/>
        <v>0</v>
      </c>
      <c r="AH43" s="70" t="s">
        <v>69</v>
      </c>
      <c r="AI43" s="70" t="s">
        <v>69</v>
      </c>
      <c r="AJ43" s="23">
        <f aca="true" t="shared" si="8" ref="AJ43:AO43">SUM(AJ6:AJ42)</f>
        <v>0</v>
      </c>
      <c r="AK43" s="23">
        <f t="shared" si="8"/>
        <v>0</v>
      </c>
      <c r="AL43" s="23">
        <f t="shared" si="8"/>
        <v>0</v>
      </c>
      <c r="AM43" s="23">
        <f t="shared" si="8"/>
        <v>0</v>
      </c>
      <c r="AN43" s="23">
        <f t="shared" si="8"/>
        <v>0</v>
      </c>
      <c r="AO43" s="23">
        <f t="shared" si="8"/>
        <v>0</v>
      </c>
      <c r="AP43" s="70" t="s">
        <v>69</v>
      </c>
      <c r="AQ43" s="70" t="s">
        <v>69</v>
      </c>
      <c r="AR43" s="23">
        <f aca="true" t="shared" si="9" ref="AR43:AW43">SUM(AR6:AR42)</f>
        <v>0</v>
      </c>
      <c r="AS43" s="23">
        <f t="shared" si="9"/>
        <v>0</v>
      </c>
      <c r="AT43" s="23">
        <f t="shared" si="9"/>
        <v>0</v>
      </c>
      <c r="AU43" s="23">
        <f t="shared" si="9"/>
        <v>0</v>
      </c>
      <c r="AV43" s="23">
        <f t="shared" si="9"/>
        <v>0</v>
      </c>
      <c r="AW43" s="23">
        <f t="shared" si="9"/>
        <v>0</v>
      </c>
      <c r="AX43" s="70" t="s">
        <v>69</v>
      </c>
      <c r="AY43" s="70" t="s">
        <v>69</v>
      </c>
      <c r="AZ43" s="23">
        <f aca="true" t="shared" si="10" ref="AZ43:BE43">SUM(AZ6:AZ42)</f>
        <v>0</v>
      </c>
      <c r="BA43" s="23">
        <f t="shared" si="10"/>
        <v>0</v>
      </c>
      <c r="BB43" s="23">
        <f t="shared" si="10"/>
        <v>0</v>
      </c>
      <c r="BC43" s="23">
        <f t="shared" si="10"/>
        <v>0</v>
      </c>
      <c r="BD43" s="23">
        <f t="shared" si="10"/>
        <v>0</v>
      </c>
      <c r="BE43" s="23">
        <f t="shared" si="10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43:C43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35.625" style="73" customWidth="1"/>
    <col min="4" max="5" width="14.625" style="73" customWidth="1"/>
    <col min="6" max="6" width="6.625" style="53" customWidth="1"/>
    <col min="7" max="7" width="12.625" style="53" customWidth="1"/>
    <col min="8" max="9" width="10.625" style="54" customWidth="1"/>
    <col min="10" max="10" width="6.625" style="53" customWidth="1"/>
    <col min="11" max="11" width="12.625" style="53" customWidth="1"/>
    <col min="12" max="13" width="10.625" style="54" customWidth="1"/>
    <col min="14" max="14" width="6.625" style="53" customWidth="1"/>
    <col min="15" max="15" width="12.625" style="53" customWidth="1"/>
    <col min="16" max="17" width="10.625" style="54" customWidth="1"/>
    <col min="18" max="18" width="6.625" style="53" customWidth="1"/>
    <col min="19" max="19" width="12.625" style="53" customWidth="1"/>
    <col min="20" max="21" width="10.625" style="54" customWidth="1"/>
    <col min="22" max="22" width="6.625" style="53" customWidth="1"/>
    <col min="23" max="23" width="12.625" style="53" customWidth="1"/>
    <col min="24" max="25" width="10.625" style="54" customWidth="1"/>
    <col min="26" max="26" width="6.625" style="53" customWidth="1"/>
    <col min="27" max="27" width="12.625" style="53" customWidth="1"/>
    <col min="28" max="29" width="10.625" style="54" customWidth="1"/>
    <col min="30" max="30" width="6.625" style="53" customWidth="1"/>
    <col min="31" max="31" width="12.625" style="53" customWidth="1"/>
    <col min="32" max="33" width="10.625" style="54" customWidth="1"/>
    <col min="34" max="34" width="6.625" style="53" customWidth="1"/>
    <col min="35" max="35" width="12.625" style="53" customWidth="1"/>
    <col min="36" max="37" width="10.625" style="54" customWidth="1"/>
    <col min="38" max="38" width="6.625" style="53" customWidth="1"/>
    <col min="39" max="39" width="12.625" style="53" customWidth="1"/>
    <col min="40" max="41" width="10.625" style="54" customWidth="1"/>
    <col min="42" max="42" width="6.625" style="53" customWidth="1"/>
    <col min="43" max="43" width="12.625" style="53" customWidth="1"/>
    <col min="44" max="45" width="10.625" style="54" customWidth="1"/>
    <col min="46" max="46" width="6.625" style="53" customWidth="1"/>
    <col min="47" max="47" width="12.625" style="53" customWidth="1"/>
    <col min="48" max="49" width="10.625" style="54" customWidth="1"/>
    <col min="50" max="50" width="6.625" style="53" customWidth="1"/>
    <col min="51" max="51" width="12.625" style="53" customWidth="1"/>
    <col min="52" max="53" width="10.625" style="54" customWidth="1"/>
    <col min="54" max="54" width="6.625" style="53" customWidth="1"/>
    <col min="55" max="55" width="12.625" style="53" customWidth="1"/>
    <col min="56" max="57" width="10.625" style="54" customWidth="1"/>
    <col min="58" max="58" width="6.625" style="53" customWidth="1"/>
    <col min="59" max="59" width="12.625" style="53" customWidth="1"/>
    <col min="60" max="61" width="10.625" style="54" customWidth="1"/>
    <col min="62" max="62" width="6.625" style="53" customWidth="1"/>
    <col min="63" max="63" width="12.625" style="53" customWidth="1"/>
    <col min="64" max="65" width="10.625" style="54" customWidth="1"/>
    <col min="66" max="66" width="6.625" style="53" customWidth="1"/>
    <col min="67" max="67" width="12.625" style="53" customWidth="1"/>
    <col min="68" max="69" width="10.625" style="54" customWidth="1"/>
    <col min="70" max="70" width="6.625" style="53" customWidth="1"/>
    <col min="71" max="71" width="12.625" style="53" customWidth="1"/>
    <col min="72" max="73" width="10.625" style="54" customWidth="1"/>
    <col min="74" max="74" width="6.625" style="53" customWidth="1"/>
    <col min="75" max="75" width="12.625" style="53" customWidth="1"/>
    <col min="76" max="77" width="10.625" style="54" customWidth="1"/>
    <col min="78" max="78" width="6.625" style="53" customWidth="1"/>
    <col min="79" max="79" width="12.625" style="53" customWidth="1"/>
    <col min="80" max="81" width="10.625" style="54" customWidth="1"/>
    <col min="82" max="82" width="6.625" style="53" customWidth="1"/>
    <col min="83" max="83" width="12.625" style="53" customWidth="1"/>
    <col min="84" max="85" width="10.625" style="54" customWidth="1"/>
    <col min="86" max="86" width="6.625" style="53" customWidth="1"/>
    <col min="87" max="87" width="12.625" style="53" customWidth="1"/>
    <col min="88" max="89" width="10.625" style="54" customWidth="1"/>
    <col min="90" max="90" width="6.625" style="53" customWidth="1"/>
    <col min="91" max="91" width="12.625" style="53" customWidth="1"/>
    <col min="92" max="93" width="10.625" style="54" customWidth="1"/>
    <col min="94" max="94" width="6.625" style="53" customWidth="1"/>
    <col min="95" max="95" width="12.625" style="53" customWidth="1"/>
    <col min="96" max="97" width="10.625" style="54" customWidth="1"/>
    <col min="98" max="98" width="6.625" style="53" customWidth="1"/>
    <col min="99" max="99" width="12.625" style="53" customWidth="1"/>
    <col min="100" max="101" width="10.625" style="54" customWidth="1"/>
    <col min="102" max="102" width="6.625" style="53" customWidth="1"/>
    <col min="103" max="103" width="12.625" style="53" customWidth="1"/>
    <col min="104" max="105" width="10.625" style="54" customWidth="1"/>
    <col min="106" max="106" width="6.625" style="53" customWidth="1"/>
    <col min="107" max="107" width="12.625" style="53" customWidth="1"/>
    <col min="108" max="109" width="10.625" style="54" customWidth="1"/>
    <col min="110" max="110" width="6.625" style="53" customWidth="1"/>
    <col min="111" max="111" width="12.625" style="53" customWidth="1"/>
    <col min="112" max="113" width="10.625" style="54" customWidth="1"/>
    <col min="114" max="114" width="6.625" style="53" customWidth="1"/>
    <col min="115" max="115" width="12.625" style="53" customWidth="1"/>
    <col min="116" max="117" width="10.625" style="54" customWidth="1"/>
    <col min="118" max="118" width="6.625" style="53" customWidth="1"/>
    <col min="119" max="119" width="12.625" style="53" customWidth="1"/>
    <col min="120" max="121" width="10.625" style="54" customWidth="1"/>
    <col min="122" max="122" width="6.625" style="53" customWidth="1"/>
    <col min="123" max="123" width="12.625" style="53" customWidth="1"/>
    <col min="124" max="125" width="10.625" style="54" customWidth="1"/>
  </cols>
  <sheetData>
    <row r="1" spans="1:5" ht="17.25">
      <c r="A1" s="1" t="s">
        <v>51</v>
      </c>
      <c r="B1" s="74"/>
      <c r="C1" s="1"/>
      <c r="D1" s="1"/>
      <c r="E1" s="1"/>
    </row>
    <row r="2" spans="1:125" s="2" customFormat="1" ht="13.5">
      <c r="A2" s="110" t="s">
        <v>74</v>
      </c>
      <c r="B2" s="116" t="s">
        <v>70</v>
      </c>
      <c r="C2" s="119" t="s">
        <v>6</v>
      </c>
      <c r="D2" s="56" t="s">
        <v>7</v>
      </c>
      <c r="E2" s="57"/>
      <c r="F2" s="56" t="s">
        <v>8</v>
      </c>
      <c r="G2" s="58"/>
      <c r="H2" s="58"/>
      <c r="I2" s="59"/>
      <c r="J2" s="56" t="s">
        <v>9</v>
      </c>
      <c r="K2" s="58"/>
      <c r="L2" s="58"/>
      <c r="M2" s="59"/>
      <c r="N2" s="56" t="s">
        <v>10</v>
      </c>
      <c r="O2" s="58"/>
      <c r="P2" s="58"/>
      <c r="Q2" s="59"/>
      <c r="R2" s="56" t="s">
        <v>11</v>
      </c>
      <c r="S2" s="58"/>
      <c r="T2" s="58"/>
      <c r="U2" s="59"/>
      <c r="V2" s="56" t="s">
        <v>12</v>
      </c>
      <c r="W2" s="58"/>
      <c r="X2" s="58"/>
      <c r="Y2" s="59"/>
      <c r="Z2" s="56" t="s">
        <v>13</v>
      </c>
      <c r="AA2" s="58"/>
      <c r="AB2" s="58"/>
      <c r="AC2" s="59"/>
      <c r="AD2" s="56" t="s">
        <v>14</v>
      </c>
      <c r="AE2" s="58"/>
      <c r="AF2" s="58"/>
      <c r="AG2" s="59"/>
      <c r="AH2" s="56" t="s">
        <v>15</v>
      </c>
      <c r="AI2" s="58"/>
      <c r="AJ2" s="58"/>
      <c r="AK2" s="59"/>
      <c r="AL2" s="56" t="s">
        <v>16</v>
      </c>
      <c r="AM2" s="58"/>
      <c r="AN2" s="58"/>
      <c r="AO2" s="59"/>
      <c r="AP2" s="56" t="s">
        <v>17</v>
      </c>
      <c r="AQ2" s="58"/>
      <c r="AR2" s="58"/>
      <c r="AS2" s="59"/>
      <c r="AT2" s="56" t="s">
        <v>18</v>
      </c>
      <c r="AU2" s="58"/>
      <c r="AV2" s="58"/>
      <c r="AW2" s="59"/>
      <c r="AX2" s="56" t="s">
        <v>19</v>
      </c>
      <c r="AY2" s="58"/>
      <c r="AZ2" s="58"/>
      <c r="BA2" s="59"/>
      <c r="BB2" s="56" t="s">
        <v>20</v>
      </c>
      <c r="BC2" s="58"/>
      <c r="BD2" s="58"/>
      <c r="BE2" s="59"/>
      <c r="BF2" s="56" t="s">
        <v>21</v>
      </c>
      <c r="BG2" s="58"/>
      <c r="BH2" s="58"/>
      <c r="BI2" s="59"/>
      <c r="BJ2" s="56" t="s">
        <v>22</v>
      </c>
      <c r="BK2" s="58"/>
      <c r="BL2" s="58"/>
      <c r="BM2" s="59"/>
      <c r="BN2" s="56" t="s">
        <v>23</v>
      </c>
      <c r="BO2" s="58"/>
      <c r="BP2" s="58"/>
      <c r="BQ2" s="59"/>
      <c r="BR2" s="56" t="s">
        <v>24</v>
      </c>
      <c r="BS2" s="58"/>
      <c r="BT2" s="58"/>
      <c r="BU2" s="59"/>
      <c r="BV2" s="56" t="s">
        <v>25</v>
      </c>
      <c r="BW2" s="58"/>
      <c r="BX2" s="58"/>
      <c r="BY2" s="59"/>
      <c r="BZ2" s="56" t="s">
        <v>26</v>
      </c>
      <c r="CA2" s="58"/>
      <c r="CB2" s="58"/>
      <c r="CC2" s="59"/>
      <c r="CD2" s="56" t="s">
        <v>27</v>
      </c>
      <c r="CE2" s="58"/>
      <c r="CF2" s="58"/>
      <c r="CG2" s="59"/>
      <c r="CH2" s="56" t="s">
        <v>28</v>
      </c>
      <c r="CI2" s="58"/>
      <c r="CJ2" s="58"/>
      <c r="CK2" s="59"/>
      <c r="CL2" s="56" t="s">
        <v>29</v>
      </c>
      <c r="CM2" s="58"/>
      <c r="CN2" s="58"/>
      <c r="CO2" s="59"/>
      <c r="CP2" s="56" t="s">
        <v>30</v>
      </c>
      <c r="CQ2" s="58"/>
      <c r="CR2" s="58"/>
      <c r="CS2" s="59"/>
      <c r="CT2" s="56" t="s">
        <v>31</v>
      </c>
      <c r="CU2" s="58"/>
      <c r="CV2" s="58"/>
      <c r="CW2" s="59"/>
      <c r="CX2" s="56" t="s">
        <v>32</v>
      </c>
      <c r="CY2" s="58"/>
      <c r="CZ2" s="58"/>
      <c r="DA2" s="59"/>
      <c r="DB2" s="56" t="s">
        <v>33</v>
      </c>
      <c r="DC2" s="58"/>
      <c r="DD2" s="58"/>
      <c r="DE2" s="59"/>
      <c r="DF2" s="56" t="s">
        <v>34</v>
      </c>
      <c r="DG2" s="58"/>
      <c r="DH2" s="58"/>
      <c r="DI2" s="59"/>
      <c r="DJ2" s="56" t="s">
        <v>35</v>
      </c>
      <c r="DK2" s="58"/>
      <c r="DL2" s="58"/>
      <c r="DM2" s="59"/>
      <c r="DN2" s="56" t="s">
        <v>36</v>
      </c>
      <c r="DO2" s="58"/>
      <c r="DP2" s="58"/>
      <c r="DQ2" s="59"/>
      <c r="DR2" s="56" t="s">
        <v>37</v>
      </c>
      <c r="DS2" s="58"/>
      <c r="DT2" s="58"/>
      <c r="DU2" s="59"/>
    </row>
    <row r="3" spans="1:125" s="2" customFormat="1" ht="13.5" customHeight="1">
      <c r="A3" s="111"/>
      <c r="B3" s="117"/>
      <c r="C3" s="111"/>
      <c r="D3" s="75" t="s">
        <v>71</v>
      </c>
      <c r="E3" s="45" t="s">
        <v>202</v>
      </c>
      <c r="F3" s="122" t="s">
        <v>39</v>
      </c>
      <c r="G3" s="120" t="s">
        <v>38</v>
      </c>
      <c r="H3" s="75" t="s">
        <v>72</v>
      </c>
      <c r="I3" s="45" t="s">
        <v>202</v>
      </c>
      <c r="J3" s="122" t="s">
        <v>39</v>
      </c>
      <c r="K3" s="120" t="s">
        <v>38</v>
      </c>
      <c r="L3" s="75" t="s">
        <v>72</v>
      </c>
      <c r="M3" s="45" t="s">
        <v>202</v>
      </c>
      <c r="N3" s="122" t="s">
        <v>39</v>
      </c>
      <c r="O3" s="120" t="s">
        <v>38</v>
      </c>
      <c r="P3" s="75" t="s">
        <v>72</v>
      </c>
      <c r="Q3" s="45" t="s">
        <v>202</v>
      </c>
      <c r="R3" s="122" t="s">
        <v>39</v>
      </c>
      <c r="S3" s="120" t="s">
        <v>38</v>
      </c>
      <c r="T3" s="75" t="s">
        <v>72</v>
      </c>
      <c r="U3" s="45" t="s">
        <v>202</v>
      </c>
      <c r="V3" s="122" t="s">
        <v>39</v>
      </c>
      <c r="W3" s="120" t="s">
        <v>38</v>
      </c>
      <c r="X3" s="75" t="s">
        <v>72</v>
      </c>
      <c r="Y3" s="45" t="s">
        <v>202</v>
      </c>
      <c r="Z3" s="122" t="s">
        <v>39</v>
      </c>
      <c r="AA3" s="120" t="s">
        <v>38</v>
      </c>
      <c r="AB3" s="75" t="s">
        <v>72</v>
      </c>
      <c r="AC3" s="45" t="s">
        <v>202</v>
      </c>
      <c r="AD3" s="122" t="s">
        <v>39</v>
      </c>
      <c r="AE3" s="120" t="s">
        <v>38</v>
      </c>
      <c r="AF3" s="75" t="s">
        <v>72</v>
      </c>
      <c r="AG3" s="45" t="s">
        <v>202</v>
      </c>
      <c r="AH3" s="122" t="s">
        <v>39</v>
      </c>
      <c r="AI3" s="120" t="s">
        <v>38</v>
      </c>
      <c r="AJ3" s="75" t="s">
        <v>72</v>
      </c>
      <c r="AK3" s="45" t="s">
        <v>202</v>
      </c>
      <c r="AL3" s="122" t="s">
        <v>39</v>
      </c>
      <c r="AM3" s="120" t="s">
        <v>38</v>
      </c>
      <c r="AN3" s="75" t="s">
        <v>72</v>
      </c>
      <c r="AO3" s="45" t="s">
        <v>202</v>
      </c>
      <c r="AP3" s="122" t="s">
        <v>39</v>
      </c>
      <c r="AQ3" s="120" t="s">
        <v>38</v>
      </c>
      <c r="AR3" s="75" t="s">
        <v>72</v>
      </c>
      <c r="AS3" s="45" t="s">
        <v>202</v>
      </c>
      <c r="AT3" s="122" t="s">
        <v>39</v>
      </c>
      <c r="AU3" s="120" t="s">
        <v>38</v>
      </c>
      <c r="AV3" s="75" t="s">
        <v>72</v>
      </c>
      <c r="AW3" s="45" t="s">
        <v>202</v>
      </c>
      <c r="AX3" s="122" t="s">
        <v>39</v>
      </c>
      <c r="AY3" s="120" t="s">
        <v>38</v>
      </c>
      <c r="AZ3" s="75" t="s">
        <v>72</v>
      </c>
      <c r="BA3" s="45" t="s">
        <v>202</v>
      </c>
      <c r="BB3" s="122" t="s">
        <v>39</v>
      </c>
      <c r="BC3" s="120" t="s">
        <v>38</v>
      </c>
      <c r="BD3" s="75" t="s">
        <v>72</v>
      </c>
      <c r="BE3" s="45" t="s">
        <v>202</v>
      </c>
      <c r="BF3" s="122" t="s">
        <v>39</v>
      </c>
      <c r="BG3" s="120" t="s">
        <v>38</v>
      </c>
      <c r="BH3" s="75" t="s">
        <v>72</v>
      </c>
      <c r="BI3" s="45" t="s">
        <v>202</v>
      </c>
      <c r="BJ3" s="122" t="s">
        <v>39</v>
      </c>
      <c r="BK3" s="120" t="s">
        <v>38</v>
      </c>
      <c r="BL3" s="75" t="s">
        <v>72</v>
      </c>
      <c r="BM3" s="45" t="s">
        <v>202</v>
      </c>
      <c r="BN3" s="122" t="s">
        <v>39</v>
      </c>
      <c r="BO3" s="120" t="s">
        <v>38</v>
      </c>
      <c r="BP3" s="75" t="s">
        <v>72</v>
      </c>
      <c r="BQ3" s="45" t="s">
        <v>202</v>
      </c>
      <c r="BR3" s="122" t="s">
        <v>39</v>
      </c>
      <c r="BS3" s="120" t="s">
        <v>38</v>
      </c>
      <c r="BT3" s="75" t="s">
        <v>72</v>
      </c>
      <c r="BU3" s="45" t="s">
        <v>202</v>
      </c>
      <c r="BV3" s="122" t="s">
        <v>39</v>
      </c>
      <c r="BW3" s="120" t="s">
        <v>38</v>
      </c>
      <c r="BX3" s="75" t="s">
        <v>72</v>
      </c>
      <c r="BY3" s="45" t="s">
        <v>202</v>
      </c>
      <c r="BZ3" s="122" t="s">
        <v>39</v>
      </c>
      <c r="CA3" s="120" t="s">
        <v>38</v>
      </c>
      <c r="CB3" s="75" t="s">
        <v>72</v>
      </c>
      <c r="CC3" s="45" t="s">
        <v>202</v>
      </c>
      <c r="CD3" s="122" t="s">
        <v>39</v>
      </c>
      <c r="CE3" s="120" t="s">
        <v>38</v>
      </c>
      <c r="CF3" s="75" t="s">
        <v>72</v>
      </c>
      <c r="CG3" s="45" t="s">
        <v>202</v>
      </c>
      <c r="CH3" s="122" t="s">
        <v>39</v>
      </c>
      <c r="CI3" s="120" t="s">
        <v>38</v>
      </c>
      <c r="CJ3" s="75" t="s">
        <v>72</v>
      </c>
      <c r="CK3" s="45" t="s">
        <v>202</v>
      </c>
      <c r="CL3" s="122" t="s">
        <v>39</v>
      </c>
      <c r="CM3" s="120" t="s">
        <v>38</v>
      </c>
      <c r="CN3" s="75" t="s">
        <v>72</v>
      </c>
      <c r="CO3" s="45" t="s">
        <v>202</v>
      </c>
      <c r="CP3" s="122" t="s">
        <v>39</v>
      </c>
      <c r="CQ3" s="120" t="s">
        <v>38</v>
      </c>
      <c r="CR3" s="75" t="s">
        <v>72</v>
      </c>
      <c r="CS3" s="45" t="s">
        <v>202</v>
      </c>
      <c r="CT3" s="122" t="s">
        <v>39</v>
      </c>
      <c r="CU3" s="120" t="s">
        <v>38</v>
      </c>
      <c r="CV3" s="75" t="s">
        <v>72</v>
      </c>
      <c r="CW3" s="45" t="s">
        <v>202</v>
      </c>
      <c r="CX3" s="122" t="s">
        <v>39</v>
      </c>
      <c r="CY3" s="120" t="s">
        <v>38</v>
      </c>
      <c r="CZ3" s="75" t="s">
        <v>72</v>
      </c>
      <c r="DA3" s="45" t="s">
        <v>202</v>
      </c>
      <c r="DB3" s="122" t="s">
        <v>39</v>
      </c>
      <c r="DC3" s="120" t="s">
        <v>38</v>
      </c>
      <c r="DD3" s="75" t="s">
        <v>72</v>
      </c>
      <c r="DE3" s="45" t="s">
        <v>202</v>
      </c>
      <c r="DF3" s="122" t="s">
        <v>39</v>
      </c>
      <c r="DG3" s="120" t="s">
        <v>38</v>
      </c>
      <c r="DH3" s="75" t="s">
        <v>72</v>
      </c>
      <c r="DI3" s="45" t="s">
        <v>202</v>
      </c>
      <c r="DJ3" s="122" t="s">
        <v>39</v>
      </c>
      <c r="DK3" s="120" t="s">
        <v>38</v>
      </c>
      <c r="DL3" s="75" t="s">
        <v>72</v>
      </c>
      <c r="DM3" s="45" t="s">
        <v>202</v>
      </c>
      <c r="DN3" s="122" t="s">
        <v>39</v>
      </c>
      <c r="DO3" s="120" t="s">
        <v>38</v>
      </c>
      <c r="DP3" s="75" t="s">
        <v>72</v>
      </c>
      <c r="DQ3" s="45" t="s">
        <v>202</v>
      </c>
      <c r="DR3" s="122" t="s">
        <v>39</v>
      </c>
      <c r="DS3" s="120" t="s">
        <v>38</v>
      </c>
      <c r="DT3" s="75" t="s">
        <v>72</v>
      </c>
      <c r="DU3" s="45" t="s">
        <v>202</v>
      </c>
    </row>
    <row r="4" spans="1:125" s="2" customFormat="1" ht="13.5">
      <c r="A4" s="111"/>
      <c r="B4" s="117"/>
      <c r="C4" s="111"/>
      <c r="D4" s="64" t="s">
        <v>211</v>
      </c>
      <c r="E4" s="76" t="s">
        <v>211</v>
      </c>
      <c r="F4" s="123"/>
      <c r="G4" s="121"/>
      <c r="H4" s="64" t="s">
        <v>211</v>
      </c>
      <c r="I4" s="76" t="s">
        <v>211</v>
      </c>
      <c r="J4" s="123"/>
      <c r="K4" s="121"/>
      <c r="L4" s="64" t="s">
        <v>211</v>
      </c>
      <c r="M4" s="76" t="s">
        <v>211</v>
      </c>
      <c r="N4" s="123"/>
      <c r="O4" s="121"/>
      <c r="P4" s="64" t="s">
        <v>211</v>
      </c>
      <c r="Q4" s="76" t="s">
        <v>211</v>
      </c>
      <c r="R4" s="123"/>
      <c r="S4" s="121"/>
      <c r="T4" s="64" t="s">
        <v>211</v>
      </c>
      <c r="U4" s="76" t="s">
        <v>211</v>
      </c>
      <c r="V4" s="123"/>
      <c r="W4" s="121"/>
      <c r="X4" s="64" t="s">
        <v>211</v>
      </c>
      <c r="Y4" s="76" t="s">
        <v>211</v>
      </c>
      <c r="Z4" s="123"/>
      <c r="AA4" s="121"/>
      <c r="AB4" s="64" t="s">
        <v>211</v>
      </c>
      <c r="AC4" s="76" t="s">
        <v>211</v>
      </c>
      <c r="AD4" s="123"/>
      <c r="AE4" s="121"/>
      <c r="AF4" s="64" t="s">
        <v>211</v>
      </c>
      <c r="AG4" s="76" t="s">
        <v>211</v>
      </c>
      <c r="AH4" s="123"/>
      <c r="AI4" s="121"/>
      <c r="AJ4" s="64" t="s">
        <v>211</v>
      </c>
      <c r="AK4" s="76" t="s">
        <v>211</v>
      </c>
      <c r="AL4" s="123"/>
      <c r="AM4" s="121"/>
      <c r="AN4" s="64" t="s">
        <v>211</v>
      </c>
      <c r="AO4" s="76" t="s">
        <v>211</v>
      </c>
      <c r="AP4" s="123"/>
      <c r="AQ4" s="121"/>
      <c r="AR4" s="64" t="s">
        <v>211</v>
      </c>
      <c r="AS4" s="76" t="s">
        <v>211</v>
      </c>
      <c r="AT4" s="123"/>
      <c r="AU4" s="121"/>
      <c r="AV4" s="64" t="s">
        <v>211</v>
      </c>
      <c r="AW4" s="76" t="s">
        <v>211</v>
      </c>
      <c r="AX4" s="123"/>
      <c r="AY4" s="121"/>
      <c r="AZ4" s="64" t="s">
        <v>211</v>
      </c>
      <c r="BA4" s="76" t="s">
        <v>211</v>
      </c>
      <c r="BB4" s="123"/>
      <c r="BC4" s="121"/>
      <c r="BD4" s="64" t="s">
        <v>211</v>
      </c>
      <c r="BE4" s="76" t="s">
        <v>211</v>
      </c>
      <c r="BF4" s="123"/>
      <c r="BG4" s="121"/>
      <c r="BH4" s="64" t="s">
        <v>211</v>
      </c>
      <c r="BI4" s="76" t="s">
        <v>211</v>
      </c>
      <c r="BJ4" s="123"/>
      <c r="BK4" s="121"/>
      <c r="BL4" s="64" t="s">
        <v>211</v>
      </c>
      <c r="BM4" s="76" t="s">
        <v>211</v>
      </c>
      <c r="BN4" s="123"/>
      <c r="BO4" s="121"/>
      <c r="BP4" s="64" t="s">
        <v>211</v>
      </c>
      <c r="BQ4" s="76" t="s">
        <v>211</v>
      </c>
      <c r="BR4" s="123"/>
      <c r="BS4" s="123"/>
      <c r="BT4" s="64" t="s">
        <v>211</v>
      </c>
      <c r="BU4" s="76" t="s">
        <v>211</v>
      </c>
      <c r="BV4" s="123"/>
      <c r="BW4" s="121"/>
      <c r="BX4" s="64" t="s">
        <v>211</v>
      </c>
      <c r="BY4" s="76" t="s">
        <v>211</v>
      </c>
      <c r="BZ4" s="123"/>
      <c r="CA4" s="121"/>
      <c r="CB4" s="64" t="s">
        <v>211</v>
      </c>
      <c r="CC4" s="76" t="s">
        <v>211</v>
      </c>
      <c r="CD4" s="123"/>
      <c r="CE4" s="121"/>
      <c r="CF4" s="64" t="s">
        <v>211</v>
      </c>
      <c r="CG4" s="76" t="s">
        <v>211</v>
      </c>
      <c r="CH4" s="123"/>
      <c r="CI4" s="121"/>
      <c r="CJ4" s="64" t="s">
        <v>211</v>
      </c>
      <c r="CK4" s="76" t="s">
        <v>211</v>
      </c>
      <c r="CL4" s="123"/>
      <c r="CM4" s="121"/>
      <c r="CN4" s="64" t="s">
        <v>211</v>
      </c>
      <c r="CO4" s="76" t="s">
        <v>211</v>
      </c>
      <c r="CP4" s="123"/>
      <c r="CQ4" s="121"/>
      <c r="CR4" s="64" t="s">
        <v>211</v>
      </c>
      <c r="CS4" s="76" t="s">
        <v>211</v>
      </c>
      <c r="CT4" s="123"/>
      <c r="CU4" s="121"/>
      <c r="CV4" s="64" t="s">
        <v>211</v>
      </c>
      <c r="CW4" s="76" t="s">
        <v>211</v>
      </c>
      <c r="CX4" s="123"/>
      <c r="CY4" s="121"/>
      <c r="CZ4" s="64" t="s">
        <v>211</v>
      </c>
      <c r="DA4" s="76" t="s">
        <v>211</v>
      </c>
      <c r="DB4" s="123"/>
      <c r="DC4" s="121"/>
      <c r="DD4" s="64" t="s">
        <v>211</v>
      </c>
      <c r="DE4" s="76" t="s">
        <v>211</v>
      </c>
      <c r="DF4" s="123"/>
      <c r="DG4" s="121"/>
      <c r="DH4" s="64" t="s">
        <v>211</v>
      </c>
      <c r="DI4" s="76" t="s">
        <v>211</v>
      </c>
      <c r="DJ4" s="123"/>
      <c r="DK4" s="121"/>
      <c r="DL4" s="64" t="s">
        <v>211</v>
      </c>
      <c r="DM4" s="76" t="s">
        <v>211</v>
      </c>
      <c r="DN4" s="123"/>
      <c r="DO4" s="121"/>
      <c r="DP4" s="64" t="s">
        <v>211</v>
      </c>
      <c r="DQ4" s="76" t="s">
        <v>211</v>
      </c>
      <c r="DR4" s="123"/>
      <c r="DS4" s="121"/>
      <c r="DT4" s="64" t="s">
        <v>211</v>
      </c>
      <c r="DU4" s="76" t="s">
        <v>211</v>
      </c>
    </row>
    <row r="5" spans="1:125" ht="13.5">
      <c r="A5" s="77" t="s">
        <v>112</v>
      </c>
      <c r="B5" s="78" t="s">
        <v>185</v>
      </c>
      <c r="C5" s="79" t="s">
        <v>186</v>
      </c>
      <c r="D5" s="23">
        <f aca="true" t="shared" si="0" ref="D5:E11">H5+L5+P5+T5+X5+AB5+AF5+AJ5+AN5+AR5+AV5+AZ5+BD5+BH5+BL5+BP5+BT5+BX5+CB5+CF5+CJ5+CN5+CR5+CV5+CZ5+DD5+DH5+DL5+DP5+DT5</f>
        <v>1281171</v>
      </c>
      <c r="E5" s="23">
        <f t="shared" si="0"/>
        <v>473830</v>
      </c>
      <c r="F5" s="65" t="s">
        <v>135</v>
      </c>
      <c r="G5" s="69" t="s">
        <v>53</v>
      </c>
      <c r="H5" s="23">
        <v>798784</v>
      </c>
      <c r="I5" s="23">
        <v>303390</v>
      </c>
      <c r="J5" s="65" t="s">
        <v>141</v>
      </c>
      <c r="K5" s="69" t="s">
        <v>54</v>
      </c>
      <c r="L5" s="23">
        <v>482387</v>
      </c>
      <c r="M5" s="23">
        <v>170440</v>
      </c>
      <c r="N5" s="65"/>
      <c r="O5" s="69"/>
      <c r="P5" s="23"/>
      <c r="Q5" s="23"/>
      <c r="R5" s="65"/>
      <c r="S5" s="69"/>
      <c r="T5" s="23"/>
      <c r="U5" s="23"/>
      <c r="V5" s="65"/>
      <c r="W5" s="69"/>
      <c r="X5" s="23"/>
      <c r="Y5" s="23"/>
      <c r="Z5" s="65"/>
      <c r="AA5" s="69"/>
      <c r="AB5" s="23"/>
      <c r="AC5" s="23"/>
      <c r="AD5" s="65"/>
      <c r="AE5" s="69"/>
      <c r="AF5" s="23"/>
      <c r="AG5" s="23"/>
      <c r="AH5" s="65"/>
      <c r="AI5" s="69"/>
      <c r="AJ5" s="23"/>
      <c r="AK5" s="23"/>
      <c r="AL5" s="65"/>
      <c r="AM5" s="69"/>
      <c r="AN5" s="23"/>
      <c r="AO5" s="23"/>
      <c r="AP5" s="65"/>
      <c r="AQ5" s="69"/>
      <c r="AR5" s="23"/>
      <c r="AS5" s="23"/>
      <c r="AT5" s="65"/>
      <c r="AU5" s="69"/>
      <c r="AV5" s="23"/>
      <c r="AW5" s="23"/>
      <c r="AX5" s="65"/>
      <c r="AY5" s="69"/>
      <c r="AZ5" s="23"/>
      <c r="BA5" s="23"/>
      <c r="BB5" s="65"/>
      <c r="BC5" s="69"/>
      <c r="BD5" s="23"/>
      <c r="BE5" s="23"/>
      <c r="BF5" s="65"/>
      <c r="BG5" s="69"/>
      <c r="BH5" s="23"/>
      <c r="BI5" s="23"/>
      <c r="BJ5" s="65"/>
      <c r="BK5" s="69"/>
      <c r="BL5" s="23"/>
      <c r="BM5" s="23"/>
      <c r="BN5" s="65"/>
      <c r="BO5" s="69"/>
      <c r="BP5" s="23"/>
      <c r="BQ5" s="23"/>
      <c r="BR5" s="65"/>
      <c r="BS5" s="69"/>
      <c r="BT5" s="23"/>
      <c r="BU5" s="23"/>
      <c r="BV5" s="65"/>
      <c r="BW5" s="69"/>
      <c r="BX5" s="23"/>
      <c r="BY5" s="23"/>
      <c r="BZ5" s="65"/>
      <c r="CA5" s="69"/>
      <c r="CB5" s="23"/>
      <c r="CC5" s="23"/>
      <c r="CD5" s="65"/>
      <c r="CE5" s="69"/>
      <c r="CF5" s="23"/>
      <c r="CG5" s="23"/>
      <c r="CH5" s="65"/>
      <c r="CI5" s="69"/>
      <c r="CJ5" s="23"/>
      <c r="CK5" s="23"/>
      <c r="CL5" s="65"/>
      <c r="CM5" s="69"/>
      <c r="CN5" s="23"/>
      <c r="CO5" s="23"/>
      <c r="CP5" s="65"/>
      <c r="CQ5" s="69"/>
      <c r="CR5" s="23"/>
      <c r="CS5" s="23"/>
      <c r="CT5" s="65"/>
      <c r="CU5" s="69"/>
      <c r="CV5" s="23"/>
      <c r="CW5" s="23"/>
      <c r="CX5" s="65"/>
      <c r="CY5" s="69"/>
      <c r="CZ5" s="23"/>
      <c r="DA5" s="23"/>
      <c r="DB5" s="65"/>
      <c r="DC5" s="69"/>
      <c r="DD5" s="23"/>
      <c r="DE5" s="23"/>
      <c r="DF5" s="65"/>
      <c r="DG5" s="69"/>
      <c r="DH5" s="23"/>
      <c r="DI5" s="23"/>
      <c r="DJ5" s="65"/>
      <c r="DK5" s="69"/>
      <c r="DL5" s="23"/>
      <c r="DM5" s="23"/>
      <c r="DN5" s="65"/>
      <c r="DO5" s="69"/>
      <c r="DP5" s="23"/>
      <c r="DQ5" s="23"/>
      <c r="DR5" s="65"/>
      <c r="DS5" s="69"/>
      <c r="DT5" s="23"/>
      <c r="DU5" s="23"/>
    </row>
    <row r="6" spans="1:125" ht="13.5">
      <c r="A6" s="77" t="s">
        <v>112</v>
      </c>
      <c r="B6" s="78" t="s">
        <v>187</v>
      </c>
      <c r="C6" s="79" t="s">
        <v>188</v>
      </c>
      <c r="D6" s="23">
        <f t="shared" si="0"/>
        <v>1751695</v>
      </c>
      <c r="E6" s="23">
        <f t="shared" si="0"/>
        <v>229946</v>
      </c>
      <c r="F6" s="65" t="s">
        <v>143</v>
      </c>
      <c r="G6" s="69" t="s">
        <v>55</v>
      </c>
      <c r="H6" s="23">
        <v>640849</v>
      </c>
      <c r="I6" s="23">
        <v>68128</v>
      </c>
      <c r="J6" s="65" t="s">
        <v>145</v>
      </c>
      <c r="K6" s="69" t="s">
        <v>56</v>
      </c>
      <c r="L6" s="23">
        <v>642942</v>
      </c>
      <c r="M6" s="23">
        <v>82467</v>
      </c>
      <c r="N6" s="65" t="s">
        <v>149</v>
      </c>
      <c r="O6" s="69" t="s">
        <v>57</v>
      </c>
      <c r="P6" s="23">
        <v>467904</v>
      </c>
      <c r="Q6" s="23">
        <v>79351</v>
      </c>
      <c r="R6" s="65"/>
      <c r="S6" s="69"/>
      <c r="T6" s="23"/>
      <c r="U6" s="23"/>
      <c r="V6" s="65"/>
      <c r="W6" s="69"/>
      <c r="X6" s="23"/>
      <c r="Y6" s="23"/>
      <c r="Z6" s="65"/>
      <c r="AA6" s="69"/>
      <c r="AB6" s="23"/>
      <c r="AC6" s="23"/>
      <c r="AD6" s="65"/>
      <c r="AE6" s="69"/>
      <c r="AF6" s="23"/>
      <c r="AG6" s="23"/>
      <c r="AH6" s="65"/>
      <c r="AI6" s="69"/>
      <c r="AJ6" s="23"/>
      <c r="AK6" s="23"/>
      <c r="AL6" s="65"/>
      <c r="AM6" s="69"/>
      <c r="AN6" s="23"/>
      <c r="AO6" s="23"/>
      <c r="AP6" s="65"/>
      <c r="AQ6" s="69"/>
      <c r="AR6" s="23"/>
      <c r="AS6" s="23"/>
      <c r="AT6" s="65"/>
      <c r="AU6" s="69"/>
      <c r="AV6" s="23"/>
      <c r="AW6" s="23"/>
      <c r="AX6" s="65"/>
      <c r="AY6" s="69"/>
      <c r="AZ6" s="23"/>
      <c r="BA6" s="23"/>
      <c r="BB6" s="65"/>
      <c r="BC6" s="69"/>
      <c r="BD6" s="23"/>
      <c r="BE6" s="23"/>
      <c r="BF6" s="65"/>
      <c r="BG6" s="69"/>
      <c r="BH6" s="23"/>
      <c r="BI6" s="23"/>
      <c r="BJ6" s="65"/>
      <c r="BK6" s="69"/>
      <c r="BL6" s="23"/>
      <c r="BM6" s="23"/>
      <c r="BN6" s="65"/>
      <c r="BO6" s="69"/>
      <c r="BP6" s="23"/>
      <c r="BQ6" s="23"/>
      <c r="BR6" s="65"/>
      <c r="BS6" s="69"/>
      <c r="BT6" s="23"/>
      <c r="BU6" s="23"/>
      <c r="BV6" s="65"/>
      <c r="BW6" s="69"/>
      <c r="BX6" s="23"/>
      <c r="BY6" s="23"/>
      <c r="BZ6" s="65"/>
      <c r="CA6" s="69"/>
      <c r="CB6" s="23"/>
      <c r="CC6" s="23"/>
      <c r="CD6" s="65"/>
      <c r="CE6" s="69"/>
      <c r="CF6" s="23"/>
      <c r="CG6" s="23"/>
      <c r="CH6" s="65"/>
      <c r="CI6" s="69"/>
      <c r="CJ6" s="23"/>
      <c r="CK6" s="23"/>
      <c r="CL6" s="65"/>
      <c r="CM6" s="69"/>
      <c r="CN6" s="23"/>
      <c r="CO6" s="23"/>
      <c r="CP6" s="65"/>
      <c r="CQ6" s="69"/>
      <c r="CR6" s="23"/>
      <c r="CS6" s="23"/>
      <c r="CT6" s="65"/>
      <c r="CU6" s="69"/>
      <c r="CV6" s="23"/>
      <c r="CW6" s="23"/>
      <c r="CX6" s="65"/>
      <c r="CY6" s="69"/>
      <c r="CZ6" s="23"/>
      <c r="DA6" s="23"/>
      <c r="DB6" s="65"/>
      <c r="DC6" s="69"/>
      <c r="DD6" s="23"/>
      <c r="DE6" s="23"/>
      <c r="DF6" s="65"/>
      <c r="DG6" s="69"/>
      <c r="DH6" s="23"/>
      <c r="DI6" s="23"/>
      <c r="DJ6" s="65"/>
      <c r="DK6" s="69"/>
      <c r="DL6" s="23"/>
      <c r="DM6" s="23"/>
      <c r="DN6" s="65"/>
      <c r="DO6" s="69"/>
      <c r="DP6" s="23"/>
      <c r="DQ6" s="23"/>
      <c r="DR6" s="65"/>
      <c r="DS6" s="69"/>
      <c r="DT6" s="23"/>
      <c r="DU6" s="23"/>
    </row>
    <row r="7" spans="1:125" ht="13.5">
      <c r="A7" s="77" t="s">
        <v>112</v>
      </c>
      <c r="B7" s="78" t="s">
        <v>189</v>
      </c>
      <c r="C7" s="79" t="s">
        <v>190</v>
      </c>
      <c r="D7" s="23">
        <f t="shared" si="0"/>
        <v>0</v>
      </c>
      <c r="E7" s="23">
        <f t="shared" si="0"/>
        <v>195513</v>
      </c>
      <c r="F7" s="65" t="s">
        <v>147</v>
      </c>
      <c r="G7" s="69" t="s">
        <v>58</v>
      </c>
      <c r="H7" s="23">
        <v>0</v>
      </c>
      <c r="I7" s="23">
        <v>71249</v>
      </c>
      <c r="J7" s="65" t="s">
        <v>158</v>
      </c>
      <c r="K7" s="69" t="s">
        <v>59</v>
      </c>
      <c r="L7" s="23">
        <v>0</v>
      </c>
      <c r="M7" s="23">
        <v>24910</v>
      </c>
      <c r="N7" s="65" t="s">
        <v>160</v>
      </c>
      <c r="O7" s="69" t="s">
        <v>52</v>
      </c>
      <c r="P7" s="23">
        <v>0</v>
      </c>
      <c r="Q7" s="23">
        <v>20645</v>
      </c>
      <c r="R7" s="65" t="s">
        <v>161</v>
      </c>
      <c r="S7" s="69" t="s">
        <v>60</v>
      </c>
      <c r="T7" s="23">
        <v>0</v>
      </c>
      <c r="U7" s="23">
        <v>22810</v>
      </c>
      <c r="V7" s="65" t="s">
        <v>163</v>
      </c>
      <c r="W7" s="69" t="s">
        <v>61</v>
      </c>
      <c r="X7" s="23">
        <v>0</v>
      </c>
      <c r="Y7" s="23">
        <v>31908</v>
      </c>
      <c r="Z7" s="65" t="s">
        <v>165</v>
      </c>
      <c r="AA7" s="69" t="s">
        <v>62</v>
      </c>
      <c r="AB7" s="23">
        <v>0</v>
      </c>
      <c r="AC7" s="23">
        <v>23991</v>
      </c>
      <c r="AD7" s="65"/>
      <c r="AE7" s="69"/>
      <c r="AF7" s="23"/>
      <c r="AG7" s="23"/>
      <c r="AH7" s="65"/>
      <c r="AI7" s="69"/>
      <c r="AJ7" s="23"/>
      <c r="AK7" s="23"/>
      <c r="AL7" s="65"/>
      <c r="AM7" s="69"/>
      <c r="AN7" s="23"/>
      <c r="AO7" s="23"/>
      <c r="AP7" s="65"/>
      <c r="AQ7" s="69"/>
      <c r="AR7" s="23"/>
      <c r="AS7" s="23"/>
      <c r="AT7" s="65"/>
      <c r="AU7" s="69"/>
      <c r="AV7" s="23"/>
      <c r="AW7" s="23"/>
      <c r="AX7" s="65"/>
      <c r="AY7" s="69"/>
      <c r="AZ7" s="23"/>
      <c r="BA7" s="23"/>
      <c r="BB7" s="65"/>
      <c r="BC7" s="69"/>
      <c r="BD7" s="23"/>
      <c r="BE7" s="23"/>
      <c r="BF7" s="65"/>
      <c r="BG7" s="69"/>
      <c r="BH7" s="23"/>
      <c r="BI7" s="23"/>
      <c r="BJ7" s="65"/>
      <c r="BK7" s="69"/>
      <c r="BL7" s="23"/>
      <c r="BM7" s="23"/>
      <c r="BN7" s="65"/>
      <c r="BO7" s="69"/>
      <c r="BP7" s="23"/>
      <c r="BQ7" s="23"/>
      <c r="BR7" s="65"/>
      <c r="BS7" s="69"/>
      <c r="BT7" s="23"/>
      <c r="BU7" s="23"/>
      <c r="BV7" s="65"/>
      <c r="BW7" s="69"/>
      <c r="BX7" s="23"/>
      <c r="BY7" s="23"/>
      <c r="BZ7" s="65"/>
      <c r="CA7" s="69"/>
      <c r="CB7" s="23"/>
      <c r="CC7" s="23"/>
      <c r="CD7" s="65"/>
      <c r="CE7" s="69"/>
      <c r="CF7" s="23"/>
      <c r="CG7" s="23"/>
      <c r="CH7" s="65"/>
      <c r="CI7" s="69"/>
      <c r="CJ7" s="23"/>
      <c r="CK7" s="23"/>
      <c r="CL7" s="65"/>
      <c r="CM7" s="69"/>
      <c r="CN7" s="23"/>
      <c r="CO7" s="23"/>
      <c r="CP7" s="65"/>
      <c r="CQ7" s="69"/>
      <c r="CR7" s="23"/>
      <c r="CS7" s="23"/>
      <c r="CT7" s="65"/>
      <c r="CU7" s="69"/>
      <c r="CV7" s="23"/>
      <c r="CW7" s="23"/>
      <c r="CX7" s="65"/>
      <c r="CY7" s="69"/>
      <c r="CZ7" s="23"/>
      <c r="DA7" s="23"/>
      <c r="DB7" s="65"/>
      <c r="DC7" s="69"/>
      <c r="DD7" s="23"/>
      <c r="DE7" s="23"/>
      <c r="DF7" s="65"/>
      <c r="DG7" s="69"/>
      <c r="DH7" s="23"/>
      <c r="DI7" s="23"/>
      <c r="DJ7" s="65"/>
      <c r="DK7" s="69"/>
      <c r="DL7" s="23"/>
      <c r="DM7" s="23"/>
      <c r="DN7" s="65"/>
      <c r="DO7" s="69"/>
      <c r="DP7" s="23"/>
      <c r="DQ7" s="23"/>
      <c r="DR7" s="65"/>
      <c r="DS7" s="69"/>
      <c r="DT7" s="23"/>
      <c r="DU7" s="23"/>
    </row>
    <row r="8" spans="1:125" ht="13.5">
      <c r="A8" s="77" t="s">
        <v>112</v>
      </c>
      <c r="B8" s="78" t="s">
        <v>191</v>
      </c>
      <c r="C8" s="79" t="s">
        <v>192</v>
      </c>
      <c r="D8" s="23">
        <f t="shared" si="0"/>
        <v>1115419</v>
      </c>
      <c r="E8" s="23">
        <f t="shared" si="0"/>
        <v>184975</v>
      </c>
      <c r="F8" s="65" t="s">
        <v>177</v>
      </c>
      <c r="G8" s="69" t="s">
        <v>63</v>
      </c>
      <c r="H8" s="23">
        <v>357603</v>
      </c>
      <c r="I8" s="23">
        <v>30655</v>
      </c>
      <c r="J8" s="65" t="s">
        <v>179</v>
      </c>
      <c r="K8" s="69" t="s">
        <v>64</v>
      </c>
      <c r="L8" s="23">
        <v>449737</v>
      </c>
      <c r="M8" s="23">
        <v>76625</v>
      </c>
      <c r="N8" s="65" t="s">
        <v>181</v>
      </c>
      <c r="O8" s="69" t="s">
        <v>65</v>
      </c>
      <c r="P8" s="23">
        <v>152478</v>
      </c>
      <c r="Q8" s="23">
        <v>35241</v>
      </c>
      <c r="R8" s="65" t="s">
        <v>183</v>
      </c>
      <c r="S8" s="69" t="s">
        <v>66</v>
      </c>
      <c r="T8" s="23">
        <v>155601</v>
      </c>
      <c r="U8" s="23">
        <v>42454</v>
      </c>
      <c r="V8" s="65"/>
      <c r="W8" s="69"/>
      <c r="X8" s="23"/>
      <c r="Y8" s="23"/>
      <c r="Z8" s="65"/>
      <c r="AA8" s="69"/>
      <c r="AB8" s="23"/>
      <c r="AC8" s="23"/>
      <c r="AD8" s="65"/>
      <c r="AE8" s="69"/>
      <c r="AF8" s="23"/>
      <c r="AG8" s="23"/>
      <c r="AH8" s="65"/>
      <c r="AI8" s="69"/>
      <c r="AJ8" s="23"/>
      <c r="AK8" s="23"/>
      <c r="AL8" s="65"/>
      <c r="AM8" s="69"/>
      <c r="AN8" s="23"/>
      <c r="AO8" s="23"/>
      <c r="AP8" s="65"/>
      <c r="AQ8" s="69"/>
      <c r="AR8" s="23"/>
      <c r="AS8" s="23"/>
      <c r="AT8" s="65"/>
      <c r="AU8" s="69"/>
      <c r="AV8" s="23"/>
      <c r="AW8" s="23"/>
      <c r="AX8" s="65"/>
      <c r="AY8" s="69"/>
      <c r="AZ8" s="23"/>
      <c r="BA8" s="23"/>
      <c r="BB8" s="65"/>
      <c r="BC8" s="69"/>
      <c r="BD8" s="23"/>
      <c r="BE8" s="23"/>
      <c r="BF8" s="65"/>
      <c r="BG8" s="69"/>
      <c r="BH8" s="23"/>
      <c r="BI8" s="23"/>
      <c r="BJ8" s="65"/>
      <c r="BK8" s="69"/>
      <c r="BL8" s="23"/>
      <c r="BM8" s="23"/>
      <c r="BN8" s="65"/>
      <c r="BO8" s="69"/>
      <c r="BP8" s="23"/>
      <c r="BQ8" s="23"/>
      <c r="BR8" s="65"/>
      <c r="BS8" s="69"/>
      <c r="BT8" s="23"/>
      <c r="BU8" s="23"/>
      <c r="BV8" s="65"/>
      <c r="BW8" s="69"/>
      <c r="BX8" s="23"/>
      <c r="BY8" s="23"/>
      <c r="BZ8" s="65"/>
      <c r="CA8" s="69"/>
      <c r="CB8" s="23"/>
      <c r="CC8" s="23"/>
      <c r="CD8" s="65"/>
      <c r="CE8" s="69"/>
      <c r="CF8" s="23"/>
      <c r="CG8" s="23"/>
      <c r="CH8" s="65"/>
      <c r="CI8" s="69"/>
      <c r="CJ8" s="23"/>
      <c r="CK8" s="23"/>
      <c r="CL8" s="65"/>
      <c r="CM8" s="69"/>
      <c r="CN8" s="23"/>
      <c r="CO8" s="23"/>
      <c r="CP8" s="65"/>
      <c r="CQ8" s="69"/>
      <c r="CR8" s="23"/>
      <c r="CS8" s="23"/>
      <c r="CT8" s="65"/>
      <c r="CU8" s="69"/>
      <c r="CV8" s="23"/>
      <c r="CW8" s="23"/>
      <c r="CX8" s="65"/>
      <c r="CY8" s="69"/>
      <c r="CZ8" s="23"/>
      <c r="DA8" s="23"/>
      <c r="DB8" s="65"/>
      <c r="DC8" s="69"/>
      <c r="DD8" s="23"/>
      <c r="DE8" s="23"/>
      <c r="DF8" s="65"/>
      <c r="DG8" s="69"/>
      <c r="DH8" s="23"/>
      <c r="DI8" s="23"/>
      <c r="DJ8" s="65"/>
      <c r="DK8" s="69"/>
      <c r="DL8" s="23"/>
      <c r="DM8" s="23"/>
      <c r="DN8" s="65"/>
      <c r="DO8" s="69"/>
      <c r="DP8" s="23"/>
      <c r="DQ8" s="23"/>
      <c r="DR8" s="65"/>
      <c r="DS8" s="69"/>
      <c r="DT8" s="23"/>
      <c r="DU8" s="23"/>
    </row>
    <row r="9" spans="1:125" ht="13.5">
      <c r="A9" s="77" t="s">
        <v>112</v>
      </c>
      <c r="B9" s="78" t="s">
        <v>193</v>
      </c>
      <c r="C9" s="79" t="s">
        <v>194</v>
      </c>
      <c r="D9" s="23">
        <f t="shared" si="0"/>
        <v>197415</v>
      </c>
      <c r="E9" s="23">
        <f t="shared" si="0"/>
        <v>0</v>
      </c>
      <c r="F9" s="65" t="s">
        <v>169</v>
      </c>
      <c r="G9" s="69" t="s">
        <v>67</v>
      </c>
      <c r="H9" s="23">
        <v>43039</v>
      </c>
      <c r="I9" s="23">
        <v>0</v>
      </c>
      <c r="J9" s="65" t="s">
        <v>171</v>
      </c>
      <c r="K9" s="69" t="s">
        <v>68</v>
      </c>
      <c r="L9" s="23">
        <v>154376</v>
      </c>
      <c r="M9" s="23">
        <v>0</v>
      </c>
      <c r="N9" s="65"/>
      <c r="O9" s="69"/>
      <c r="P9" s="23"/>
      <c r="Q9" s="23"/>
      <c r="R9" s="65"/>
      <c r="S9" s="69"/>
      <c r="T9" s="23"/>
      <c r="U9" s="23"/>
      <c r="V9" s="65"/>
      <c r="W9" s="69"/>
      <c r="X9" s="23"/>
      <c r="Y9" s="23"/>
      <c r="Z9" s="65"/>
      <c r="AA9" s="69"/>
      <c r="AB9" s="23"/>
      <c r="AC9" s="23"/>
      <c r="AD9" s="65"/>
      <c r="AE9" s="69"/>
      <c r="AF9" s="23"/>
      <c r="AG9" s="23"/>
      <c r="AH9" s="65"/>
      <c r="AI9" s="69"/>
      <c r="AJ9" s="23"/>
      <c r="AK9" s="23"/>
      <c r="AL9" s="65"/>
      <c r="AM9" s="69"/>
      <c r="AN9" s="23"/>
      <c r="AO9" s="23"/>
      <c r="AP9" s="65"/>
      <c r="AQ9" s="69"/>
      <c r="AR9" s="23"/>
      <c r="AS9" s="23"/>
      <c r="AT9" s="65"/>
      <c r="AU9" s="69"/>
      <c r="AV9" s="23"/>
      <c r="AW9" s="23"/>
      <c r="AX9" s="65"/>
      <c r="AY9" s="69"/>
      <c r="AZ9" s="23"/>
      <c r="BA9" s="23"/>
      <c r="BB9" s="65"/>
      <c r="BC9" s="69"/>
      <c r="BD9" s="23"/>
      <c r="BE9" s="23"/>
      <c r="BF9" s="65"/>
      <c r="BG9" s="69"/>
      <c r="BH9" s="23"/>
      <c r="BI9" s="23"/>
      <c r="BJ9" s="65"/>
      <c r="BK9" s="69"/>
      <c r="BL9" s="23"/>
      <c r="BM9" s="23"/>
      <c r="BN9" s="65"/>
      <c r="BO9" s="69"/>
      <c r="BP9" s="23"/>
      <c r="BQ9" s="23"/>
      <c r="BR9" s="65"/>
      <c r="BS9" s="69"/>
      <c r="BT9" s="23"/>
      <c r="BU9" s="23"/>
      <c r="BV9" s="65"/>
      <c r="BW9" s="69"/>
      <c r="BX9" s="23"/>
      <c r="BY9" s="23"/>
      <c r="BZ9" s="65"/>
      <c r="CA9" s="69"/>
      <c r="CB9" s="23"/>
      <c r="CC9" s="23"/>
      <c r="CD9" s="65"/>
      <c r="CE9" s="69"/>
      <c r="CF9" s="23"/>
      <c r="CG9" s="23"/>
      <c r="CH9" s="65"/>
      <c r="CI9" s="69"/>
      <c r="CJ9" s="23"/>
      <c r="CK9" s="23"/>
      <c r="CL9" s="65"/>
      <c r="CM9" s="69"/>
      <c r="CN9" s="23"/>
      <c r="CO9" s="23"/>
      <c r="CP9" s="65"/>
      <c r="CQ9" s="69"/>
      <c r="CR9" s="23"/>
      <c r="CS9" s="23"/>
      <c r="CT9" s="65"/>
      <c r="CU9" s="69"/>
      <c r="CV9" s="23"/>
      <c r="CW9" s="23"/>
      <c r="CX9" s="65"/>
      <c r="CY9" s="69"/>
      <c r="CZ9" s="23"/>
      <c r="DA9" s="23"/>
      <c r="DB9" s="65"/>
      <c r="DC9" s="69"/>
      <c r="DD9" s="23"/>
      <c r="DE9" s="23"/>
      <c r="DF9" s="65"/>
      <c r="DG9" s="69"/>
      <c r="DH9" s="23"/>
      <c r="DI9" s="23"/>
      <c r="DJ9" s="65"/>
      <c r="DK9" s="69"/>
      <c r="DL9" s="23"/>
      <c r="DM9" s="23"/>
      <c r="DN9" s="65"/>
      <c r="DO9" s="69"/>
      <c r="DP9" s="23"/>
      <c r="DQ9" s="23"/>
      <c r="DR9" s="65"/>
      <c r="DS9" s="69"/>
      <c r="DT9" s="23"/>
      <c r="DU9" s="23"/>
    </row>
    <row r="10" spans="1:125" ht="13.5">
      <c r="A10" s="77" t="s">
        <v>112</v>
      </c>
      <c r="B10" s="78" t="s">
        <v>195</v>
      </c>
      <c r="C10" s="79" t="s">
        <v>196</v>
      </c>
      <c r="D10" s="23">
        <f t="shared" si="0"/>
        <v>351987</v>
      </c>
      <c r="E10" s="23">
        <f t="shared" si="0"/>
        <v>0</v>
      </c>
      <c r="F10" s="65" t="s">
        <v>158</v>
      </c>
      <c r="G10" s="69" t="s">
        <v>59</v>
      </c>
      <c r="H10" s="23">
        <v>91587</v>
      </c>
      <c r="I10" s="23">
        <v>0</v>
      </c>
      <c r="J10" s="65" t="s">
        <v>160</v>
      </c>
      <c r="K10" s="69" t="s">
        <v>52</v>
      </c>
      <c r="L10" s="23">
        <v>139317</v>
      </c>
      <c r="M10" s="23">
        <v>0</v>
      </c>
      <c r="N10" s="65" t="s">
        <v>161</v>
      </c>
      <c r="O10" s="69" t="s">
        <v>60</v>
      </c>
      <c r="P10" s="23">
        <v>121083</v>
      </c>
      <c r="Q10" s="23">
        <v>0</v>
      </c>
      <c r="R10" s="65"/>
      <c r="S10" s="69"/>
      <c r="T10" s="23"/>
      <c r="U10" s="23"/>
      <c r="V10" s="65"/>
      <c r="W10" s="69"/>
      <c r="X10" s="23"/>
      <c r="Y10" s="23"/>
      <c r="Z10" s="65"/>
      <c r="AA10" s="69"/>
      <c r="AB10" s="23"/>
      <c r="AC10" s="23"/>
      <c r="AD10" s="65"/>
      <c r="AE10" s="69"/>
      <c r="AF10" s="23"/>
      <c r="AG10" s="23"/>
      <c r="AH10" s="65"/>
      <c r="AI10" s="69"/>
      <c r="AJ10" s="23"/>
      <c r="AK10" s="23"/>
      <c r="AL10" s="65"/>
      <c r="AM10" s="69"/>
      <c r="AN10" s="23"/>
      <c r="AO10" s="23"/>
      <c r="AP10" s="65"/>
      <c r="AQ10" s="69"/>
      <c r="AR10" s="23"/>
      <c r="AS10" s="23"/>
      <c r="AT10" s="65"/>
      <c r="AU10" s="69"/>
      <c r="AV10" s="23"/>
      <c r="AW10" s="23"/>
      <c r="AX10" s="65"/>
      <c r="AY10" s="69"/>
      <c r="AZ10" s="23"/>
      <c r="BA10" s="23"/>
      <c r="BB10" s="65"/>
      <c r="BC10" s="69"/>
      <c r="BD10" s="23"/>
      <c r="BE10" s="23"/>
      <c r="BF10" s="65"/>
      <c r="BG10" s="69"/>
      <c r="BH10" s="23"/>
      <c r="BI10" s="23"/>
      <c r="BJ10" s="65"/>
      <c r="BK10" s="69"/>
      <c r="BL10" s="23"/>
      <c r="BM10" s="23"/>
      <c r="BN10" s="65"/>
      <c r="BO10" s="69"/>
      <c r="BP10" s="23"/>
      <c r="BQ10" s="23"/>
      <c r="BR10" s="65"/>
      <c r="BS10" s="69"/>
      <c r="BT10" s="23"/>
      <c r="BU10" s="23"/>
      <c r="BV10" s="65"/>
      <c r="BW10" s="69"/>
      <c r="BX10" s="23"/>
      <c r="BY10" s="23"/>
      <c r="BZ10" s="65"/>
      <c r="CA10" s="69"/>
      <c r="CB10" s="23"/>
      <c r="CC10" s="23"/>
      <c r="CD10" s="65"/>
      <c r="CE10" s="69"/>
      <c r="CF10" s="23"/>
      <c r="CG10" s="23"/>
      <c r="CH10" s="65"/>
      <c r="CI10" s="69"/>
      <c r="CJ10" s="23"/>
      <c r="CK10" s="23"/>
      <c r="CL10" s="65"/>
      <c r="CM10" s="69"/>
      <c r="CN10" s="23"/>
      <c r="CO10" s="23"/>
      <c r="CP10" s="65"/>
      <c r="CQ10" s="69"/>
      <c r="CR10" s="23"/>
      <c r="CS10" s="23"/>
      <c r="CT10" s="65"/>
      <c r="CU10" s="69"/>
      <c r="CV10" s="23"/>
      <c r="CW10" s="23"/>
      <c r="CX10" s="65"/>
      <c r="CY10" s="69"/>
      <c r="CZ10" s="23"/>
      <c r="DA10" s="23"/>
      <c r="DB10" s="65"/>
      <c r="DC10" s="69"/>
      <c r="DD10" s="23"/>
      <c r="DE10" s="23"/>
      <c r="DF10" s="65"/>
      <c r="DG10" s="69"/>
      <c r="DH10" s="23"/>
      <c r="DI10" s="23"/>
      <c r="DJ10" s="65"/>
      <c r="DK10" s="69"/>
      <c r="DL10" s="23"/>
      <c r="DM10" s="23"/>
      <c r="DN10" s="65"/>
      <c r="DO10" s="69"/>
      <c r="DP10" s="23"/>
      <c r="DQ10" s="23"/>
      <c r="DR10" s="65"/>
      <c r="DS10" s="69"/>
      <c r="DT10" s="23"/>
      <c r="DU10" s="23"/>
    </row>
    <row r="11" spans="1:125" ht="13.5">
      <c r="A11" s="77" t="s">
        <v>112</v>
      </c>
      <c r="B11" s="78" t="s">
        <v>197</v>
      </c>
      <c r="C11" s="79" t="s">
        <v>198</v>
      </c>
      <c r="D11" s="23">
        <f t="shared" si="0"/>
        <v>192334</v>
      </c>
      <c r="E11" s="23">
        <f t="shared" si="0"/>
        <v>0</v>
      </c>
      <c r="F11" s="65" t="s">
        <v>163</v>
      </c>
      <c r="G11" s="69" t="s">
        <v>61</v>
      </c>
      <c r="H11" s="23">
        <v>96551</v>
      </c>
      <c r="I11" s="23">
        <v>0</v>
      </c>
      <c r="J11" s="65" t="s">
        <v>165</v>
      </c>
      <c r="K11" s="69" t="s">
        <v>62</v>
      </c>
      <c r="L11" s="23">
        <v>95783</v>
      </c>
      <c r="M11" s="23">
        <v>0</v>
      </c>
      <c r="N11" s="65"/>
      <c r="O11" s="69"/>
      <c r="P11" s="23"/>
      <c r="Q11" s="23"/>
      <c r="R11" s="65"/>
      <c r="S11" s="69"/>
      <c r="T11" s="23"/>
      <c r="U11" s="23"/>
      <c r="V11" s="65"/>
      <c r="W11" s="69"/>
      <c r="X11" s="23"/>
      <c r="Y11" s="23"/>
      <c r="Z11" s="65"/>
      <c r="AA11" s="69"/>
      <c r="AB11" s="23"/>
      <c r="AC11" s="23"/>
      <c r="AD11" s="65"/>
      <c r="AE11" s="69"/>
      <c r="AF11" s="23"/>
      <c r="AG11" s="23"/>
      <c r="AH11" s="65"/>
      <c r="AI11" s="69"/>
      <c r="AJ11" s="23"/>
      <c r="AK11" s="23"/>
      <c r="AL11" s="65"/>
      <c r="AM11" s="69"/>
      <c r="AN11" s="23"/>
      <c r="AO11" s="23"/>
      <c r="AP11" s="65"/>
      <c r="AQ11" s="69"/>
      <c r="AR11" s="23"/>
      <c r="AS11" s="23"/>
      <c r="AT11" s="65"/>
      <c r="AU11" s="69"/>
      <c r="AV11" s="23"/>
      <c r="AW11" s="23"/>
      <c r="AX11" s="65"/>
      <c r="AY11" s="69"/>
      <c r="AZ11" s="23"/>
      <c r="BA11" s="23"/>
      <c r="BB11" s="65"/>
      <c r="BC11" s="69"/>
      <c r="BD11" s="23"/>
      <c r="BE11" s="23"/>
      <c r="BF11" s="65"/>
      <c r="BG11" s="69"/>
      <c r="BH11" s="23"/>
      <c r="BI11" s="23"/>
      <c r="BJ11" s="65"/>
      <c r="BK11" s="69"/>
      <c r="BL11" s="23"/>
      <c r="BM11" s="23"/>
      <c r="BN11" s="65"/>
      <c r="BO11" s="69"/>
      <c r="BP11" s="23"/>
      <c r="BQ11" s="23"/>
      <c r="BR11" s="65"/>
      <c r="BS11" s="69"/>
      <c r="BT11" s="23"/>
      <c r="BU11" s="23"/>
      <c r="BV11" s="65"/>
      <c r="BW11" s="69"/>
      <c r="BX11" s="23"/>
      <c r="BY11" s="23"/>
      <c r="BZ11" s="65"/>
      <c r="CA11" s="69"/>
      <c r="CB11" s="23"/>
      <c r="CC11" s="23"/>
      <c r="CD11" s="65"/>
      <c r="CE11" s="69"/>
      <c r="CF11" s="23"/>
      <c r="CG11" s="23"/>
      <c r="CH11" s="65"/>
      <c r="CI11" s="69"/>
      <c r="CJ11" s="23"/>
      <c r="CK11" s="23"/>
      <c r="CL11" s="65"/>
      <c r="CM11" s="69"/>
      <c r="CN11" s="23"/>
      <c r="CO11" s="23"/>
      <c r="CP11" s="65"/>
      <c r="CQ11" s="69"/>
      <c r="CR11" s="23"/>
      <c r="CS11" s="23"/>
      <c r="CT11" s="65"/>
      <c r="CU11" s="69"/>
      <c r="CV11" s="23"/>
      <c r="CW11" s="23"/>
      <c r="CX11" s="65"/>
      <c r="CY11" s="69"/>
      <c r="CZ11" s="23"/>
      <c r="DA11" s="23"/>
      <c r="DB11" s="65"/>
      <c r="DC11" s="69"/>
      <c r="DD11" s="23"/>
      <c r="DE11" s="23"/>
      <c r="DF11" s="65"/>
      <c r="DG11" s="69"/>
      <c r="DH11" s="23"/>
      <c r="DI11" s="23"/>
      <c r="DJ11" s="65"/>
      <c r="DK11" s="69"/>
      <c r="DL11" s="23"/>
      <c r="DM11" s="23"/>
      <c r="DN11" s="65"/>
      <c r="DO11" s="69"/>
      <c r="DP11" s="23"/>
      <c r="DQ11" s="23"/>
      <c r="DR11" s="65"/>
      <c r="DS11" s="69"/>
      <c r="DT11" s="23"/>
      <c r="DU11" s="23"/>
    </row>
    <row r="12" spans="1:125" ht="13.5">
      <c r="A12" s="124" t="s">
        <v>73</v>
      </c>
      <c r="B12" s="125"/>
      <c r="C12" s="126"/>
      <c r="D12" s="72">
        <f>SUM(D5:D11)</f>
        <v>4890021</v>
      </c>
      <c r="E12" s="72">
        <f>SUM(E5:E11)</f>
        <v>1084264</v>
      </c>
      <c r="F12" s="65" t="s">
        <v>69</v>
      </c>
      <c r="G12" s="65" t="s">
        <v>69</v>
      </c>
      <c r="H12" s="72">
        <f>SUM(H5:H11)</f>
        <v>2028413</v>
      </c>
      <c r="I12" s="72">
        <f>SUM(I5:I11)</f>
        <v>473422</v>
      </c>
      <c r="J12" s="65" t="s">
        <v>69</v>
      </c>
      <c r="K12" s="65" t="s">
        <v>69</v>
      </c>
      <c r="L12" s="72">
        <f>SUM(L5:L11)</f>
        <v>1964542</v>
      </c>
      <c r="M12" s="72">
        <f>SUM(M5:M11)</f>
        <v>354442</v>
      </c>
      <c r="N12" s="65" t="s">
        <v>69</v>
      </c>
      <c r="O12" s="65" t="s">
        <v>69</v>
      </c>
      <c r="P12" s="72">
        <f>SUM(P5:P11)</f>
        <v>741465</v>
      </c>
      <c r="Q12" s="72">
        <f>SUM(Q5:Q11)</f>
        <v>135237</v>
      </c>
      <c r="R12" s="65" t="s">
        <v>69</v>
      </c>
      <c r="S12" s="65" t="s">
        <v>69</v>
      </c>
      <c r="T12" s="72">
        <f>SUM(T5:T11)</f>
        <v>155601</v>
      </c>
      <c r="U12" s="72">
        <f>SUM(U5:U11)</f>
        <v>65264</v>
      </c>
      <c r="V12" s="65" t="s">
        <v>69</v>
      </c>
      <c r="W12" s="65" t="s">
        <v>69</v>
      </c>
      <c r="X12" s="72">
        <f>SUM(X5:X11)</f>
        <v>0</v>
      </c>
      <c r="Y12" s="72">
        <f>SUM(Y5:Y11)</f>
        <v>31908</v>
      </c>
      <c r="Z12" s="65" t="s">
        <v>69</v>
      </c>
      <c r="AA12" s="65" t="s">
        <v>69</v>
      </c>
      <c r="AB12" s="72">
        <f>SUM(AB5:AB11)</f>
        <v>0</v>
      </c>
      <c r="AC12" s="72">
        <f>SUM(AC5:AC11)</f>
        <v>23991</v>
      </c>
      <c r="AD12" s="65" t="s">
        <v>69</v>
      </c>
      <c r="AE12" s="65" t="s">
        <v>69</v>
      </c>
      <c r="AF12" s="72">
        <f>SUM(AF5:AF11)</f>
        <v>0</v>
      </c>
      <c r="AG12" s="72">
        <f>SUM(AG5:AG11)</f>
        <v>0</v>
      </c>
      <c r="AH12" s="65" t="s">
        <v>69</v>
      </c>
      <c r="AI12" s="65" t="s">
        <v>69</v>
      </c>
      <c r="AJ12" s="72">
        <f>SUM(AJ5:AJ11)</f>
        <v>0</v>
      </c>
      <c r="AK12" s="72">
        <f>SUM(AK5:AK11)</f>
        <v>0</v>
      </c>
      <c r="AL12" s="65" t="s">
        <v>69</v>
      </c>
      <c r="AM12" s="65" t="s">
        <v>69</v>
      </c>
      <c r="AN12" s="72">
        <f>SUM(AN5:AN11)</f>
        <v>0</v>
      </c>
      <c r="AO12" s="72">
        <f>SUM(AO5:AO11)</f>
        <v>0</v>
      </c>
      <c r="AP12" s="65" t="s">
        <v>69</v>
      </c>
      <c r="AQ12" s="65" t="s">
        <v>69</v>
      </c>
      <c r="AR12" s="72">
        <f>SUM(AR5:AR11)</f>
        <v>0</v>
      </c>
      <c r="AS12" s="72">
        <f>SUM(AS5:AS11)</f>
        <v>0</v>
      </c>
      <c r="AT12" s="65" t="s">
        <v>69</v>
      </c>
      <c r="AU12" s="65" t="s">
        <v>69</v>
      </c>
      <c r="AV12" s="72">
        <f>SUM(AV5:AV11)</f>
        <v>0</v>
      </c>
      <c r="AW12" s="72">
        <f>SUM(AW5:AW11)</f>
        <v>0</v>
      </c>
      <c r="AX12" s="65" t="s">
        <v>69</v>
      </c>
      <c r="AY12" s="65" t="s">
        <v>69</v>
      </c>
      <c r="AZ12" s="72">
        <f>SUM(AZ5:AZ11)</f>
        <v>0</v>
      </c>
      <c r="BA12" s="72">
        <f>SUM(BA5:BA11)</f>
        <v>0</v>
      </c>
      <c r="BB12" s="65" t="s">
        <v>69</v>
      </c>
      <c r="BC12" s="65" t="s">
        <v>69</v>
      </c>
      <c r="BD12" s="72">
        <f>SUM(BD5:BD11)</f>
        <v>0</v>
      </c>
      <c r="BE12" s="72">
        <f>SUM(BE5:BE11)</f>
        <v>0</v>
      </c>
      <c r="BF12" s="65" t="s">
        <v>69</v>
      </c>
      <c r="BG12" s="65" t="s">
        <v>69</v>
      </c>
      <c r="BH12" s="72">
        <f>SUM(BH5:BH11)</f>
        <v>0</v>
      </c>
      <c r="BI12" s="72">
        <f>SUM(BI5:BI11)</f>
        <v>0</v>
      </c>
      <c r="BJ12" s="65" t="s">
        <v>69</v>
      </c>
      <c r="BK12" s="65" t="s">
        <v>69</v>
      </c>
      <c r="BL12" s="72">
        <f>SUM(BL5:BL11)</f>
        <v>0</v>
      </c>
      <c r="BM12" s="72">
        <f>SUM(BM5:BM11)</f>
        <v>0</v>
      </c>
      <c r="BN12" s="65" t="s">
        <v>69</v>
      </c>
      <c r="BO12" s="65" t="s">
        <v>69</v>
      </c>
      <c r="BP12" s="72">
        <f>SUM(BP5:BP11)</f>
        <v>0</v>
      </c>
      <c r="BQ12" s="72">
        <f>SUM(BQ5:BQ11)</f>
        <v>0</v>
      </c>
      <c r="BR12" s="65" t="s">
        <v>69</v>
      </c>
      <c r="BS12" s="65" t="s">
        <v>69</v>
      </c>
      <c r="BT12" s="72">
        <f>SUM(BT5:BT11)</f>
        <v>0</v>
      </c>
      <c r="BU12" s="72">
        <f>SUM(BU5:BU11)</f>
        <v>0</v>
      </c>
      <c r="BV12" s="65" t="s">
        <v>69</v>
      </c>
      <c r="BW12" s="65" t="s">
        <v>69</v>
      </c>
      <c r="BX12" s="72">
        <f>SUM(BX5:BX11)</f>
        <v>0</v>
      </c>
      <c r="BY12" s="72">
        <f>SUM(BY5:BY11)</f>
        <v>0</v>
      </c>
      <c r="BZ12" s="65" t="s">
        <v>69</v>
      </c>
      <c r="CA12" s="65" t="s">
        <v>69</v>
      </c>
      <c r="CB12" s="72">
        <f>SUM(CB5:CB11)</f>
        <v>0</v>
      </c>
      <c r="CC12" s="72">
        <f>SUM(CC5:CC11)</f>
        <v>0</v>
      </c>
      <c r="CD12" s="65" t="s">
        <v>69</v>
      </c>
      <c r="CE12" s="65" t="s">
        <v>69</v>
      </c>
      <c r="CF12" s="72">
        <f>SUM(CF5:CF11)</f>
        <v>0</v>
      </c>
      <c r="CG12" s="72">
        <f>SUM(CG5:CG11)</f>
        <v>0</v>
      </c>
      <c r="CH12" s="65" t="s">
        <v>69</v>
      </c>
      <c r="CI12" s="65" t="s">
        <v>69</v>
      </c>
      <c r="CJ12" s="72">
        <f>SUM(CJ5:CJ11)</f>
        <v>0</v>
      </c>
      <c r="CK12" s="72">
        <f>SUM(CK5:CK11)</f>
        <v>0</v>
      </c>
      <c r="CL12" s="65" t="s">
        <v>69</v>
      </c>
      <c r="CM12" s="65" t="s">
        <v>69</v>
      </c>
      <c r="CN12" s="72">
        <f>SUM(CN5:CN11)</f>
        <v>0</v>
      </c>
      <c r="CO12" s="72">
        <f>SUM(CO5:CO11)</f>
        <v>0</v>
      </c>
      <c r="CP12" s="65" t="s">
        <v>69</v>
      </c>
      <c r="CQ12" s="65" t="s">
        <v>69</v>
      </c>
      <c r="CR12" s="72">
        <f>SUM(CR5:CR11)</f>
        <v>0</v>
      </c>
      <c r="CS12" s="72">
        <f>SUM(CS5:CS11)</f>
        <v>0</v>
      </c>
      <c r="CT12" s="65" t="s">
        <v>69</v>
      </c>
      <c r="CU12" s="65" t="s">
        <v>69</v>
      </c>
      <c r="CV12" s="72">
        <f>SUM(CV5:CV11)</f>
        <v>0</v>
      </c>
      <c r="CW12" s="72">
        <f>SUM(CW5:CW11)</f>
        <v>0</v>
      </c>
      <c r="CX12" s="65" t="s">
        <v>69</v>
      </c>
      <c r="CY12" s="65" t="s">
        <v>69</v>
      </c>
      <c r="CZ12" s="72">
        <f>SUM(CZ5:CZ11)</f>
        <v>0</v>
      </c>
      <c r="DA12" s="72">
        <f>SUM(DA5:DA11)</f>
        <v>0</v>
      </c>
      <c r="DB12" s="65" t="s">
        <v>69</v>
      </c>
      <c r="DC12" s="65" t="s">
        <v>69</v>
      </c>
      <c r="DD12" s="72">
        <f>SUM(DD5:DD11)</f>
        <v>0</v>
      </c>
      <c r="DE12" s="72">
        <f>SUM(DE5:DE11)</f>
        <v>0</v>
      </c>
      <c r="DF12" s="65" t="s">
        <v>69</v>
      </c>
      <c r="DG12" s="65" t="s">
        <v>69</v>
      </c>
      <c r="DH12" s="72">
        <f>SUM(DH5:DH11)</f>
        <v>0</v>
      </c>
      <c r="DI12" s="72">
        <f>SUM(DI5:DI11)</f>
        <v>0</v>
      </c>
      <c r="DJ12" s="65" t="s">
        <v>69</v>
      </c>
      <c r="DK12" s="65" t="s">
        <v>69</v>
      </c>
      <c r="DL12" s="72">
        <f>SUM(DL5:DL11)</f>
        <v>0</v>
      </c>
      <c r="DM12" s="72">
        <f>SUM(DM5:DM11)</f>
        <v>0</v>
      </c>
      <c r="DN12" s="65" t="s">
        <v>69</v>
      </c>
      <c r="DO12" s="65" t="s">
        <v>69</v>
      </c>
      <c r="DP12" s="72">
        <f>SUM(DP5:DP11)</f>
        <v>0</v>
      </c>
      <c r="DQ12" s="72">
        <f>SUM(DQ5:DQ11)</f>
        <v>0</v>
      </c>
      <c r="DR12" s="65" t="s">
        <v>69</v>
      </c>
      <c r="DS12" s="65" t="s">
        <v>69</v>
      </c>
      <c r="DT12" s="72">
        <f>SUM(DT5:DT11)</f>
        <v>0</v>
      </c>
      <c r="DU12" s="72">
        <f>SUM(DU5:DU11)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2:C12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2003-02-07T11:59:12Z</dcterms:modified>
  <cp:category/>
  <cp:version/>
  <cp:contentType/>
  <cp:contentStatus/>
</cp:coreProperties>
</file>