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90" windowWidth="18210" windowHeight="7290" firstSheet="6" activeTab="11"/>
  </bookViews>
  <sheets>
    <sheet name="図1-1" sheetId="5" r:id="rId1"/>
    <sheet name="図1-2" sheetId="3" r:id="rId2"/>
    <sheet name="表1-1" sheetId="8" r:id="rId3"/>
    <sheet name="図1-3" sheetId="1" r:id="rId4"/>
    <sheet name="表1-2" sheetId="9" r:id="rId5"/>
    <sheet name="図1-4" sheetId="2" r:id="rId6"/>
    <sheet name="表1-3 " sheetId="12" r:id="rId7"/>
    <sheet name="図1-5" sheetId="4" r:id="rId8"/>
    <sheet name="図1-6" sheetId="6" r:id="rId9"/>
    <sheet name="図1-7" sheetId="7" r:id="rId10"/>
    <sheet name="調査票Ⅱ-１全国値" sheetId="13" r:id="rId11"/>
    <sheet name="調査票Ⅱ-２全国値" sheetId="14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H16年度" localSheetId="6">#REF!,#REF!</definedName>
    <definedName name="H16年度">'[2]図1-2'!$E$4:$E$7,'[2]図1-2'!$E$9:$E$38</definedName>
    <definedName name="H17年度" localSheetId="6">#REF!,#REF!</definedName>
    <definedName name="H17年度">'[2]図1-2'!$G$4:$G$7,'[2]図1-2'!$G$9:$G$38</definedName>
    <definedName name="_xlnm.Print_Area" localSheetId="10">'調査票Ⅱ-１全国値'!$A$1:$Z$89</definedName>
    <definedName name="_xlnm.Print_Area" localSheetId="11">'調査票Ⅱ-２全国値'!$A$1:$S$92</definedName>
    <definedName name="_xlnm.Print_Area" localSheetId="6">'表1-3 '!$A$1:$I$24</definedName>
    <definedName name="RZK_DD" localSheetId="0">#REF!</definedName>
    <definedName name="RZK_DD" localSheetId="8">#REF!</definedName>
    <definedName name="RZK_DD" localSheetId="9">#REF!</definedName>
    <definedName name="RZK_DD" localSheetId="10">#REF!</definedName>
    <definedName name="RZK_DD" localSheetId="11">#REF!</definedName>
    <definedName name="RZK_DD" localSheetId="2">#REF!</definedName>
    <definedName name="RZK_DD" localSheetId="4">#REF!</definedName>
    <definedName name="RZK_DD" localSheetId="6">#REF!</definedName>
    <definedName name="RZK_DD">#REF!</definedName>
    <definedName name="RZK_TTL" localSheetId="0">#REF!</definedName>
    <definedName name="RZK_TTL" localSheetId="8">#REF!</definedName>
    <definedName name="RZK_TTL" localSheetId="9">#REF!</definedName>
    <definedName name="RZK_TTL" localSheetId="10">#REF!</definedName>
    <definedName name="RZK_TTL" localSheetId="11">#REF!</definedName>
    <definedName name="RZK_TTL" localSheetId="2">#REF!</definedName>
    <definedName name="RZK_TTL" localSheetId="4">#REF!</definedName>
    <definedName name="RZK_TTL" localSheetId="6">#REF!</definedName>
    <definedName name="RZK_TTL">#REF!</definedName>
    <definedName name="san" localSheetId="2">#REF!</definedName>
    <definedName name="san" localSheetId="4">#REF!</definedName>
    <definedName name="san">#REF!</definedName>
    <definedName name="デフレータ" localSheetId="0">#REF!</definedName>
    <definedName name="デフレータ" localSheetId="8">#REF!</definedName>
    <definedName name="デフレータ" localSheetId="9">#REF!</definedName>
    <definedName name="デフレータ" localSheetId="10">#REF!</definedName>
    <definedName name="デフレータ" localSheetId="11">#REF!</definedName>
    <definedName name="デフレータ" localSheetId="2">#REF!</definedName>
    <definedName name="デフレータ" localSheetId="4">#REF!</definedName>
    <definedName name="デフレータ" localSheetId="6">#REF!</definedName>
    <definedName name="デフレータ">#REF!</definedName>
    <definedName name="活動量全国値" localSheetId="0">#REF!</definedName>
    <definedName name="活動量全国値" localSheetId="8">#REF!</definedName>
    <definedName name="活動量全国値" localSheetId="9">#REF!</definedName>
    <definedName name="活動量全国値" localSheetId="2">#REF!</definedName>
    <definedName name="活動量全国値" localSheetId="4">#REF!</definedName>
    <definedName name="活動量全国値" localSheetId="6">#REF!</definedName>
    <definedName name="活動量全国値">#REF!</definedName>
    <definedName name="年度別デフレーター">'[5]デフレーター補正'!$A$31:$E$33</definedName>
    <definedName name="_xlnm.Print_Titles" localSheetId="2">'表1-1'!$A:$B</definedName>
    <definedName name="_xlnm.Print_Titles" localSheetId="4">'表1-2'!$A:$B</definedName>
    <definedName name="_xlnm.Print_Titles" localSheetId="10">'調査票Ⅱ-１全国値'!$A:$B</definedName>
    <definedName name="_xlnm.Print_Titles" localSheetId="11">'調査票Ⅱ-２全国値'!$A:$B</definedName>
  </definedNames>
  <calcPr calcId="145621"/>
</workbook>
</file>

<file path=xl/sharedStrings.xml><?xml version="1.0" encoding="utf-8"?>
<sst xmlns="http://schemas.openxmlformats.org/spreadsheetml/2006/main" count="798" uniqueCount="524">
  <si>
    <t>平成23年度</t>
    <rPh sb="0" eb="2">
      <t>ヘイセイ</t>
    </rPh>
    <rPh sb="4" eb="6">
      <t>ネンド</t>
    </rPh>
    <phoneticPr fontId="4"/>
  </si>
  <si>
    <t>汚泥</t>
  </si>
  <si>
    <t>動物のふん尿</t>
  </si>
  <si>
    <t>がれき類</t>
  </si>
  <si>
    <t>ばいじん</t>
  </si>
  <si>
    <t>鉱さい</t>
  </si>
  <si>
    <t>金属くず</t>
  </si>
  <si>
    <t>ガラスくず、　コンクリートくず及び陶磁器くず</t>
  </si>
  <si>
    <t>木くず</t>
  </si>
  <si>
    <t>廃プラスチック類</t>
  </si>
  <si>
    <t>廃油</t>
  </si>
  <si>
    <t>その他の産業廃棄物</t>
    <rPh sb="2" eb="3">
      <t>タ</t>
    </rPh>
    <rPh sb="4" eb="6">
      <t>サンギョウ</t>
    </rPh>
    <rPh sb="6" eb="9">
      <t>ハイキブツ</t>
    </rPh>
    <phoneticPr fontId="4"/>
  </si>
  <si>
    <t>平成24年度</t>
    <rPh sb="0" eb="2">
      <t>ヘイセイ</t>
    </rPh>
    <rPh sb="4" eb="6">
      <t>ネンド</t>
    </rPh>
    <phoneticPr fontId="4"/>
  </si>
  <si>
    <t>平成23年度</t>
    <rPh sb="0" eb="2">
      <t>ヘイセイ</t>
    </rPh>
    <rPh sb="4" eb="6">
      <t>ネンド</t>
    </rPh>
    <phoneticPr fontId="3"/>
  </si>
  <si>
    <t>①降順に並べ替え</t>
    <rPh sb="1" eb="3">
      <t>コウジュン</t>
    </rPh>
    <rPh sb="4" eb="5">
      <t>ナラ</t>
    </rPh>
    <rPh sb="6" eb="7">
      <t>カ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</si>
  <si>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</si>
  <si>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</si>
  <si>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</si>
  <si>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九州</t>
    <rPh sb="0" eb="2">
      <t>キュウシュウ</t>
    </rPh>
    <phoneticPr fontId="4"/>
  </si>
  <si>
    <t>東北</t>
    <rPh sb="0" eb="2">
      <t>トウホク</t>
    </rPh>
    <phoneticPr fontId="4"/>
  </si>
  <si>
    <t>北海道</t>
    <rPh sb="0" eb="3">
      <t>ホッカイドウ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</si>
  <si>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</si>
  <si>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</si>
  <si>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平成24年度</t>
    <rPh sb="0" eb="2">
      <t>ヘイセイ</t>
    </rPh>
    <rPh sb="4" eb="6">
      <t>ネンド</t>
    </rPh>
    <phoneticPr fontId="3"/>
  </si>
  <si>
    <t>関東</t>
    <rPh sb="0" eb="2">
      <t>カントウ</t>
    </rPh>
    <phoneticPr fontId="11"/>
  </si>
  <si>
    <t>中部</t>
    <rPh sb="0" eb="2">
      <t>チュウブ</t>
    </rPh>
    <phoneticPr fontId="11"/>
  </si>
  <si>
    <t>九州</t>
    <rPh sb="0" eb="2">
      <t>キュウシュウ</t>
    </rPh>
    <phoneticPr fontId="11"/>
  </si>
  <si>
    <t>近畿</t>
    <rPh sb="0" eb="2">
      <t>キンキ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</si>
  <si>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</si>
  <si>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</si>
  <si>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中国</t>
    <rPh sb="0" eb="2">
      <t>チュウゴク</t>
    </rPh>
    <phoneticPr fontId="11"/>
  </si>
  <si>
    <t>四国</t>
    <rPh sb="0" eb="2">
      <t>シコク</t>
    </rPh>
    <phoneticPr fontId="11"/>
  </si>
  <si>
    <t>汚　泥</t>
  </si>
  <si>
    <t>ガラスくず、コンクリートくず
及び陶磁器くず</t>
  </si>
  <si>
    <t>廃　油</t>
  </si>
  <si>
    <t>その他の産業廃棄物</t>
    <rPh sb="2" eb="3">
      <t>タ</t>
    </rPh>
    <rPh sb="4" eb="6">
      <t>サンギョウ</t>
    </rPh>
    <rPh sb="6" eb="9">
      <t>ハイキブツ</t>
    </rPh>
    <phoneticPr fontId="12"/>
  </si>
  <si>
    <t>電気・ガス・熱供給・水道業</t>
  </si>
  <si>
    <t>農業、林業</t>
  </si>
  <si>
    <t>建設業</t>
  </si>
  <si>
    <t>鉄鋼業</t>
  </si>
  <si>
    <t>化学工業</t>
  </si>
  <si>
    <t>鉱　業</t>
  </si>
  <si>
    <t>窯業・土石製品</t>
  </si>
  <si>
    <t>食料品製造業</t>
  </si>
  <si>
    <t>電子・電気・通信機械器具</t>
  </si>
  <si>
    <t>その他の業種</t>
    <rPh sb="2" eb="3">
      <t>タ</t>
    </rPh>
    <rPh sb="4" eb="6">
      <t>ギョウシュ</t>
    </rPh>
    <phoneticPr fontId="4"/>
  </si>
  <si>
    <t>電気･ガス・熱供給・水道業</t>
    <rPh sb="6" eb="7">
      <t>ネツ</t>
    </rPh>
    <rPh sb="7" eb="9">
      <t>キョウキュウ</t>
    </rPh>
    <rPh sb="10" eb="13">
      <t>スイドウギョウ</t>
    </rPh>
    <phoneticPr fontId="12"/>
  </si>
  <si>
    <t>農業、林業</t>
    <rPh sb="3" eb="5">
      <t>リンギョウ</t>
    </rPh>
    <phoneticPr fontId="12"/>
  </si>
  <si>
    <t>パルプ・紙・紙加工品製造業</t>
  </si>
  <si>
    <t>窯業・土石製品製造業</t>
  </si>
  <si>
    <t>その他の業種</t>
    <rPh sb="2" eb="3">
      <t>タ</t>
    </rPh>
    <rPh sb="4" eb="6">
      <t>ギョウシュ</t>
    </rPh>
    <phoneticPr fontId="12"/>
  </si>
  <si>
    <t>パルプ・紙・紙加工品製造業</t>
    <rPh sb="10" eb="13">
      <t>セイゾウギョウ</t>
    </rPh>
    <phoneticPr fontId="3"/>
  </si>
  <si>
    <t>　※各項目量は、四捨五入して表示しているため、収支が合わない場合がある。</t>
    <rPh sb="2" eb="3">
      <t>カク</t>
    </rPh>
    <rPh sb="3" eb="5">
      <t>コウモク</t>
    </rPh>
    <rPh sb="5" eb="6">
      <t>リョウ</t>
    </rPh>
    <rPh sb="8" eb="12">
      <t>シシャゴニュウ</t>
    </rPh>
    <rPh sb="14" eb="16">
      <t>ヒョウジ</t>
    </rPh>
    <rPh sb="23" eb="25">
      <t>シュウシ</t>
    </rPh>
    <rPh sb="26" eb="27">
      <t>ア</t>
    </rPh>
    <rPh sb="30" eb="32">
      <t>バアイ</t>
    </rPh>
    <phoneticPr fontId="4"/>
  </si>
  <si>
    <t>12,439千ｔ</t>
    <rPh sb="6" eb="7">
      <t>セン</t>
    </rPh>
    <phoneticPr fontId="4"/>
  </si>
  <si>
    <t>最終処分量</t>
    <rPh sb="0" eb="2">
      <t>サイシュウ</t>
    </rPh>
    <rPh sb="2" eb="4">
      <t>ショブン</t>
    </rPh>
    <rPh sb="4" eb="5">
      <t>リョウ</t>
    </rPh>
    <phoneticPr fontId="4"/>
  </si>
  <si>
    <t>直接最終処分量</t>
    <rPh sb="0" eb="1">
      <t>チョク</t>
    </rPh>
    <rPh sb="1" eb="2">
      <t>セツ</t>
    </rPh>
    <rPh sb="2" eb="4">
      <t>サイシュウ</t>
    </rPh>
    <rPh sb="4" eb="6">
      <t>ショブン</t>
    </rPh>
    <rPh sb="6" eb="7">
      <t>リョウ</t>
    </rPh>
    <phoneticPr fontId="4"/>
  </si>
  <si>
    <t>168,771千ｔ</t>
    <rPh sb="7" eb="8">
      <t>セン</t>
    </rPh>
    <phoneticPr fontId="4"/>
  </si>
  <si>
    <t>減量化量</t>
    <rPh sb="0" eb="2">
      <t>ゲンリョウ</t>
    </rPh>
    <rPh sb="2" eb="3">
      <t>カ</t>
    </rPh>
    <rPh sb="3" eb="4">
      <t>リョウ</t>
    </rPh>
    <phoneticPr fontId="4"/>
  </si>
  <si>
    <t>処理後最終処分量</t>
    <rPh sb="0" eb="2">
      <t>ショリ</t>
    </rPh>
    <rPh sb="2" eb="3">
      <t>ゴ</t>
    </rPh>
    <rPh sb="3" eb="5">
      <t>サイシュウ</t>
    </rPh>
    <rPh sb="5" eb="7">
      <t>ショブン</t>
    </rPh>
    <rPh sb="7" eb="8">
      <t>リョウ</t>
    </rPh>
    <phoneticPr fontId="4"/>
  </si>
  <si>
    <t>中間処理量</t>
    <rPh sb="0" eb="2">
      <t>チュウカン</t>
    </rPh>
    <rPh sb="2" eb="4">
      <t>ショリ</t>
    </rPh>
    <rPh sb="4" eb="5">
      <t>リョウ</t>
    </rPh>
    <phoneticPr fontId="4"/>
  </si>
  <si>
    <t>処理残渣量</t>
    <rPh sb="0" eb="2">
      <t>ショリ</t>
    </rPh>
    <rPh sb="2" eb="3">
      <t>ザン</t>
    </rPh>
    <rPh sb="4" eb="5">
      <t>リョウ</t>
    </rPh>
    <phoneticPr fontId="4"/>
  </si>
  <si>
    <t>最終処分量合計</t>
    <rPh sb="0" eb="2">
      <t>サイシュウ</t>
    </rPh>
    <rPh sb="2" eb="4">
      <t>ショブン</t>
    </rPh>
    <rPh sb="4" eb="5">
      <t>リョウ</t>
    </rPh>
    <rPh sb="5" eb="7">
      <t>ゴウケイ</t>
    </rPh>
    <phoneticPr fontId="14"/>
  </si>
  <si>
    <t>再生利用量合計</t>
    <rPh sb="0" eb="2">
      <t>サイセイ</t>
    </rPh>
    <rPh sb="2" eb="4">
      <t>リヨウ</t>
    </rPh>
    <rPh sb="4" eb="5">
      <t>リョウ</t>
    </rPh>
    <rPh sb="5" eb="7">
      <t>ゴウケイ</t>
    </rPh>
    <phoneticPr fontId="14"/>
  </si>
  <si>
    <t>処理後最終処分量</t>
    <rPh sb="0" eb="2">
      <t>ショリ</t>
    </rPh>
    <rPh sb="2" eb="3">
      <t>ゴ</t>
    </rPh>
    <rPh sb="3" eb="5">
      <t>サイシュウ</t>
    </rPh>
    <rPh sb="5" eb="7">
      <t>ショブン</t>
    </rPh>
    <rPh sb="7" eb="8">
      <t>リョウ</t>
    </rPh>
    <phoneticPr fontId="14"/>
  </si>
  <si>
    <t>処理後再生利用量</t>
    <rPh sb="0" eb="2">
      <t>ショリ</t>
    </rPh>
    <rPh sb="2" eb="3">
      <t>ゴ</t>
    </rPh>
    <rPh sb="3" eb="5">
      <t>サイセイ</t>
    </rPh>
    <rPh sb="5" eb="7">
      <t>リヨウ</t>
    </rPh>
    <rPh sb="7" eb="8">
      <t>リョウ</t>
    </rPh>
    <phoneticPr fontId="14"/>
  </si>
  <si>
    <t>処理残渣量</t>
    <rPh sb="0" eb="2">
      <t>ショリ</t>
    </rPh>
    <rPh sb="2" eb="4">
      <t>ザンサ</t>
    </rPh>
    <rPh sb="4" eb="5">
      <t>リョウ</t>
    </rPh>
    <phoneticPr fontId="14"/>
  </si>
  <si>
    <t>減量化量</t>
    <rPh sb="0" eb="3">
      <t>ゲンリョウカ</t>
    </rPh>
    <rPh sb="3" eb="4">
      <t>リョウ</t>
    </rPh>
    <phoneticPr fontId="14"/>
  </si>
  <si>
    <t>中間処理量</t>
    <rPh sb="0" eb="2">
      <t>チュウカン</t>
    </rPh>
    <rPh sb="2" eb="4">
      <t>ショリ</t>
    </rPh>
    <rPh sb="4" eb="5">
      <t>リョウ</t>
    </rPh>
    <phoneticPr fontId="14"/>
  </si>
  <si>
    <t>直接最終処分量</t>
    <rPh sb="0" eb="2">
      <t>チョクセツ</t>
    </rPh>
    <rPh sb="2" eb="4">
      <t>サイシュウ</t>
    </rPh>
    <rPh sb="4" eb="6">
      <t>ショブン</t>
    </rPh>
    <rPh sb="6" eb="7">
      <t>リョウ</t>
    </rPh>
    <phoneticPr fontId="14"/>
  </si>
  <si>
    <t>直接再生利用量</t>
    <rPh sb="0" eb="2">
      <t>チョクセツ</t>
    </rPh>
    <rPh sb="2" eb="4">
      <t>サイセイ</t>
    </rPh>
    <rPh sb="4" eb="6">
      <t>リヨウ</t>
    </rPh>
    <rPh sb="6" eb="7">
      <t>リョウ</t>
    </rPh>
    <phoneticPr fontId="14"/>
  </si>
  <si>
    <t>排出量推計値</t>
    <rPh sb="0" eb="2">
      <t>ハイシュツ</t>
    </rPh>
    <rPh sb="2" eb="3">
      <t>リョウ</t>
    </rPh>
    <rPh sb="3" eb="6">
      <t>スイケイチ</t>
    </rPh>
    <phoneticPr fontId="14"/>
  </si>
  <si>
    <t>処理後再生利用量</t>
    <rPh sb="0" eb="2">
      <t>ショリ</t>
    </rPh>
    <rPh sb="2" eb="3">
      <t>ゴ</t>
    </rPh>
    <rPh sb="3" eb="5">
      <t>サイセイ</t>
    </rPh>
    <rPh sb="5" eb="7">
      <t>リヨウ</t>
    </rPh>
    <rPh sb="7" eb="8">
      <t>リョウ</t>
    </rPh>
    <phoneticPr fontId="4"/>
  </si>
  <si>
    <t>381,206千ｔ</t>
    <rPh sb="7" eb="8">
      <t>セン</t>
    </rPh>
    <phoneticPr fontId="4"/>
  </si>
  <si>
    <t>199,996千ｔ</t>
    <rPh sb="7" eb="8">
      <t>セン</t>
    </rPh>
    <phoneticPr fontId="4"/>
  </si>
  <si>
    <t>排　出　量</t>
    <rPh sb="0" eb="1">
      <t>ハイ</t>
    </rPh>
    <rPh sb="2" eb="3">
      <t>デ</t>
    </rPh>
    <rPh sb="4" eb="5">
      <t>リョウ</t>
    </rPh>
    <phoneticPr fontId="4"/>
  </si>
  <si>
    <t>再生利用量</t>
    <rPh sb="0" eb="2">
      <t>サイセイ</t>
    </rPh>
    <rPh sb="2" eb="4">
      <t>リヨウ</t>
    </rPh>
    <rPh sb="4" eb="5">
      <t>リョウ</t>
    </rPh>
    <phoneticPr fontId="4"/>
  </si>
  <si>
    <t>直接再生利用量</t>
    <rPh sb="0" eb="1">
      <t>チョク</t>
    </rPh>
    <rPh sb="1" eb="2">
      <t>セツ</t>
    </rPh>
    <rPh sb="2" eb="4">
      <t>サイセイ</t>
    </rPh>
    <rPh sb="4" eb="6">
      <t>リヨウ</t>
    </rPh>
    <rPh sb="6" eb="7">
      <t>リョウ</t>
    </rPh>
    <phoneticPr fontId="4"/>
  </si>
  <si>
    <t>内は平成２３年度の数値</t>
    <rPh sb="0" eb="1">
      <t>ナイ</t>
    </rPh>
    <rPh sb="2" eb="4">
      <t>ヘイセイ</t>
    </rPh>
    <rPh sb="6" eb="8">
      <t>ネンド</t>
    </rPh>
    <rPh sb="9" eb="11">
      <t>スウチ</t>
    </rPh>
    <phoneticPr fontId="4"/>
  </si>
  <si>
    <t>図1-5　全国産業廃棄物の処理フロー</t>
    <rPh sb="0" eb="1">
      <t>ズ</t>
    </rPh>
    <rPh sb="5" eb="7">
      <t>ゼンコク</t>
    </rPh>
    <rPh sb="7" eb="12">
      <t>サンギョウハイキブツ</t>
    </rPh>
    <rPh sb="13" eb="15">
      <t>ショリ</t>
    </rPh>
    <phoneticPr fontId="4"/>
  </si>
  <si>
    <t>産業廃棄物の排出量
（百万ｔ）</t>
    <rPh sb="11" eb="13">
      <t>ヒャクマン</t>
    </rPh>
    <phoneticPr fontId="18"/>
  </si>
  <si>
    <t>Ｈ7年</t>
    <rPh sb="2" eb="3">
      <t>ネン</t>
    </rPh>
    <phoneticPr fontId="4"/>
  </si>
  <si>
    <t>Ｈ8年</t>
    <rPh sb="2" eb="3">
      <t>ネン</t>
    </rPh>
    <phoneticPr fontId="4"/>
  </si>
  <si>
    <t>(Ｈ8年度)</t>
    <rPh sb="3" eb="4">
      <t>ネン</t>
    </rPh>
    <rPh sb="4" eb="5">
      <t>ド</t>
    </rPh>
    <phoneticPr fontId="4"/>
  </si>
  <si>
    <t>Ｈ9年度</t>
    <rPh sb="2" eb="3">
      <t>ネン</t>
    </rPh>
    <rPh sb="3" eb="4">
      <t>ド</t>
    </rPh>
    <phoneticPr fontId="4"/>
  </si>
  <si>
    <t>Ｈ10年度</t>
    <rPh sb="3" eb="4">
      <t>ネン</t>
    </rPh>
    <rPh sb="4" eb="5">
      <t>ド</t>
    </rPh>
    <phoneticPr fontId="4"/>
  </si>
  <si>
    <t>Ｈ11年度</t>
    <rPh sb="3" eb="4">
      <t>ネン</t>
    </rPh>
    <rPh sb="4" eb="5">
      <t>ド</t>
    </rPh>
    <phoneticPr fontId="4"/>
  </si>
  <si>
    <t>Ｈ12年度</t>
    <rPh sb="3" eb="4">
      <t>ネン</t>
    </rPh>
    <rPh sb="4" eb="5">
      <t>ド</t>
    </rPh>
    <phoneticPr fontId="4"/>
  </si>
  <si>
    <t>Ｈ13年度</t>
    <rPh sb="3" eb="4">
      <t>ネン</t>
    </rPh>
    <rPh sb="4" eb="5">
      <t>ド</t>
    </rPh>
    <phoneticPr fontId="4"/>
  </si>
  <si>
    <t>Ｈ14年度</t>
    <rPh sb="3" eb="4">
      <t>ネン</t>
    </rPh>
    <rPh sb="4" eb="5">
      <t>ド</t>
    </rPh>
    <phoneticPr fontId="4"/>
  </si>
  <si>
    <t>Ｈ15年度</t>
    <rPh sb="3" eb="4">
      <t>ネン</t>
    </rPh>
    <rPh sb="4" eb="5">
      <t>ド</t>
    </rPh>
    <phoneticPr fontId="4"/>
  </si>
  <si>
    <t>Ｈ16年度</t>
    <rPh sb="3" eb="4">
      <t>ネン</t>
    </rPh>
    <rPh sb="4" eb="5">
      <t>ド</t>
    </rPh>
    <phoneticPr fontId="4"/>
  </si>
  <si>
    <t>Ｈ17年度</t>
    <rPh sb="3" eb="4">
      <t>ネン</t>
    </rPh>
    <rPh sb="4" eb="5">
      <t>ド</t>
    </rPh>
    <phoneticPr fontId="4"/>
  </si>
  <si>
    <t>Ｈ18年度</t>
    <rPh sb="3" eb="4">
      <t>ネン</t>
    </rPh>
    <rPh sb="4" eb="5">
      <t>ド</t>
    </rPh>
    <phoneticPr fontId="4"/>
  </si>
  <si>
    <t>Ｈ19年度</t>
    <rPh sb="3" eb="4">
      <t>ネン</t>
    </rPh>
    <rPh sb="4" eb="5">
      <t>ド</t>
    </rPh>
    <phoneticPr fontId="4"/>
  </si>
  <si>
    <t>Ｈ20年度</t>
    <rPh sb="3" eb="4">
      <t>ネン</t>
    </rPh>
    <rPh sb="4" eb="5">
      <t>ド</t>
    </rPh>
    <phoneticPr fontId="4"/>
  </si>
  <si>
    <t>Ｈ21年度</t>
    <rPh sb="3" eb="4">
      <t>ネン</t>
    </rPh>
    <rPh sb="4" eb="5">
      <t>ド</t>
    </rPh>
    <phoneticPr fontId="4"/>
  </si>
  <si>
    <t>Ｈ22年度</t>
    <rPh sb="3" eb="4">
      <t>ネン</t>
    </rPh>
    <rPh sb="4" eb="5">
      <t>ド</t>
    </rPh>
    <phoneticPr fontId="4"/>
  </si>
  <si>
    <t>Ｈ23年度</t>
    <rPh sb="3" eb="4">
      <t>ネン</t>
    </rPh>
    <rPh sb="4" eb="5">
      <t>ド</t>
    </rPh>
    <phoneticPr fontId="4"/>
  </si>
  <si>
    <t>Ｈ24年度</t>
    <rPh sb="3" eb="4">
      <t>ネン</t>
    </rPh>
    <rPh sb="4" eb="5">
      <t>ド</t>
    </rPh>
    <phoneticPr fontId="4"/>
  </si>
  <si>
    <t>図1-6　産業廃棄物の再生利用量、減量化量、最終処分量</t>
    <rPh sb="0" eb="1">
      <t>ズ</t>
    </rPh>
    <rPh sb="5" eb="10">
      <t>サンギョウハイキブツ</t>
    </rPh>
    <rPh sb="11" eb="13">
      <t>サイセイ</t>
    </rPh>
    <rPh sb="13" eb="16">
      <t>リヨウリョウ</t>
    </rPh>
    <rPh sb="17" eb="21">
      <t>ゲンリョウカリョウ</t>
    </rPh>
    <rPh sb="22" eb="24">
      <t>サイシュウ</t>
    </rPh>
    <rPh sb="24" eb="27">
      <t>ショブンリョウ</t>
    </rPh>
    <phoneticPr fontId="4"/>
  </si>
  <si>
    <t>再生利用量計</t>
    <rPh sb="0" eb="2">
      <t>サイセイ</t>
    </rPh>
    <rPh sb="2" eb="4">
      <t>リヨウ</t>
    </rPh>
    <rPh sb="4" eb="5">
      <t>リョウ</t>
    </rPh>
    <rPh sb="5" eb="6">
      <t>ケイ</t>
    </rPh>
    <phoneticPr fontId="4"/>
  </si>
  <si>
    <t>減量化量</t>
    <rPh sb="0" eb="3">
      <t>ゲンリョウカ</t>
    </rPh>
    <rPh sb="3" eb="4">
      <t>リョウ</t>
    </rPh>
    <phoneticPr fontId="4"/>
  </si>
  <si>
    <t>最終処分量計</t>
    <rPh sb="0" eb="2">
      <t>サイシュウ</t>
    </rPh>
    <rPh sb="2" eb="4">
      <t>ショブン</t>
    </rPh>
    <rPh sb="4" eb="5">
      <t>リョウ</t>
    </rPh>
    <rPh sb="5" eb="6">
      <t>ケイ</t>
    </rPh>
    <phoneticPr fontId="4"/>
  </si>
  <si>
    <t>平成7年度</t>
    <rPh sb="0" eb="2">
      <t>ヘイセイ</t>
    </rPh>
    <rPh sb="3" eb="4">
      <t>ネン</t>
    </rPh>
    <rPh sb="4" eb="5">
      <t>ド</t>
    </rPh>
    <phoneticPr fontId="4"/>
  </si>
  <si>
    <t>平成8年度</t>
    <rPh sb="0" eb="2">
      <t>ヘイセイ</t>
    </rPh>
    <rPh sb="3" eb="5">
      <t>ネンド</t>
    </rPh>
    <phoneticPr fontId="4"/>
  </si>
  <si>
    <t>（平成8年度）</t>
    <rPh sb="1" eb="3">
      <t>ヘイセイ</t>
    </rPh>
    <rPh sb="4" eb="6">
      <t>ネンド</t>
    </rPh>
    <phoneticPr fontId="4"/>
  </si>
  <si>
    <t>平成9年度</t>
    <rPh sb="0" eb="2">
      <t>ヘイセイ</t>
    </rPh>
    <rPh sb="3" eb="5">
      <t>ネンド</t>
    </rPh>
    <phoneticPr fontId="4"/>
  </si>
  <si>
    <t>平成10年度</t>
    <rPh sb="0" eb="2">
      <t>ヘイセイ</t>
    </rPh>
    <rPh sb="4" eb="6">
      <t>ネンド</t>
    </rPh>
    <phoneticPr fontId="4"/>
  </si>
  <si>
    <t>平成11年度</t>
    <rPh sb="0" eb="2">
      <t>ヘイセイ</t>
    </rPh>
    <rPh sb="4" eb="6">
      <t>ネンド</t>
    </rPh>
    <phoneticPr fontId="4"/>
  </si>
  <si>
    <t>平成12年度</t>
    <rPh sb="0" eb="2">
      <t>ヘイセイ</t>
    </rPh>
    <rPh sb="4" eb="6">
      <t>ネンド</t>
    </rPh>
    <phoneticPr fontId="4"/>
  </si>
  <si>
    <t>平成13年度</t>
    <rPh sb="0" eb="2">
      <t>ヘイセイ</t>
    </rPh>
    <rPh sb="4" eb="6">
      <t>ネンド</t>
    </rPh>
    <phoneticPr fontId="4"/>
  </si>
  <si>
    <t>平成14年度</t>
    <rPh sb="0" eb="2">
      <t>ヘイセイ</t>
    </rPh>
    <rPh sb="4" eb="6">
      <t>ネンド</t>
    </rPh>
    <phoneticPr fontId="4"/>
  </si>
  <si>
    <t>平成15年度</t>
    <rPh sb="0" eb="2">
      <t>ヘイセイ</t>
    </rPh>
    <rPh sb="4" eb="6">
      <t>ネンド</t>
    </rPh>
    <phoneticPr fontId="4"/>
  </si>
  <si>
    <t>平成16年度</t>
    <rPh sb="0" eb="2">
      <t>ヘイセイ</t>
    </rPh>
    <rPh sb="4" eb="6">
      <t>ネンド</t>
    </rPh>
    <phoneticPr fontId="4"/>
  </si>
  <si>
    <t>平成17年度</t>
    <rPh sb="0" eb="2">
      <t>ヘイセイ</t>
    </rPh>
    <rPh sb="4" eb="6">
      <t>ネンド</t>
    </rPh>
    <phoneticPr fontId="4"/>
  </si>
  <si>
    <t>平成18年度</t>
    <rPh sb="0" eb="2">
      <t>ヘイセイ</t>
    </rPh>
    <rPh sb="4" eb="6">
      <t>ネンド</t>
    </rPh>
    <phoneticPr fontId="4"/>
  </si>
  <si>
    <t>平成19年度</t>
    <rPh sb="0" eb="2">
      <t>ヘイセイ</t>
    </rPh>
    <rPh sb="4" eb="6">
      <t>ネンド</t>
    </rPh>
    <phoneticPr fontId="4"/>
  </si>
  <si>
    <t>平成20年度</t>
    <rPh sb="0" eb="2">
      <t>ヘイセイ</t>
    </rPh>
    <rPh sb="4" eb="6">
      <t>ネンド</t>
    </rPh>
    <phoneticPr fontId="4"/>
  </si>
  <si>
    <t>平成21年度</t>
    <rPh sb="0" eb="2">
      <t>ヘイセイ</t>
    </rPh>
    <rPh sb="4" eb="6">
      <t>ネンド</t>
    </rPh>
    <phoneticPr fontId="4"/>
  </si>
  <si>
    <t>平成22年度</t>
    <rPh sb="0" eb="2">
      <t>ヘイセイ</t>
    </rPh>
    <rPh sb="4" eb="6">
      <t>ネンド</t>
    </rPh>
    <phoneticPr fontId="4"/>
  </si>
  <si>
    <t>図1-7　産業廃棄物の種類別再生利用率、中間処理による減量化率及び最終処分率</t>
    <rPh sb="0" eb="1">
      <t>ズ</t>
    </rPh>
    <rPh sb="5" eb="10">
      <t>サンギョウハイキブツ</t>
    </rPh>
    <rPh sb="11" eb="14">
      <t>シュルイベツ</t>
    </rPh>
    <rPh sb="14" eb="16">
      <t>サイセイ</t>
    </rPh>
    <rPh sb="16" eb="19">
      <t>リヨウリツ</t>
    </rPh>
    <rPh sb="20" eb="22">
      <t>チュウカン</t>
    </rPh>
    <rPh sb="22" eb="24">
      <t>ショリ</t>
    </rPh>
    <rPh sb="27" eb="30">
      <t>ゲンリョウカ</t>
    </rPh>
    <rPh sb="30" eb="31">
      <t>リツ</t>
    </rPh>
    <rPh sb="31" eb="32">
      <t>オヨ</t>
    </rPh>
    <rPh sb="33" eb="35">
      <t>サイシュウ</t>
    </rPh>
    <rPh sb="35" eb="37">
      <t>ショブン</t>
    </rPh>
    <rPh sb="37" eb="38">
      <t>リツ</t>
    </rPh>
    <phoneticPr fontId="4"/>
  </si>
  <si>
    <t>再生　　　　　利用量計</t>
    <rPh sb="0" eb="2">
      <t>サイセイ</t>
    </rPh>
    <rPh sb="7" eb="9">
      <t>リヨウ</t>
    </rPh>
    <rPh sb="9" eb="10">
      <t>リョウ</t>
    </rPh>
    <rPh sb="10" eb="11">
      <t>ケイ</t>
    </rPh>
    <phoneticPr fontId="4"/>
  </si>
  <si>
    <t>減量化量</t>
    <rPh sb="0" eb="1">
      <t>ゲン</t>
    </rPh>
    <rPh sb="1" eb="2">
      <t>リョウ</t>
    </rPh>
    <rPh sb="2" eb="3">
      <t>カ</t>
    </rPh>
    <rPh sb="3" eb="4">
      <t>リョウ</t>
    </rPh>
    <phoneticPr fontId="4"/>
  </si>
  <si>
    <t>順位</t>
    <rPh sb="0" eb="2">
      <t>ジュンイ</t>
    </rPh>
    <phoneticPr fontId="4"/>
  </si>
  <si>
    <t>燃え殻</t>
  </si>
  <si>
    <t>燃え殻</t>
    <rPh sb="0" eb="1">
      <t>モ</t>
    </rPh>
    <rPh sb="2" eb="3">
      <t>カラ</t>
    </rPh>
    <phoneticPr fontId="4"/>
  </si>
  <si>
    <t>合計</t>
    <rPh sb="0" eb="1">
      <t>ゴウ</t>
    </rPh>
    <rPh sb="1" eb="2">
      <t>ケイ</t>
    </rPh>
    <phoneticPr fontId="4"/>
  </si>
  <si>
    <t>構成比</t>
  </si>
  <si>
    <t>汚泥</t>
    <rPh sb="0" eb="1">
      <t>キタナ</t>
    </rPh>
    <rPh sb="1" eb="2">
      <t>ドロ</t>
    </rPh>
    <phoneticPr fontId="4"/>
  </si>
  <si>
    <t>廃油</t>
    <rPh sb="0" eb="1">
      <t>ハイ</t>
    </rPh>
    <rPh sb="1" eb="2">
      <t>アブラ</t>
    </rPh>
    <phoneticPr fontId="4"/>
  </si>
  <si>
    <t>金 属 く ず</t>
  </si>
  <si>
    <t>廃酸</t>
    <rPh sb="0" eb="1">
      <t>ハイ</t>
    </rPh>
    <rPh sb="1" eb="2">
      <t>サン</t>
    </rPh>
    <phoneticPr fontId="4"/>
  </si>
  <si>
    <t>廃アルカリ</t>
    <rPh sb="0" eb="1">
      <t>ハイ</t>
    </rPh>
    <phoneticPr fontId="4"/>
  </si>
  <si>
    <t>廃プラスチック類</t>
    <rPh sb="0" eb="1">
      <t>ハイ</t>
    </rPh>
    <rPh sb="7" eb="8">
      <t>ルイ</t>
    </rPh>
    <phoneticPr fontId="4"/>
  </si>
  <si>
    <t>鉱 さ い</t>
  </si>
  <si>
    <t>廃酸</t>
  </si>
  <si>
    <t>紙くず</t>
    <rPh sb="0" eb="1">
      <t>カミ</t>
    </rPh>
    <phoneticPr fontId="4"/>
  </si>
  <si>
    <t>動物系固形不要物</t>
    <rPh sb="0" eb="2">
      <t>ドウブツ</t>
    </rPh>
    <rPh sb="2" eb="3">
      <t>ケイ</t>
    </rPh>
    <rPh sb="3" eb="5">
      <t>コケイ</t>
    </rPh>
    <rPh sb="5" eb="7">
      <t>フヨウ</t>
    </rPh>
    <rPh sb="7" eb="8">
      <t>ブツ</t>
    </rPh>
    <phoneticPr fontId="11"/>
  </si>
  <si>
    <t>木くず</t>
    <rPh sb="0" eb="1">
      <t>キ</t>
    </rPh>
    <phoneticPr fontId="4"/>
  </si>
  <si>
    <t>木  く  ず</t>
  </si>
  <si>
    <t>廃アルカリ</t>
  </si>
  <si>
    <t>繊維くず</t>
    <rPh sb="0" eb="1">
      <t>セン</t>
    </rPh>
    <rPh sb="1" eb="2">
      <t>ユイ</t>
    </rPh>
    <phoneticPr fontId="4"/>
  </si>
  <si>
    <t>燃 え 殻</t>
  </si>
  <si>
    <t>動植物性残さ</t>
    <rPh sb="0" eb="1">
      <t>ドウ</t>
    </rPh>
    <rPh sb="1" eb="2">
      <t>ウエ</t>
    </rPh>
    <rPh sb="2" eb="3">
      <t>ブツ</t>
    </rPh>
    <rPh sb="3" eb="4">
      <t>セイ</t>
    </rPh>
    <rPh sb="4" eb="5">
      <t>ザン</t>
    </rPh>
    <phoneticPr fontId="4"/>
  </si>
  <si>
    <t>ガラスくず、コンクリート及び陶磁器くず</t>
    <rPh sb="12" eb="13">
      <t>オヨ</t>
    </rPh>
    <rPh sb="14" eb="17">
      <t>トウジキ</t>
    </rPh>
    <phoneticPr fontId="11"/>
  </si>
  <si>
    <t>動物系固形不要物</t>
    <rPh sb="0" eb="1">
      <t>ドウ</t>
    </rPh>
    <rPh sb="1" eb="2">
      <t>モノ</t>
    </rPh>
    <rPh sb="2" eb="3">
      <t>ケイ</t>
    </rPh>
    <rPh sb="3" eb="4">
      <t>カタム</t>
    </rPh>
    <rPh sb="4" eb="5">
      <t>ケイ</t>
    </rPh>
    <rPh sb="5" eb="6">
      <t>フ</t>
    </rPh>
    <rPh sb="6" eb="7">
      <t>ヨウ</t>
    </rPh>
    <rPh sb="7" eb="8">
      <t>ブツ</t>
    </rPh>
    <phoneticPr fontId="4"/>
  </si>
  <si>
    <t>ば い じ ん</t>
  </si>
  <si>
    <t>ゴムくず</t>
  </si>
  <si>
    <t>動植物性残渣</t>
  </si>
  <si>
    <t>紙くず</t>
  </si>
  <si>
    <t>金属くず</t>
    <rPh sb="0" eb="1">
      <t>キン</t>
    </rPh>
    <rPh sb="1" eb="2">
      <t>ゾク</t>
    </rPh>
    <phoneticPr fontId="4"/>
  </si>
  <si>
    <t>ゴ ム く ず</t>
  </si>
  <si>
    <t>ガラスくず､ コンクリートくず 及 び 陶 磁 器 くず</t>
  </si>
  <si>
    <t>鉱さい</t>
    <rPh sb="0" eb="1">
      <t>コウ</t>
    </rPh>
    <phoneticPr fontId="4"/>
  </si>
  <si>
    <t>紙  く  ず</t>
  </si>
  <si>
    <t>がれき類</t>
    <rPh sb="3" eb="4">
      <t>ルイ</t>
    </rPh>
    <phoneticPr fontId="4"/>
  </si>
  <si>
    <t>繊 維 く ず</t>
  </si>
  <si>
    <t>繊維くず</t>
  </si>
  <si>
    <t>動物のふん尿</t>
    <rPh sb="0" eb="1">
      <t>ドウ</t>
    </rPh>
    <rPh sb="1" eb="2">
      <t>ブツ</t>
    </rPh>
    <rPh sb="5" eb="6">
      <t>ニョウ</t>
    </rPh>
    <phoneticPr fontId="4"/>
  </si>
  <si>
    <t>動物の死体</t>
  </si>
  <si>
    <t>動物の死体</t>
    <rPh sb="0" eb="1">
      <t>ドウ</t>
    </rPh>
    <rPh sb="1" eb="2">
      <t>ブツ</t>
    </rPh>
    <rPh sb="3" eb="4">
      <t>シ</t>
    </rPh>
    <rPh sb="4" eb="5">
      <t>カラダ</t>
    </rPh>
    <phoneticPr fontId="4"/>
  </si>
  <si>
    <t>廃   油</t>
  </si>
  <si>
    <t>動植物性残さ</t>
  </si>
  <si>
    <t>廃   酸</t>
  </si>
  <si>
    <t>廃 ア ル カ リ</t>
  </si>
  <si>
    <t>動物系固形不要物</t>
  </si>
  <si>
    <t>汚   泥</t>
  </si>
  <si>
    <t>ガラスくず､ コンクリートくず 及 び 陶 磁 器 くず</t>
  </si>
  <si>
    <t>合計</t>
  </si>
  <si>
    <t>業種</t>
    <rPh sb="0" eb="2">
      <t>ギョウシュ</t>
    </rPh>
    <phoneticPr fontId="4"/>
  </si>
  <si>
    <t>平成23年度（参考）</t>
    <rPh sb="0" eb="2">
      <t>ヘイセイ</t>
    </rPh>
    <rPh sb="4" eb="6">
      <t>ネンド</t>
    </rPh>
    <rPh sb="7" eb="9">
      <t>サンコウ</t>
    </rPh>
    <phoneticPr fontId="4"/>
  </si>
  <si>
    <t>排出量（千ｔ）</t>
    <rPh sb="0" eb="2">
      <t>ハイシュツ</t>
    </rPh>
    <rPh sb="2" eb="3">
      <t>リョウ</t>
    </rPh>
    <rPh sb="4" eb="6">
      <t>セントン</t>
    </rPh>
    <phoneticPr fontId="4"/>
  </si>
  <si>
    <t>割合（%）</t>
    <rPh sb="0" eb="2">
      <t>ワリアイ</t>
    </rPh>
    <phoneticPr fontId="4"/>
  </si>
  <si>
    <t>農業、林業</t>
    <rPh sb="3" eb="5">
      <t>リンギョウ</t>
    </rPh>
    <phoneticPr fontId="4"/>
  </si>
  <si>
    <t>漁　業</t>
  </si>
  <si>
    <t>製造業</t>
  </si>
  <si>
    <t>飲料・たばこ・飼料製造業</t>
  </si>
  <si>
    <t>繊維工業</t>
  </si>
  <si>
    <t>木材・木製品製造業</t>
  </si>
  <si>
    <t>家具・装備品製造業</t>
  </si>
  <si>
    <t>印刷・同関連業</t>
  </si>
  <si>
    <t>石油製品・石炭製品製造業</t>
  </si>
  <si>
    <t>プラスチック製品製造業</t>
  </si>
  <si>
    <t>ゴム製品製造業</t>
  </si>
  <si>
    <t>なめし革・同製品・毛皮製造業</t>
  </si>
  <si>
    <t>非鉄金属製造業</t>
  </si>
  <si>
    <t>金属製品製造業</t>
  </si>
  <si>
    <t>輸送用機械器具製造業</t>
  </si>
  <si>
    <t>電気･ガス・熱供給・水道業</t>
    <rPh sb="6" eb="7">
      <t>ネツ</t>
    </rPh>
    <rPh sb="7" eb="9">
      <t>キョウキュウ</t>
    </rPh>
    <rPh sb="10" eb="13">
      <t>スイドウギョウ</t>
    </rPh>
    <phoneticPr fontId="4"/>
  </si>
  <si>
    <t>情報通信業</t>
  </si>
  <si>
    <t>運輸業</t>
  </si>
  <si>
    <t>卸売・小売業</t>
  </si>
  <si>
    <t>不動産業、物品賃貸業</t>
    <rPh sb="5" eb="7">
      <t>ブッピン</t>
    </rPh>
    <rPh sb="7" eb="10">
      <t>チンタイギョウ</t>
    </rPh>
    <phoneticPr fontId="4"/>
  </si>
  <si>
    <t>学術研究、専門・技術サービス業</t>
    <rPh sb="8" eb="10">
      <t>ギジュツ</t>
    </rPh>
    <rPh sb="14" eb="15">
      <t>ギョウ</t>
    </rPh>
    <phoneticPr fontId="4"/>
  </si>
  <si>
    <t>飲食店、宿泊業</t>
  </si>
  <si>
    <t>生活関連サービス、娯楽業</t>
    <rPh sb="9" eb="11">
      <t>ゴラク</t>
    </rPh>
    <rPh sb="11" eb="12">
      <t>ギョウ</t>
    </rPh>
    <phoneticPr fontId="4"/>
  </si>
  <si>
    <t>教育、学習支援業</t>
  </si>
  <si>
    <t>医療、福祉</t>
  </si>
  <si>
    <t>複合サービス事業</t>
  </si>
  <si>
    <t>サービス業</t>
  </si>
  <si>
    <t>公　務</t>
  </si>
  <si>
    <t>合      計</t>
    <rPh sb="0" eb="1">
      <t>ア</t>
    </rPh>
    <rPh sb="7" eb="8">
      <t>ケイ</t>
    </rPh>
    <phoneticPr fontId="4"/>
  </si>
  <si>
    <t>はん用機械器具製造業、生産用機械器具、業務用機械器具、その他の製造業</t>
    <rPh sb="11" eb="14">
      <t>セイサンヨウ</t>
    </rPh>
    <rPh sb="14" eb="16">
      <t>キカイ</t>
    </rPh>
    <rPh sb="16" eb="18">
      <t>キグ</t>
    </rPh>
    <rPh sb="19" eb="22">
      <t>ギョウムヨウ</t>
    </rPh>
    <rPh sb="22" eb="24">
      <t>キカイ</t>
    </rPh>
    <rPh sb="24" eb="26">
      <t>キグ</t>
    </rPh>
    <rPh sb="29" eb="30">
      <t>タ</t>
    </rPh>
    <rPh sb="31" eb="34">
      <t>セイゾウギョウ</t>
    </rPh>
    <phoneticPr fontId="4"/>
  </si>
  <si>
    <t>電子部品・デバイス・電子回路製造業、
電気機械器具、情報通信機械器具</t>
    <rPh sb="19" eb="21">
      <t>デンキ</t>
    </rPh>
    <rPh sb="21" eb="23">
      <t>キカイ</t>
    </rPh>
    <rPh sb="23" eb="25">
      <t>キグ</t>
    </rPh>
    <rPh sb="26" eb="28">
      <t>ジョウホウ</t>
    </rPh>
    <rPh sb="28" eb="30">
      <t>ツウシン</t>
    </rPh>
    <rPh sb="30" eb="32">
      <t>キカイ</t>
    </rPh>
    <rPh sb="32" eb="34">
      <t>キグ</t>
    </rPh>
    <phoneticPr fontId="4"/>
  </si>
  <si>
    <t>種類</t>
    <rPh sb="0" eb="2">
      <t>シュルイ</t>
    </rPh>
    <phoneticPr fontId="4"/>
  </si>
  <si>
    <t>廃　酸</t>
  </si>
  <si>
    <t>廃プラスチック類</t>
  </si>
  <si>
    <t>動植物性残さ</t>
  </si>
  <si>
    <t>ガラスくず、コンクリートくず
及び陶磁器くず</t>
  </si>
  <si>
    <t>動物のふん尿</t>
  </si>
  <si>
    <t>合　計</t>
  </si>
  <si>
    <t>地域別</t>
    <rPh sb="0" eb="2">
      <t>チイキ</t>
    </rPh>
    <rPh sb="2" eb="3">
      <t>ベツ</t>
    </rPh>
    <phoneticPr fontId="4"/>
  </si>
  <si>
    <t>図１-１　産業廃棄物排出量の推移</t>
  </si>
  <si>
    <t>表1-1　産業廃棄物の業種別排出量</t>
    <rPh sb="0" eb="1">
      <t>ヒョウ</t>
    </rPh>
    <rPh sb="5" eb="7">
      <t>サンギョウ</t>
    </rPh>
    <rPh sb="7" eb="10">
      <t>ハイキブツ</t>
    </rPh>
    <rPh sb="11" eb="13">
      <t>ギョウシュ</t>
    </rPh>
    <rPh sb="13" eb="14">
      <t>ベツ</t>
    </rPh>
    <rPh sb="14" eb="16">
      <t>ハイシュツ</t>
    </rPh>
    <rPh sb="16" eb="17">
      <t>リョウ</t>
    </rPh>
    <phoneticPr fontId="4"/>
  </si>
  <si>
    <t>図1-2　産業廃棄物の業種別排出量</t>
    <rPh sb="0" eb="1">
      <t>ズ</t>
    </rPh>
    <rPh sb="5" eb="10">
      <t>サンギョウハイキブツ</t>
    </rPh>
    <rPh sb="11" eb="14">
      <t>ギョウシュベツ</t>
    </rPh>
    <rPh sb="14" eb="17">
      <t>ハイシュツリョウ</t>
    </rPh>
    <phoneticPr fontId="4"/>
  </si>
  <si>
    <t>図1-3　産業廃棄物の種類別排出量</t>
    <rPh sb="11" eb="13">
      <t>シュルイ</t>
    </rPh>
    <phoneticPr fontId="4"/>
  </si>
  <si>
    <t>表1-2　産業廃棄物の種類別排出量</t>
    <rPh sb="5" eb="10">
      <t>サンギョウハイキブツ</t>
    </rPh>
    <rPh sb="11" eb="14">
      <t>シュルイベツ</t>
    </rPh>
    <rPh sb="14" eb="17">
      <t>ハイシュツリョウ</t>
    </rPh>
    <phoneticPr fontId="4"/>
  </si>
  <si>
    <t>図1-4　産業廃棄物の地域別排出量</t>
    <rPh sb="0" eb="1">
      <t>ズ</t>
    </rPh>
    <rPh sb="5" eb="10">
      <t>サンギョウハイキブツ</t>
    </rPh>
    <rPh sb="11" eb="14">
      <t>チイキベツ</t>
    </rPh>
    <rPh sb="14" eb="17">
      <t>ハイシュツリョウ</t>
    </rPh>
    <phoneticPr fontId="4"/>
  </si>
  <si>
    <t>旧産業分類</t>
    <rPh sb="0" eb="1">
      <t>キュウ</t>
    </rPh>
    <rPh sb="1" eb="3">
      <t>サンギョウ</t>
    </rPh>
    <rPh sb="3" eb="5">
      <t>ブンルイ</t>
    </rPh>
    <phoneticPr fontId="4"/>
  </si>
  <si>
    <t>新産業分類</t>
    <rPh sb="0" eb="1">
      <t>シン</t>
    </rPh>
    <rPh sb="1" eb="3">
      <t>サンギョウ</t>
    </rPh>
    <rPh sb="3" eb="5">
      <t>ブンルイ</t>
    </rPh>
    <phoneticPr fontId="4"/>
  </si>
  <si>
    <t>(大分類)農業</t>
    <rPh sb="1" eb="2">
      <t>ダイ</t>
    </rPh>
    <rPh sb="2" eb="4">
      <t>ブンルイ</t>
    </rPh>
    <rPh sb="5" eb="7">
      <t>ノウギョウ</t>
    </rPh>
    <phoneticPr fontId="4"/>
  </si>
  <si>
    <t>(大分類)農業･林業</t>
    <rPh sb="1" eb="4">
      <t>ダイブンルイ</t>
    </rPh>
    <rPh sb="5" eb="7">
      <t>ノウギョウ</t>
    </rPh>
    <rPh sb="8" eb="10">
      <t>リンギョウ</t>
    </rPh>
    <phoneticPr fontId="4"/>
  </si>
  <si>
    <t>一般機械器具製造業</t>
    <rPh sb="0" eb="2">
      <t>イッパン</t>
    </rPh>
    <rPh sb="2" eb="4">
      <t>キカイ</t>
    </rPh>
    <rPh sb="4" eb="6">
      <t>キグ</t>
    </rPh>
    <rPh sb="6" eb="8">
      <t>セイゾウ</t>
    </rPh>
    <rPh sb="8" eb="9">
      <t>ギョウ</t>
    </rPh>
    <phoneticPr fontId="4"/>
  </si>
  <si>
    <t>はん用機械器具、生産用機械器具､業務用機械器具､その他の製造業</t>
    <rPh sb="2" eb="3">
      <t>ヨウ</t>
    </rPh>
    <rPh sb="3" eb="5">
      <t>キカイ</t>
    </rPh>
    <rPh sb="5" eb="7">
      <t>キグ</t>
    </rPh>
    <rPh sb="8" eb="10">
      <t>セイサン</t>
    </rPh>
    <rPh sb="10" eb="11">
      <t>ヨウ</t>
    </rPh>
    <rPh sb="11" eb="13">
      <t>キカイ</t>
    </rPh>
    <rPh sb="26" eb="27">
      <t>タ</t>
    </rPh>
    <rPh sb="28" eb="31">
      <t>セイゾウギョウ</t>
    </rPh>
    <phoneticPr fontId="4"/>
  </si>
  <si>
    <t>(大分類)林業</t>
    <rPh sb="1" eb="2">
      <t>ダイ</t>
    </rPh>
    <rPh sb="2" eb="4">
      <t>ブンルイ</t>
    </rPh>
    <rPh sb="5" eb="7">
      <t>リンギョウ</t>
    </rPh>
    <phoneticPr fontId="4"/>
  </si>
  <si>
    <t>精密機械器具製造業</t>
    <rPh sb="0" eb="2">
      <t>セイミツ</t>
    </rPh>
    <rPh sb="2" eb="4">
      <t>キカイ</t>
    </rPh>
    <rPh sb="4" eb="6">
      <t>キグ</t>
    </rPh>
    <rPh sb="6" eb="8">
      <t>セイゾウ</t>
    </rPh>
    <rPh sb="8" eb="9">
      <t>ギョウ</t>
    </rPh>
    <phoneticPr fontId="4"/>
  </si>
  <si>
    <t>繊維工業</t>
    <rPh sb="0" eb="2">
      <t>センイ</t>
    </rPh>
    <rPh sb="2" eb="4">
      <t>コウギョウ</t>
    </rPh>
    <phoneticPr fontId="4"/>
  </si>
  <si>
    <t>その他の製造業</t>
    <rPh sb="2" eb="3">
      <t>タ</t>
    </rPh>
    <rPh sb="4" eb="7">
      <t>セイゾウギョウ</t>
    </rPh>
    <phoneticPr fontId="4"/>
  </si>
  <si>
    <t>衣服･その他繊維製品製造業</t>
    <rPh sb="0" eb="2">
      <t>イフク</t>
    </rPh>
    <rPh sb="5" eb="6">
      <t>タ</t>
    </rPh>
    <rPh sb="6" eb="8">
      <t>センイ</t>
    </rPh>
    <rPh sb="8" eb="10">
      <t>セイヒン</t>
    </rPh>
    <rPh sb="10" eb="12">
      <t>セイゾウ</t>
    </rPh>
    <rPh sb="12" eb="13">
      <t>ギョウ</t>
    </rPh>
    <phoneticPr fontId="4"/>
  </si>
  <si>
    <t>電気機械器具製造業</t>
    <rPh sb="0" eb="2">
      <t>デンキ</t>
    </rPh>
    <rPh sb="2" eb="4">
      <t>キカイ</t>
    </rPh>
    <rPh sb="4" eb="6">
      <t>キグ</t>
    </rPh>
    <rPh sb="6" eb="8">
      <t>セイゾウ</t>
    </rPh>
    <rPh sb="8" eb="9">
      <t>ギョウ</t>
    </rPh>
    <phoneticPr fontId="4"/>
  </si>
  <si>
    <t>電子部品･デバイス･電子回路､電気機械器具､情報通信機械器具</t>
    <rPh sb="0" eb="2">
      <t>デンシ</t>
    </rPh>
    <rPh sb="2" eb="4">
      <t>ブヒン</t>
    </rPh>
    <rPh sb="10" eb="12">
      <t>デンシ</t>
    </rPh>
    <rPh sb="12" eb="13">
      <t>カイ</t>
    </rPh>
    <rPh sb="26" eb="28">
      <t>キカイ</t>
    </rPh>
    <rPh sb="28" eb="30">
      <t>キグ</t>
    </rPh>
    <phoneticPr fontId="4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</si>
  <si>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0">
      <t>セイゾウ</t>
    </rPh>
    <rPh sb="10" eb="11">
      <t>ギョウ</t>
    </rPh>
    <phoneticPr fontId="4"/>
  </si>
  <si>
    <t>電子部品･デバイス製造業</t>
    <rPh sb="0" eb="2">
      <t>デンシ</t>
    </rPh>
    <rPh sb="2" eb="4">
      <t>ブヒン</t>
    </rPh>
    <rPh sb="9" eb="11">
      <t>セイゾウ</t>
    </rPh>
    <rPh sb="11" eb="12">
      <t>ギョウ</t>
    </rPh>
    <phoneticPr fontId="4"/>
  </si>
  <si>
    <t>＊「教育、学習支援業、複合サービス事業、サービス事業等」 ： 物品賃借業、学術研究、専門・技術サービス業、生活関連サービス業、娯楽業、教育、学習支援業、複合サービス事業、サービス業の各大分類の合計</t>
    <rPh sb="2" eb="4">
      <t>キョウイク</t>
    </rPh>
    <rPh sb="5" eb="7">
      <t>ガクシュウ</t>
    </rPh>
    <rPh sb="7" eb="9">
      <t>シエン</t>
    </rPh>
    <rPh sb="9" eb="10">
      <t>ギョウ</t>
    </rPh>
    <rPh sb="11" eb="13">
      <t>フクゴウ</t>
    </rPh>
    <rPh sb="17" eb="19">
      <t>ジギョウ</t>
    </rPh>
    <rPh sb="24" eb="26">
      <t>ジギョウ</t>
    </rPh>
    <rPh sb="26" eb="27">
      <t>トウ</t>
    </rPh>
    <rPh sb="31" eb="33">
      <t>ブッピン</t>
    </rPh>
    <rPh sb="33" eb="35">
      <t>チンシャク</t>
    </rPh>
    <rPh sb="35" eb="36">
      <t>ギョウ</t>
    </rPh>
    <rPh sb="37" eb="39">
      <t>ガクジュツ</t>
    </rPh>
    <rPh sb="39" eb="41">
      <t>ケンキュウ</t>
    </rPh>
    <rPh sb="42" eb="44">
      <t>センモン</t>
    </rPh>
    <rPh sb="45" eb="47">
      <t>ギジュツ</t>
    </rPh>
    <rPh sb="51" eb="52">
      <t>ギョウ</t>
    </rPh>
    <phoneticPr fontId="4"/>
  </si>
  <si>
    <t>＊　各業種の産業廃棄物の排出量は四捨五入して表示しているため、合算した値は合計値と異なる場合がある。</t>
  </si>
  <si>
    <t>＊　日本標準産業分類の改訂に伴う、新旧産業分類で相違する業種区分の対応は以下の通り。</t>
  </si>
  <si>
    <t>表１－３　産業廃棄物の種類別の再生利用量及び最終処分量</t>
    <rPh sb="11" eb="13">
      <t>シュルイ</t>
    </rPh>
    <rPh sb="15" eb="17">
      <t>サイセイ</t>
    </rPh>
    <rPh sb="17" eb="20">
      <t>リヨウリョウ</t>
    </rPh>
    <rPh sb="20" eb="21">
      <t>オヨ</t>
    </rPh>
    <rPh sb="22" eb="24">
      <t>サイシュウ</t>
    </rPh>
    <rPh sb="24" eb="26">
      <t>ショブン</t>
    </rPh>
    <rPh sb="26" eb="27">
      <t>リョウ</t>
    </rPh>
    <phoneticPr fontId="4"/>
  </si>
  <si>
    <t>再生利用量（千ｔ）</t>
    <rPh sb="0" eb="2">
      <t>サイセイ</t>
    </rPh>
    <rPh sb="2" eb="5">
      <t>リヨウリョウ</t>
    </rPh>
    <rPh sb="6" eb="7">
      <t>セン</t>
    </rPh>
    <phoneticPr fontId="4"/>
  </si>
  <si>
    <t>最終処分量（千ｔ）</t>
    <rPh sb="0" eb="2">
      <t>サイシュウ</t>
    </rPh>
    <rPh sb="2" eb="5">
      <t>ショブンリョウ</t>
    </rPh>
    <rPh sb="6" eb="7">
      <t>セン</t>
    </rPh>
    <phoneticPr fontId="4"/>
  </si>
  <si>
    <t>燃え殻</t>
    <rPh sb="0" eb="1">
      <t>モ</t>
    </rPh>
    <rPh sb="2" eb="3">
      <t>ガラ</t>
    </rPh>
    <phoneticPr fontId="4"/>
  </si>
  <si>
    <t>汚泥</t>
    <rPh sb="0" eb="2">
      <t>オデイ</t>
    </rPh>
    <phoneticPr fontId="4"/>
  </si>
  <si>
    <t>廃油</t>
    <rPh sb="0" eb="2">
      <t>ハイユ</t>
    </rPh>
    <phoneticPr fontId="4"/>
  </si>
  <si>
    <t>廃酸</t>
    <rPh sb="0" eb="2">
      <t>ハイサン</t>
    </rPh>
    <phoneticPr fontId="4"/>
  </si>
  <si>
    <t>繊維くず</t>
    <rPh sb="0" eb="2">
      <t>センイ</t>
    </rPh>
    <phoneticPr fontId="4"/>
  </si>
  <si>
    <t>動植物性残さ</t>
    <rPh sb="0" eb="3">
      <t>ドウショクブツ</t>
    </rPh>
    <rPh sb="3" eb="4">
      <t>セイ</t>
    </rPh>
    <rPh sb="4" eb="5">
      <t>ザン</t>
    </rPh>
    <phoneticPr fontId="4"/>
  </si>
  <si>
    <t>動物系固形不要物</t>
    <rPh sb="0" eb="3">
      <t>ドウブツケイ</t>
    </rPh>
    <rPh sb="3" eb="5">
      <t>コケイ</t>
    </rPh>
    <rPh sb="5" eb="8">
      <t>フヨウブツ</t>
    </rPh>
    <phoneticPr fontId="4"/>
  </si>
  <si>
    <t>金属くず</t>
    <rPh sb="0" eb="2">
      <t>キンゾク</t>
    </rPh>
    <phoneticPr fontId="4"/>
  </si>
  <si>
    <t>ガラスくず、コンクリートくず
及び陶磁器くず</t>
    <rPh sb="15" eb="16">
      <t>オヨ</t>
    </rPh>
    <rPh sb="17" eb="20">
      <t>トウジキ</t>
    </rPh>
    <phoneticPr fontId="4"/>
  </si>
  <si>
    <t>動物のふん尿※</t>
    <rPh sb="0" eb="2">
      <t>ドウブツ</t>
    </rPh>
    <rPh sb="5" eb="6">
      <t>ニョウ</t>
    </rPh>
    <phoneticPr fontId="4"/>
  </si>
  <si>
    <t>動物の死体</t>
    <rPh sb="0" eb="2">
      <t>ドウブツ</t>
    </rPh>
    <rPh sb="3" eb="5">
      <t>シタイ</t>
    </rPh>
    <phoneticPr fontId="4"/>
  </si>
  <si>
    <t>※動物のふん尿については、平成１９年度より処理処分量の推計方法を変更した（不明、保管等の扱いを、排出事業者の実態等を踏まえ、直接最終処分から直接有効利用へと変更）</t>
    <rPh sb="1" eb="3">
      <t>ドウブツ</t>
    </rPh>
    <rPh sb="6" eb="7">
      <t>ニョウ</t>
    </rPh>
    <rPh sb="13" eb="15">
      <t>ヘイセイ</t>
    </rPh>
    <rPh sb="17" eb="19">
      <t>ネンド</t>
    </rPh>
    <rPh sb="21" eb="23">
      <t>ショリ</t>
    </rPh>
    <rPh sb="23" eb="26">
      <t>ショブンリョウ</t>
    </rPh>
    <rPh sb="27" eb="29">
      <t>スイケイ</t>
    </rPh>
    <rPh sb="29" eb="31">
      <t>ホウホウ</t>
    </rPh>
    <rPh sb="32" eb="34">
      <t>ヘンコウ</t>
    </rPh>
    <rPh sb="37" eb="39">
      <t>フメイ</t>
    </rPh>
    <rPh sb="40" eb="42">
      <t>ホカン</t>
    </rPh>
    <rPh sb="42" eb="43">
      <t>ナド</t>
    </rPh>
    <rPh sb="44" eb="45">
      <t>アツカ</t>
    </rPh>
    <rPh sb="62" eb="64">
      <t>チョクセツ</t>
    </rPh>
    <rPh sb="64" eb="66">
      <t>サイシュウ</t>
    </rPh>
    <rPh sb="66" eb="68">
      <t>ショブン</t>
    </rPh>
    <rPh sb="70" eb="72">
      <t>チョクセツ</t>
    </rPh>
    <rPh sb="72" eb="74">
      <t>ユウコウ</t>
    </rPh>
    <rPh sb="74" eb="76">
      <t>リヨウ</t>
    </rPh>
    <rPh sb="78" eb="80">
      <t>ヘンコウ</t>
    </rPh>
    <phoneticPr fontId="4"/>
  </si>
  <si>
    <t>ゴムくず</t>
  </si>
  <si>
    <t>ばいじん</t>
  </si>
  <si>
    <t>全国</t>
    <rPh sb="0" eb="2">
      <t>ゼンコク</t>
    </rPh>
    <phoneticPr fontId="35"/>
  </si>
  <si>
    <t>平成24年度</t>
  </si>
  <si>
    <t>(単位：千ｔ/年)</t>
    <rPh sb="4" eb="5">
      <t>セン</t>
    </rPh>
    <phoneticPr fontId="4"/>
  </si>
  <si>
    <t>大分類</t>
  </si>
  <si>
    <t>番号</t>
  </si>
  <si>
    <t>産業分類</t>
  </si>
  <si>
    <t>コード</t>
  </si>
  <si>
    <t>廃プラス
チック類</t>
  </si>
  <si>
    <t>動植物性
残　渣</t>
  </si>
  <si>
    <t>ガラスくず及び
陶磁器くず</t>
  </si>
  <si>
    <t>動物の
ふん尿</t>
  </si>
  <si>
    <t>農業、</t>
  </si>
  <si>
    <t>農業大分類</t>
  </si>
  <si>
    <t>Ａ</t>
  </si>
  <si>
    <t>林業</t>
  </si>
  <si>
    <t>耕種農業</t>
  </si>
  <si>
    <t>A011</t>
  </si>
  <si>
    <t>畜産農業</t>
  </si>
  <si>
    <t>A012</t>
  </si>
  <si>
    <t>林業大分類</t>
  </si>
  <si>
    <t>A02</t>
  </si>
  <si>
    <t>上記以外の農業</t>
  </si>
  <si>
    <t>漁業大分類</t>
  </si>
  <si>
    <t>B</t>
  </si>
  <si>
    <t>B03</t>
  </si>
  <si>
    <t>水産養殖業</t>
  </si>
  <si>
    <t>B04</t>
  </si>
  <si>
    <t>鉱業</t>
  </si>
  <si>
    <t>C</t>
  </si>
  <si>
    <t>D</t>
  </si>
  <si>
    <t>製造業大分類</t>
  </si>
  <si>
    <t>E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</si>
  <si>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</si>
  <si>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</si>
  <si>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</si>
  <si>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</si>
  <si>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</si>
  <si>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</si>
  <si>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</si>
  <si>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</si>
  <si>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</si>
  <si>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</si>
  <si>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</si>
  <si>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</si>
  <si>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</si>
  <si>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</si>
  <si>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</si>
  <si>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E24</t>
  </si>
  <si>
    <t>はん用機械器具製造業</t>
  </si>
  <si>
    <t>E25</t>
  </si>
  <si>
    <t>生産用機械器具製造業</t>
  </si>
  <si>
    <t>E26</t>
  </si>
  <si>
    <t>業務用機械器具製造業</t>
  </si>
  <si>
    <t>E27</t>
  </si>
  <si>
    <t>電子部品・デバイス・電子回路製造業</t>
  </si>
  <si>
    <t>E28</t>
  </si>
  <si>
    <t>電気機械器具製造業</t>
  </si>
  <si>
    <t>E29</t>
  </si>
  <si>
    <t>情報通信機械器具製造業</t>
  </si>
  <si>
    <t>E30</t>
  </si>
  <si>
    <t>E31</t>
  </si>
  <si>
    <t>その他の製造業</t>
  </si>
  <si>
    <t>E32</t>
  </si>
  <si>
    <t>電気･ガス</t>
  </si>
  <si>
    <t>インフラ大分類</t>
  </si>
  <si>
    <t>F</t>
  </si>
  <si>
    <t>･熱供給･</t>
  </si>
  <si>
    <t>電気業</t>
  </si>
  <si>
    <t>F33</t>
  </si>
  <si>
    <t>水道業</t>
  </si>
  <si>
    <t>ガス業</t>
  </si>
  <si>
    <t>F34</t>
  </si>
  <si>
    <t>熱供給業</t>
  </si>
  <si>
    <t>F35</t>
  </si>
  <si>
    <t>上水道業</t>
  </si>
  <si>
    <t>F361</t>
  </si>
  <si>
    <t>下水道業</t>
  </si>
  <si>
    <t>F363</t>
  </si>
  <si>
    <t>情報大分類</t>
  </si>
  <si>
    <t>G</t>
  </si>
  <si>
    <t>通信業</t>
  </si>
  <si>
    <t>G37</t>
  </si>
  <si>
    <t>放送業</t>
  </si>
  <si>
    <t>G38</t>
  </si>
  <si>
    <t>情報サービス業</t>
  </si>
  <si>
    <t>G39</t>
  </si>
  <si>
    <t>インターネット付随サービス業</t>
  </si>
  <si>
    <t>G40</t>
  </si>
  <si>
    <t>映像・音声・文字情報制作業</t>
  </si>
  <si>
    <t>G41</t>
  </si>
  <si>
    <t>運輸大分類</t>
  </si>
  <si>
    <t>H</t>
  </si>
  <si>
    <t>鉄道業</t>
  </si>
  <si>
    <t>H42</t>
  </si>
  <si>
    <t>道路旅客運送業</t>
  </si>
  <si>
    <t>H43</t>
  </si>
  <si>
    <t>道路貨物運送業</t>
  </si>
  <si>
    <t>H44</t>
  </si>
  <si>
    <t>上記以外の運輸通信業</t>
  </si>
  <si>
    <t>卸・小売大分類</t>
  </si>
  <si>
    <t>I</t>
  </si>
  <si>
    <t>各種商品卸売業</t>
  </si>
  <si>
    <t>I49</t>
  </si>
  <si>
    <t>木材・竹材卸売業</t>
  </si>
  <si>
    <t>I5311</t>
  </si>
  <si>
    <t>各種商品小売業</t>
  </si>
  <si>
    <t>I56</t>
  </si>
  <si>
    <t>自動車小売業</t>
  </si>
  <si>
    <t>I591</t>
  </si>
  <si>
    <t>機械器具小売業</t>
  </si>
  <si>
    <t>I593</t>
  </si>
  <si>
    <t>家具・建具・畳小売業</t>
  </si>
  <si>
    <t>I601</t>
  </si>
  <si>
    <t>じゅう器小売業</t>
  </si>
  <si>
    <t>I602</t>
  </si>
  <si>
    <t>燃料小売業</t>
  </si>
  <si>
    <t>I603</t>
  </si>
  <si>
    <t>上記以外の卸売・小売業</t>
  </si>
  <si>
    <t>不動産業、</t>
  </si>
  <si>
    <t>不動産・物品賃借大分類</t>
  </si>
  <si>
    <t>K</t>
  </si>
  <si>
    <t>物品賃借業</t>
  </si>
  <si>
    <t>K70</t>
  </si>
  <si>
    <t>学術研究、専門</t>
  </si>
  <si>
    <t>学術研究、専門・技術サービス業</t>
  </si>
  <si>
    <t>L</t>
  </si>
  <si>
    <t>学術開発研究機関</t>
  </si>
  <si>
    <t>L71</t>
  </si>
  <si>
    <t>写真業</t>
  </si>
  <si>
    <t>L746</t>
  </si>
  <si>
    <t>飲食店、宿泊業大分類</t>
  </si>
  <si>
    <t>Ｍ</t>
  </si>
  <si>
    <t>一般飲食店</t>
  </si>
  <si>
    <t>M76</t>
  </si>
  <si>
    <t>上記以外の飲食店、宿泊業</t>
  </si>
  <si>
    <t>生活関連サービス</t>
  </si>
  <si>
    <t>生活関連サービス、娯楽業</t>
  </si>
  <si>
    <t>N</t>
  </si>
  <si>
    <t>洗濯業</t>
  </si>
  <si>
    <t>N781</t>
  </si>
  <si>
    <t>教育、学習支援業大分類</t>
  </si>
  <si>
    <t>O</t>
  </si>
  <si>
    <t>医療、福祉大分類</t>
  </si>
  <si>
    <t>P</t>
  </si>
  <si>
    <t>医療業</t>
  </si>
  <si>
    <t>P83</t>
  </si>
  <si>
    <t>上記以外の医療、福祉</t>
  </si>
  <si>
    <t>複合サービス事業大分類</t>
  </si>
  <si>
    <t>Q</t>
  </si>
  <si>
    <t>サービス業大分類</t>
  </si>
  <si>
    <t>R</t>
  </si>
  <si>
    <t>自動車整備業</t>
  </si>
  <si>
    <t>R891</t>
  </si>
  <si>
    <t>と蓄場</t>
  </si>
  <si>
    <t>R952</t>
  </si>
  <si>
    <t>上記以外のサービス業</t>
  </si>
  <si>
    <t>公務大分類</t>
  </si>
  <si>
    <t>S</t>
  </si>
  <si>
    <t>合     計</t>
    <rPh sb="0" eb="1">
      <t>ア</t>
    </rPh>
    <rPh sb="6" eb="7">
      <t>ケイ</t>
    </rPh>
    <phoneticPr fontId="4"/>
  </si>
  <si>
    <t>※大分類のみの回答で、かつ中分類への配分ができない都道府県があるため、中分類の合算値と大分類の値が合致しない項目がある。</t>
    <rPh sb="1" eb="4">
      <t>ダイブンルイ</t>
    </rPh>
    <rPh sb="7" eb="9">
      <t>カイトウ</t>
    </rPh>
    <rPh sb="13" eb="16">
      <t>チュウブンルイ</t>
    </rPh>
    <rPh sb="18" eb="20">
      <t>ハイブン</t>
    </rPh>
    <rPh sb="25" eb="29">
      <t>トドウフケン</t>
    </rPh>
    <rPh sb="35" eb="38">
      <t>チュウブンルイ</t>
    </rPh>
    <rPh sb="39" eb="41">
      <t>ガッサン</t>
    </rPh>
    <rPh sb="41" eb="42">
      <t>チ</t>
    </rPh>
    <rPh sb="43" eb="46">
      <t>ダイブンルイ</t>
    </rPh>
    <rPh sb="47" eb="48">
      <t>アタイ</t>
    </rPh>
    <rPh sb="49" eb="51">
      <t>ガッチ</t>
    </rPh>
    <rPh sb="54" eb="56">
      <t>コウモク</t>
    </rPh>
    <phoneticPr fontId="3"/>
  </si>
  <si>
    <t>※四捨五入により、各項目の合算値と合計値が合致しない項目がある。</t>
    <rPh sb="1" eb="5">
      <t>シシャゴニュウ</t>
    </rPh>
    <rPh sb="9" eb="12">
      <t>カクコウモク</t>
    </rPh>
    <rPh sb="13" eb="15">
      <t>ガッサン</t>
    </rPh>
    <rPh sb="15" eb="16">
      <t>チ</t>
    </rPh>
    <rPh sb="17" eb="19">
      <t>ゴウケイ</t>
    </rPh>
    <rPh sb="19" eb="20">
      <t>アタイ</t>
    </rPh>
    <rPh sb="21" eb="23">
      <t>ガッチ</t>
    </rPh>
    <rPh sb="26" eb="28">
      <t>コウモク</t>
    </rPh>
    <phoneticPr fontId="3"/>
  </si>
  <si>
    <t>　産業廃棄物の地域別排出量</t>
    <rPh sb="1" eb="6">
      <t>サンギョウハイキブツ</t>
    </rPh>
    <rPh sb="7" eb="10">
      <t>チイキベツ</t>
    </rPh>
    <rPh sb="10" eb="13">
      <t>ハイシュツリョウ</t>
    </rPh>
    <phoneticPr fontId="4"/>
  </si>
  <si>
    <t>（単位：千トン／年）</t>
    <rPh sb="4" eb="5">
      <t>セン</t>
    </rPh>
    <phoneticPr fontId="60"/>
  </si>
  <si>
    <t>番</t>
  </si>
  <si>
    <t>感染性
産業廃棄物</t>
    <rPh sb="4" eb="6">
      <t>サンギョウ</t>
    </rPh>
    <rPh sb="6" eb="9">
      <t>ハイキブツ</t>
    </rPh>
    <phoneticPr fontId="3"/>
  </si>
  <si>
    <t>特定有害産業廃棄物</t>
  </si>
  <si>
    <t>廃石綿等</t>
    <rPh sb="0" eb="1">
      <t>ハイ</t>
    </rPh>
    <rPh sb="1" eb="3">
      <t>セキメン</t>
    </rPh>
    <rPh sb="3" eb="4">
      <t>トウ</t>
    </rPh>
    <phoneticPr fontId="60"/>
  </si>
  <si>
    <t>号</t>
  </si>
  <si>
    <t>(金属等を含むもの）</t>
  </si>
  <si>
    <t>（金属等を含むもの）</t>
  </si>
  <si>
    <t>農業，林業大分類</t>
    <rPh sb="0" eb="2">
      <t>ノウギョウ</t>
    </rPh>
    <rPh sb="3" eb="5">
      <t>リンギョウ</t>
    </rPh>
    <rPh sb="5" eb="8">
      <t>ダイブンルイ</t>
    </rPh>
    <phoneticPr fontId="60"/>
  </si>
  <si>
    <t>A</t>
  </si>
  <si>
    <t>農業，林業</t>
  </si>
  <si>
    <t>林業</t>
  </si>
  <si>
    <t>A02</t>
  </si>
  <si>
    <t>上記以外の農業，林業</t>
    <rPh sb="8" eb="10">
      <t>リンギョウ</t>
    </rPh>
    <phoneticPr fontId="60"/>
  </si>
  <si>
    <t>B</t>
  </si>
  <si>
    <t>漁　業</t>
  </si>
  <si>
    <t>漁業</t>
  </si>
  <si>
    <t>B03</t>
  </si>
  <si>
    <t>B04</t>
  </si>
  <si>
    <t>鉱業，採石業，砂利採取業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60"/>
  </si>
  <si>
    <t>C</t>
  </si>
  <si>
    <t>建設業</t>
  </si>
  <si>
    <t>D</t>
  </si>
  <si>
    <t>製造業大分類</t>
    <rPh sb="0" eb="3">
      <t>セイゾウギョウ</t>
    </rPh>
    <rPh sb="3" eb="6">
      <t>ダイブンルイ</t>
    </rPh>
    <phoneticPr fontId="60"/>
  </si>
  <si>
    <t>E</t>
  </si>
  <si>
    <t>E09</t>
  </si>
  <si>
    <t>木材・木製品製造業</t>
  </si>
  <si>
    <t>プラスチック製品製造業</t>
  </si>
  <si>
    <t>電気・ガス・熱供給・水道業大分類</t>
    <rPh sb="0" eb="2">
      <t>デンキ</t>
    </rPh>
    <rPh sb="6" eb="7">
      <t>ネツ</t>
    </rPh>
    <rPh sb="7" eb="9">
      <t>キョウキュウ</t>
    </rPh>
    <rPh sb="10" eb="13">
      <t>スイドウギョウ</t>
    </rPh>
    <rPh sb="13" eb="16">
      <t>ダイブンルイ</t>
    </rPh>
    <phoneticPr fontId="60"/>
  </si>
  <si>
    <t>F</t>
  </si>
  <si>
    <t>電気業</t>
  </si>
  <si>
    <t>ガス業</t>
  </si>
  <si>
    <t>熱供給業</t>
  </si>
  <si>
    <t>F361</t>
  </si>
  <si>
    <t>F363</t>
  </si>
  <si>
    <t>情報通信業大分類</t>
    <rPh sb="0" eb="2">
      <t>ジョウホウ</t>
    </rPh>
    <rPh sb="2" eb="5">
      <t>ツウシンギョウ</t>
    </rPh>
    <rPh sb="5" eb="8">
      <t>ダイブンルイ</t>
    </rPh>
    <phoneticPr fontId="60"/>
  </si>
  <si>
    <t>G</t>
  </si>
  <si>
    <t>通信業</t>
    <rPh sb="0" eb="3">
      <t>ツウシンギョウ</t>
    </rPh>
    <phoneticPr fontId="60"/>
  </si>
  <si>
    <t>情報通信業</t>
  </si>
  <si>
    <t>放送業</t>
    <rPh sb="0" eb="3">
      <t>ホウソウギョウ</t>
    </rPh>
    <phoneticPr fontId="60"/>
  </si>
  <si>
    <t>情報サービス業</t>
    <rPh sb="0" eb="2">
      <t>ジョウホウ</t>
    </rPh>
    <rPh sb="6" eb="7">
      <t>ギョウ</t>
    </rPh>
    <phoneticPr fontId="60"/>
  </si>
  <si>
    <t>インターネット付随サービス業</t>
    <rPh sb="7" eb="9">
      <t>フズイ</t>
    </rPh>
    <rPh sb="13" eb="14">
      <t>ギョウ</t>
    </rPh>
    <phoneticPr fontId="60"/>
  </si>
  <si>
    <t>映像・音声・文字情報制作業</t>
    <rPh sb="0" eb="2">
      <t>エイゾウ</t>
    </rPh>
    <rPh sb="3" eb="5">
      <t>オンセイ</t>
    </rPh>
    <rPh sb="6" eb="8">
      <t>モジ</t>
    </rPh>
    <rPh sb="8" eb="10">
      <t>ジョウホウ</t>
    </rPh>
    <rPh sb="10" eb="12">
      <t>セイサク</t>
    </rPh>
    <rPh sb="12" eb="13">
      <t>ギョウ</t>
    </rPh>
    <phoneticPr fontId="60"/>
  </si>
  <si>
    <t>運輸業，郵便業大分類</t>
    <rPh sb="0" eb="2">
      <t>ウンユ</t>
    </rPh>
    <rPh sb="2" eb="3">
      <t>ギョウ</t>
    </rPh>
    <rPh sb="4" eb="6">
      <t>ユウビン</t>
    </rPh>
    <rPh sb="6" eb="7">
      <t>ギョウ</t>
    </rPh>
    <rPh sb="7" eb="10">
      <t>ダイブンルイ</t>
    </rPh>
    <phoneticPr fontId="60"/>
  </si>
  <si>
    <t>H</t>
  </si>
  <si>
    <t>運輸業，</t>
  </si>
  <si>
    <t>郵便業</t>
    <rPh sb="0" eb="2">
      <t>ユウビン</t>
    </rPh>
    <rPh sb="2" eb="3">
      <t>ギョウ</t>
    </rPh>
    <phoneticPr fontId="60"/>
  </si>
  <si>
    <t>上記以外の運輸業，郵便業</t>
    <rPh sb="9" eb="11">
      <t>ユウビン</t>
    </rPh>
    <rPh sb="11" eb="12">
      <t>ギョウ</t>
    </rPh>
    <phoneticPr fontId="60"/>
  </si>
  <si>
    <t>卸売業，小売業大分類</t>
    <rPh sb="0" eb="2">
      <t>オロシウリ</t>
    </rPh>
    <rPh sb="2" eb="3">
      <t>ギョウ</t>
    </rPh>
    <rPh sb="4" eb="7">
      <t>コウリギョウ</t>
    </rPh>
    <rPh sb="7" eb="10">
      <t>ダイブンルイ</t>
    </rPh>
    <phoneticPr fontId="60"/>
  </si>
  <si>
    <t>I</t>
  </si>
  <si>
    <t>I50</t>
  </si>
  <si>
    <t>木材・竹材卸売業</t>
  </si>
  <si>
    <t>I5311</t>
  </si>
  <si>
    <t>I56</t>
  </si>
  <si>
    <t>卸売業，</t>
    <rPh sb="2" eb="3">
      <t>ギョウ</t>
    </rPh>
    <phoneticPr fontId="60"/>
  </si>
  <si>
    <t>I591</t>
  </si>
  <si>
    <t>小売業</t>
  </si>
  <si>
    <t>機械器具小売業</t>
  </si>
  <si>
    <t>I593</t>
  </si>
  <si>
    <t>家具・建具・畳小売業</t>
  </si>
  <si>
    <t>I601</t>
  </si>
  <si>
    <t>じゅう器小売業</t>
  </si>
  <si>
    <t>I602</t>
  </si>
  <si>
    <t>I605</t>
  </si>
  <si>
    <t>上記以外の卸売業，小売業</t>
    <rPh sb="0" eb="2">
      <t>ジョウキ</t>
    </rPh>
    <rPh sb="2" eb="4">
      <t>イガイ</t>
    </rPh>
    <rPh sb="5" eb="7">
      <t>オロシウリ</t>
    </rPh>
    <rPh sb="7" eb="8">
      <t>ギョウ</t>
    </rPh>
    <phoneticPr fontId="60"/>
  </si>
  <si>
    <t>不動産業，　</t>
  </si>
  <si>
    <t>不動産業，物品賃貸業大分類</t>
    <rPh sb="10" eb="13">
      <t>ダイブンルイ</t>
    </rPh>
    <phoneticPr fontId="60"/>
  </si>
  <si>
    <t>K</t>
  </si>
  <si>
    <t>物品賃貸業</t>
  </si>
  <si>
    <t>K70</t>
  </si>
  <si>
    <t>学術研究，専門</t>
  </si>
  <si>
    <t>学術研究，専門・技術サービス業大分類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rPh sb="15" eb="18">
      <t>ダイブンルイ</t>
    </rPh>
    <phoneticPr fontId="60"/>
  </si>
  <si>
    <t>L</t>
  </si>
  <si>
    <t>・技術サービス業</t>
  </si>
  <si>
    <t>学術・開発研究機関</t>
    <rPh sb="3" eb="5">
      <t>カイハツ</t>
    </rPh>
    <phoneticPr fontId="60"/>
  </si>
  <si>
    <t>L71</t>
  </si>
  <si>
    <t>L746</t>
  </si>
  <si>
    <t>宿泊業，飲食</t>
    <rPh sb="0" eb="2">
      <t>シュクハク</t>
    </rPh>
    <rPh sb="2" eb="3">
      <t>ギョウ</t>
    </rPh>
    <rPh sb="4" eb="6">
      <t>インショク</t>
    </rPh>
    <phoneticPr fontId="60"/>
  </si>
  <si>
    <t>宿泊業，飲食サービス業大分類</t>
    <rPh sb="0" eb="2">
      <t>シュクハク</t>
    </rPh>
    <rPh sb="2" eb="3">
      <t>ギョウ</t>
    </rPh>
    <rPh sb="4" eb="6">
      <t>インショク</t>
    </rPh>
    <rPh sb="10" eb="11">
      <t>ギョウ</t>
    </rPh>
    <rPh sb="11" eb="12">
      <t>ダイ</t>
    </rPh>
    <rPh sb="12" eb="14">
      <t>ブンルイ</t>
    </rPh>
    <phoneticPr fontId="60"/>
  </si>
  <si>
    <t>M</t>
  </si>
  <si>
    <t>サービス業</t>
  </si>
  <si>
    <t>飲食店</t>
  </si>
  <si>
    <t>M76</t>
  </si>
  <si>
    <t>上記以外の宿泊業，飲食サービス業</t>
  </si>
  <si>
    <t>生活関連サー</t>
  </si>
  <si>
    <t>生活関連サービス業，娯楽業大分類</t>
    <rPh sb="13" eb="16">
      <t>ダイブンルイ</t>
    </rPh>
    <phoneticPr fontId="60"/>
  </si>
  <si>
    <t>N</t>
  </si>
  <si>
    <t>ビス業，娯楽業</t>
  </si>
  <si>
    <t>N781</t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</si>
  <si>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0"/>
  </si>
  <si>
    <t>O</t>
  </si>
  <si>
    <t>医療，福祉大分類</t>
    <rPh sb="0" eb="2">
      <t>イリョウ</t>
    </rPh>
    <rPh sb="3" eb="5">
      <t>フクシ</t>
    </rPh>
    <rPh sb="5" eb="8">
      <t>ダイブンルイ</t>
    </rPh>
    <phoneticPr fontId="60"/>
  </si>
  <si>
    <t>P</t>
  </si>
  <si>
    <t>医療，福祉</t>
  </si>
  <si>
    <t>P83</t>
  </si>
  <si>
    <t>上記以外の医療，福祉</t>
    <rPh sb="0" eb="2">
      <t>ジョウキ</t>
    </rPh>
    <rPh sb="2" eb="4">
      <t>イガイ</t>
    </rPh>
    <rPh sb="5" eb="7">
      <t>イリョウ</t>
    </rPh>
    <rPh sb="8" eb="10">
      <t>フクシ</t>
    </rPh>
    <phoneticPr fontId="60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</si>
  <si>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0"/>
  </si>
  <si>
    <t>複合サービス事業</t>
    <rPh sb="0" eb="2">
      <t>フクゴウ</t>
    </rPh>
    <rPh sb="6" eb="8">
      <t>ジギョウ</t>
    </rPh>
    <phoneticPr fontId="60"/>
  </si>
  <si>
    <t>Q</t>
  </si>
  <si>
    <t>サービス業大分類</t>
    <rPh sb="4" eb="5">
      <t>ギョウ</t>
    </rPh>
    <rPh sb="5" eb="8">
      <t>ダイブンルイ</t>
    </rPh>
    <phoneticPr fontId="60"/>
  </si>
  <si>
    <t>R</t>
  </si>
  <si>
    <t>R891</t>
  </si>
  <si>
    <t>と畜場</t>
  </si>
  <si>
    <t>R952</t>
  </si>
  <si>
    <t>公務</t>
    <rPh sb="0" eb="2">
      <t>コウム</t>
    </rPh>
    <phoneticPr fontId="60"/>
  </si>
  <si>
    <t>Ｓ</t>
  </si>
  <si>
    <t>合計</t>
    <rPh sb="0" eb="2">
      <t>ゴウケイ</t>
    </rPh>
    <phoneticPr fontId="60"/>
  </si>
  <si>
    <t>平成24年度産業廃棄物実績値 業種別・種類別排出量推計値一覧表</t>
    <rPh sb="0" eb="2">
      <t>ヘイセイ</t>
    </rPh>
    <rPh sb="4" eb="6">
      <t>ネンド</t>
    </rPh>
    <rPh sb="6" eb="8">
      <t>サンギョウ</t>
    </rPh>
    <rPh sb="8" eb="11">
      <t>ハイキブツ</t>
    </rPh>
    <rPh sb="11" eb="14">
      <t>ジッセキチ</t>
    </rPh>
    <rPh sb="25" eb="28">
      <t>スイケイチ</t>
    </rPh>
    <rPh sb="28" eb="30">
      <t>イチラン</t>
    </rPh>
    <rPh sb="30" eb="31">
      <t>ヒョウ</t>
    </rPh>
    <phoneticPr fontId="4"/>
  </si>
  <si>
    <t>　平成24年度特別管理産業廃棄物実績値 業種別・種類別排出量推計値一覧表</t>
    <rPh sb="1" eb="3">
      <t>ヘイセイ</t>
    </rPh>
    <rPh sb="5" eb="7">
      <t>ネンド</t>
    </rPh>
    <rPh sb="7" eb="9">
      <t>トクベツ</t>
    </rPh>
    <rPh sb="9" eb="11">
      <t>カンリ</t>
    </rPh>
    <rPh sb="11" eb="13">
      <t>サンギョウ</t>
    </rPh>
    <rPh sb="13" eb="16">
      <t>ハイキブツ</t>
    </rPh>
    <rPh sb="16" eb="19">
      <t>ジッセキチ</t>
    </rPh>
    <rPh sb="30" eb="33">
      <t>スイケイチ</t>
    </rPh>
    <rPh sb="33" eb="35">
      <t>イチラン</t>
    </rPh>
    <rPh sb="35" eb="36">
      <t>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</si>
</sst>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¥&quot;#,##0;[Red]&quot;¥&quot;\-#,##0"/>
    <numFmt numFmtId="41" formatCode="_ * #,##0_ ;_ * \-#,##0_ ;_ * &quot;-&quot;_ ;_ @_ "/>
    <numFmt numFmtId="176" formatCode="0.0_ "/>
    <numFmt numFmtId="177" formatCode="#,##0_ "/>
    <numFmt numFmtId="178" formatCode="#,##0.0_ "/>
    <numFmt numFmtId="179" formatCode="\(0%\)"/>
    <numFmt numFmtId="180" formatCode="#,##0&quot;%&quot;"/>
    <numFmt numFmtId="181" formatCode="#,##0&quot;千トン&quot;"/>
    <numFmt numFmtId="182" formatCode="0_ "/>
    <numFmt numFmtId="183" formatCode="0.0_);[Red]\(0.0\)"/>
    <numFmt numFmtId="184" formatCode="#,##0.0;[Red]\-#,##0.0"/>
    <numFmt numFmtId="185" formatCode="&quot;-&quot;0&quot;-&quot;"/>
    <numFmt numFmtId="186" formatCode="0_);[Red]\(0\)"/>
    <numFmt numFmtId="187" formatCode="#,##0;&quot;△ &quot;#,##0"/>
    <numFmt numFmtId="188" formatCode="#,##0.000;[Red]\-#,##0.000"/>
    <numFmt numFmtId="189" formatCode="#,##0_);[Red]\(#,##0\)"/>
  </numFmts>
  <fonts count="70">
    <font>
      <sz val="11"/>
      <color theme="1"/>
      <name val="Calibri"/>
      <family val="3"/>
      <scheme val="minor"/>
    </font>
    <font>
      <sz val="10"/>
      <name val="Arial"/>
      <family val="2"/>
    </font>
    <font>
      <sz val="10"/>
      <color indexed="8"/>
      <name val="ＭＳ 明朝"/>
      <family val="1"/>
    </font>
    <font>
      <sz val="6"/>
      <name val="Calibri"/>
      <family val="3"/>
      <scheme val="minor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Osaka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明朝"/>
      <family val="1"/>
    </font>
    <font>
      <b/>
      <sz val="15"/>
      <color theme="3"/>
      <name val="Calibri"/>
      <family val="2"/>
      <scheme val="minor"/>
    </font>
    <font>
      <sz val="10"/>
      <name val="ＭＳ 明朝"/>
      <family val="1"/>
    </font>
    <font>
      <b/>
      <sz val="13"/>
      <color indexed="56"/>
      <name val="ＭＳ Ｐ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0"/>
      <color theme="1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0"/>
      <name val="Times New Roman"/>
      <family val="1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ゴシック"/>
      <family val="3"/>
    </font>
    <font>
      <sz val="11"/>
      <color theme="1"/>
      <name val="ＭＳ ゴシック"/>
      <family val="2"/>
    </font>
    <font>
      <sz val="11"/>
      <name val="明朝"/>
      <family val="1"/>
    </font>
    <font>
      <sz val="11"/>
      <color indexed="17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20"/>
      <name val="ＭＳ Ｐ明朝"/>
      <family val="1"/>
    </font>
    <font>
      <sz val="11"/>
      <color indexed="8"/>
      <name val="明朝"/>
      <family val="1"/>
    </font>
    <font>
      <sz val="10"/>
      <name val="Calibri"/>
      <family val="3"/>
      <scheme val="minor"/>
    </font>
    <font>
      <sz val="10"/>
      <color indexed="8"/>
      <name val="Calibri"/>
      <family val="3"/>
      <scheme val="minor"/>
    </font>
    <font>
      <sz val="10"/>
      <name val="Cambria"/>
      <family val="3"/>
      <scheme val="major"/>
    </font>
    <font>
      <sz val="10"/>
      <color indexed="8"/>
      <name val="Cambria"/>
      <family val="3"/>
      <scheme val="major"/>
    </font>
    <font>
      <b/>
      <sz val="10"/>
      <color indexed="8"/>
      <name val="ＭＳ 明朝"/>
      <family val="1"/>
    </font>
    <font>
      <sz val="10"/>
      <name val="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12"/>
      <name val="ＭＳ Ｐゴシック"/>
      <family val="3"/>
    </font>
    <font>
      <sz val="15"/>
      <name val="ＭＳ 明朝"/>
      <family val="1"/>
    </font>
    <font>
      <sz val="6"/>
      <name val="ＭＳ 明朝"/>
      <family val="1"/>
    </font>
    <font>
      <sz val="8"/>
      <name val="ＭＳ Ｐ明朝"/>
      <family val="1"/>
    </font>
    <font>
      <sz val="11"/>
      <color indexed="8"/>
      <name val="ＭＳ ゴシック"/>
      <family val="3"/>
    </font>
    <font>
      <b/>
      <sz val="12"/>
      <name val="ＭＳ 明朝"/>
      <family val="1"/>
    </font>
    <font>
      <sz val="6"/>
      <name val="Osaka"/>
      <family val="3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sz val="9"/>
      <color theme="1"/>
      <name val="ＭＳ 明朝"/>
      <family val="2"/>
    </font>
    <font>
      <sz val="11"/>
      <color rgb="FF000000"/>
      <name val="ＭＳ Ｐゴシック"/>
      <family val="2"/>
    </font>
    <font>
      <sz val="11"/>
      <color theme="0"/>
      <name val="ＭＳ Ｐゴシック"/>
      <family val="2"/>
    </font>
    <font>
      <sz val="9"/>
      <color theme="1"/>
      <name val="ＭＳ Ｐゴシック"/>
      <family val="2"/>
    </font>
    <font>
      <sz val="9"/>
      <name val="Calibri"/>
      <family val="2"/>
    </font>
    <font>
      <sz val="11"/>
      <color theme="0"/>
      <name val="Calibri"/>
      <family val="2"/>
      <scheme val="minor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2B2B2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 style="double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double"/>
      <top style="medium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 style="double"/>
      <right style="medium"/>
      <top style="medium"/>
      <bottom/>
    </border>
    <border>
      <left style="thin"/>
      <right style="medium"/>
      <top/>
      <bottom/>
    </border>
    <border>
      <left/>
      <right style="double"/>
      <top/>
      <bottom/>
    </border>
    <border>
      <left style="double"/>
      <right style="medium"/>
      <top/>
      <bottom/>
    </border>
    <border>
      <left/>
      <right style="double"/>
      <top/>
      <bottom style="medium"/>
    </border>
    <border>
      <left style="double"/>
      <right style="medium"/>
      <top/>
      <bottom style="medium"/>
    </border>
    <border>
      <left style="double"/>
      <right style="medium"/>
      <top/>
      <bottom style="thin"/>
    </border>
    <border>
      <left style="double"/>
      <right style="medium"/>
      <top style="thin"/>
      <bottom style="thin"/>
    </border>
    <border>
      <left style="medium"/>
      <right/>
      <top/>
      <bottom style="thin"/>
    </border>
    <border>
      <left style="double"/>
      <right style="medium"/>
      <top style="thin"/>
      <bottom/>
    </border>
    <border>
      <left style="double"/>
      <right style="medium"/>
      <top style="thin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double"/>
      <right style="medium"/>
      <top style="double"/>
      <bottom style="medium"/>
    </border>
  </borders>
  <cellStyleXfs count="15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8" fontId="5" fillId="0" borderId="0" applyFont="0" applyFill="0" applyBorder="0" applyProtection="0">
      <alignment/>
    </xf>
    <xf numFmtId="38" fontId="6" fillId="0" borderId="0" applyFont="0" applyFill="0" applyBorder="0" applyProtection="0">
      <alignment/>
    </xf>
    <xf numFmtId="38" fontId="5" fillId="0" borderId="0" applyFont="0" applyFill="0" applyBorder="0" applyProtection="0">
      <alignment/>
    </xf>
    <xf numFmtId="38" fontId="7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  <xf numFmtId="38" fontId="6" fillId="0" borderId="0" applyFont="0" applyFill="0" applyBorder="0" applyAlignment="0" applyProtection="0"/>
    <xf numFmtId="0" fontId="0" fillId="0" borderId="0">
      <alignment vertical="center"/>
      <protection/>
    </xf>
    <xf numFmtId="0" fontId="9" fillId="0" borderId="0">
      <alignment/>
      <protection/>
    </xf>
    <xf numFmtId="0" fontId="7" fillId="0" borderId="0">
      <alignment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9" fontId="16" fillId="0" borderId="0" applyFont="0" applyFill="0" applyBorder="0" applyProtection="0">
      <alignment/>
    </xf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38" fontId="16" fillId="0" borderId="0" applyFont="0" applyFill="0" applyBorder="0" applyProtection="0">
      <alignment/>
    </xf>
    <xf numFmtId="6" fontId="6" fillId="0" borderId="0" applyFont="0" applyFill="0" applyBorder="0" applyProtection="0">
      <alignment/>
    </xf>
    <xf numFmtId="0" fontId="16" fillId="0" borderId="0">
      <alignment vertical="center"/>
      <protection/>
    </xf>
    <xf numFmtId="0" fontId="7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5" fillId="2" borderId="0" applyNumberFormat="0" applyBorder="0" applyProtection="0">
      <alignment/>
    </xf>
    <xf numFmtId="0" fontId="5" fillId="2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3" borderId="0" applyNumberFormat="0" applyBorder="0" applyProtection="0">
      <alignment/>
    </xf>
    <xf numFmtId="0" fontId="5" fillId="4" borderId="0" applyNumberFormat="0" applyBorder="0" applyProtection="0">
      <alignment/>
    </xf>
    <xf numFmtId="0" fontId="5" fillId="4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6" borderId="0" applyNumberFormat="0" applyBorder="0" applyProtection="0">
      <alignment/>
    </xf>
    <xf numFmtId="0" fontId="5" fillId="6" borderId="0" applyNumberFormat="0" applyBorder="0" applyProtection="0">
      <alignment/>
    </xf>
    <xf numFmtId="0" fontId="5" fillId="7" borderId="0" applyNumberFormat="0" applyBorder="0" applyProtection="0">
      <alignment/>
    </xf>
    <xf numFmtId="0" fontId="5" fillId="7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9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10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5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8" borderId="0" applyNumberFormat="0" applyBorder="0" applyProtection="0">
      <alignment/>
    </xf>
    <xf numFmtId="0" fontId="5" fillId="11" borderId="0" applyNumberFormat="0" applyBorder="0" applyProtection="0">
      <alignment/>
    </xf>
    <xf numFmtId="0" fontId="5" fillId="11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12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9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0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5" borderId="0" applyNumberFormat="0" applyBorder="0" applyProtection="0">
      <alignment/>
    </xf>
    <xf numFmtId="0" fontId="19" fillId="16" borderId="0" applyNumberFormat="0" applyBorder="0" applyProtection="0">
      <alignment/>
    </xf>
    <xf numFmtId="0" fontId="19" fillId="16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8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4" borderId="0" applyNumberFormat="0" applyBorder="0" applyProtection="0">
      <alignment/>
    </xf>
    <xf numFmtId="0" fontId="19" fillId="19" borderId="0" applyNumberFormat="0" applyBorder="0" applyProtection="0">
      <alignment/>
    </xf>
    <xf numFmtId="0" fontId="19" fillId="19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1" fillId="20" borderId="1" applyNumberFormat="0" applyProtection="0">
      <alignment/>
    </xf>
    <xf numFmtId="0" fontId="21" fillId="20" borderId="1" applyNumberFormat="0" applyProtection="0">
      <alignment/>
    </xf>
    <xf numFmtId="0" fontId="22" fillId="21" borderId="0" applyNumberFormat="0" applyBorder="0" applyProtection="0">
      <alignment/>
    </xf>
    <xf numFmtId="0" fontId="22" fillId="21" borderId="0" applyNumberFormat="0" applyBorder="0" applyProtection="0">
      <alignment/>
    </xf>
    <xf numFmtId="0" fontId="23" fillId="22" borderId="2" applyNumberFormat="0" applyFont="0" applyProtection="0">
      <alignment/>
    </xf>
    <xf numFmtId="0" fontId="6" fillId="22" borderId="2" applyNumberFormat="0" applyFont="0" applyProtection="0">
      <alignment/>
    </xf>
    <xf numFmtId="0" fontId="24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25" fillId="3" borderId="0" applyNumberFormat="0" applyBorder="0" applyProtection="0">
      <alignment/>
    </xf>
    <xf numFmtId="0" fontId="25" fillId="3" borderId="0" applyNumberFormat="0" applyBorder="0" applyProtection="0">
      <alignment/>
    </xf>
    <xf numFmtId="0" fontId="26" fillId="23" borderId="4" applyNumberFormat="0" applyProtection="0">
      <alignment/>
    </xf>
    <xf numFmtId="0" fontId="26" fillId="23" borderId="4" applyNumberFormat="0" applyProtection="0">
      <alignment/>
    </xf>
    <xf numFmtId="0" fontId="27" fillId="0" borderId="0" applyNumberFormat="0" applyFill="0" applyBorder="0" applyProtection="0">
      <alignment/>
    </xf>
    <xf numFmtId="0" fontId="27" fillId="0" borderId="0" applyNumberFormat="0" applyFill="0" applyBorder="0" applyProtection="0">
      <alignment/>
    </xf>
    <xf numFmtId="38" fontId="0" fillId="0" borderId="0" applyFont="0" applyFill="0" applyBorder="0" applyProtection="0">
      <alignment/>
    </xf>
    <xf numFmtId="38" fontId="0" fillId="0" borderId="0" applyFont="0" applyFill="0" applyBorder="0" applyProtection="0">
      <alignment/>
    </xf>
    <xf numFmtId="38" fontId="5" fillId="0" borderId="0" applyFont="0" applyFill="0" applyBorder="0" applyProtection="0">
      <alignment/>
    </xf>
    <xf numFmtId="38" fontId="0" fillId="0" borderId="0" applyFont="0" applyFill="0" applyBorder="0" applyProtection="0">
      <alignment/>
    </xf>
    <xf numFmtId="0" fontId="28" fillId="0" borderId="5" applyNumberFormat="0" applyFill="0" applyProtection="0">
      <alignment/>
    </xf>
    <xf numFmtId="0" fontId="28" fillId="0" borderId="5" applyNumberFormat="0" applyFill="0" applyProtection="0">
      <alignment/>
    </xf>
    <xf numFmtId="0" fontId="14" fillId="0" borderId="6" applyNumberFormat="0" applyFill="0" applyProtection="0">
      <alignment/>
    </xf>
    <xf numFmtId="0" fontId="14" fillId="0" borderId="6" applyNumberFormat="0" applyFill="0" applyProtection="0">
      <alignment/>
    </xf>
    <xf numFmtId="0" fontId="29" fillId="0" borderId="7" applyNumberFormat="0" applyFill="0" applyProtection="0">
      <alignment/>
    </xf>
    <xf numFmtId="0" fontId="29" fillId="0" borderId="7" applyNumberFormat="0" applyFill="0" applyProtection="0">
      <alignment/>
    </xf>
    <xf numFmtId="0" fontId="29" fillId="0" borderId="0" applyNumberFormat="0" applyFill="0" applyBorder="0" applyProtection="0">
      <alignment/>
    </xf>
    <xf numFmtId="0" fontId="29" fillId="0" borderId="0" applyNumberFormat="0" applyFill="0" applyBorder="0" applyProtection="0">
      <alignment/>
    </xf>
    <xf numFmtId="0" fontId="30" fillId="0" borderId="8" applyNumberFormat="0" applyFill="0" applyProtection="0">
      <alignment/>
    </xf>
    <xf numFmtId="0" fontId="30" fillId="0" borderId="8" applyNumberFormat="0" applyFill="0" applyProtection="0">
      <alignment/>
    </xf>
    <xf numFmtId="0" fontId="31" fillId="23" borderId="9" applyNumberFormat="0" applyProtection="0">
      <alignment/>
    </xf>
    <xf numFmtId="0" fontId="31" fillId="23" borderId="9" applyNumberFormat="0" applyProtection="0">
      <alignment/>
    </xf>
    <xf numFmtId="41" fontId="32" fillId="0" borderId="10">
      <alignment vertical="center" shrinkToFit="1"/>
      <protection/>
    </xf>
    <xf numFmtId="0" fontId="33" fillId="0" borderId="0" applyNumberFormat="0" applyFill="0" applyBorder="0" applyProtection="0">
      <alignment/>
    </xf>
    <xf numFmtId="0" fontId="33" fillId="0" borderId="0" applyNumberFormat="0" applyFill="0" applyBorder="0" applyProtection="0">
      <alignment/>
    </xf>
    <xf numFmtId="0" fontId="34" fillId="7" borderId="4" applyNumberFormat="0" applyProtection="0">
      <alignment/>
    </xf>
    <xf numFmtId="0" fontId="34" fillId="7" borderId="4" applyNumberFormat="0" applyProtection="0">
      <alignment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5" fillId="0" borderId="0">
      <alignment vertical="center"/>
      <protection/>
    </xf>
    <xf numFmtId="0" fontId="35" fillId="0" borderId="0">
      <alignment vertical="center"/>
      <protection/>
    </xf>
    <xf numFmtId="0" fontId="16" fillId="0" borderId="0">
      <alignment vertical="center"/>
      <protection/>
    </xf>
    <xf numFmtId="0" fontId="5" fillId="0" borderId="0">
      <alignment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36" fillId="0" borderId="0">
      <alignment vertical="center"/>
      <protection/>
    </xf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7" fillId="0" borderId="0">
      <alignment/>
      <protection/>
    </xf>
    <xf numFmtId="0" fontId="37" fillId="0" borderId="0">
      <alignment/>
      <protection/>
    </xf>
    <xf numFmtId="0" fontId="35" fillId="0" borderId="0">
      <alignment vertical="center"/>
      <protection/>
    </xf>
    <xf numFmtId="0" fontId="6" fillId="0" borderId="0">
      <alignment/>
      <protection/>
    </xf>
    <xf numFmtId="0" fontId="38" fillId="4" borderId="0" applyNumberFormat="0" applyBorder="0" applyProtection="0">
      <alignment/>
    </xf>
    <xf numFmtId="0" fontId="38" fillId="4" borderId="0" applyNumberFormat="0" applyBorder="0" applyProtection="0">
      <alignment/>
    </xf>
    <xf numFmtId="9" fontId="6" fillId="0" borderId="0" applyFont="0" applyFill="0" applyBorder="0" applyProtection="0">
      <alignment/>
    </xf>
    <xf numFmtId="0" fontId="6" fillId="0" borderId="0">
      <alignment/>
      <protection/>
    </xf>
  </cellStyleXfs>
  <cellXfs count="469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2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24" borderId="0" xfId="0" applyFont="1" applyFill="1" applyAlignment="1">
      <alignment vertical="center"/>
    </xf>
    <xf numFmtId="38" fontId="2" fillId="24" borderId="0" xfId="20" applyFont="1" applyFill="1" applyAlignment="1">
      <alignment vertical="center"/>
    </xf>
    <xf numFmtId="176" fontId="2" fillId="24" borderId="0" xfId="0" applyNumberFormat="1" applyFont="1" applyFill="1" applyAlignment="1">
      <alignment vertical="center"/>
    </xf>
    <xf numFmtId="38" fontId="2" fillId="0" borderId="0" xfId="20" applyFont="1" applyAlignment="1">
      <alignment vertical="center"/>
    </xf>
    <xf numFmtId="0" fontId="2" fillId="0" borderId="0" xfId="0" applyFont="1" applyFill="1" applyBorder="1" applyAlignment="1">
      <alignment vertical="center"/>
    </xf>
    <xf numFmtId="177" fontId="2" fillId="24" borderId="0" xfId="0" applyNumberFormat="1" applyFont="1" applyFill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24" borderId="0" xfId="0" applyFont="1" applyFill="1" applyBorder="1" applyAlignment="1">
      <alignment vertical="center"/>
    </xf>
    <xf numFmtId="177" fontId="2" fillId="24" borderId="0" xfId="0" applyNumberFormat="1" applyFont="1" applyFill="1" applyBorder="1" applyAlignment="1">
      <alignment vertical="center"/>
    </xf>
    <xf numFmtId="178" fontId="2" fillId="24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25" borderId="0" xfId="0" applyFont="1" applyFill="1" applyAlignment="1">
      <alignment vertical="center"/>
    </xf>
    <xf numFmtId="0" fontId="13" fillId="25" borderId="0" xfId="0" applyFont="1" applyFill="1" applyBorder="1" applyAlignment="1">
      <alignment vertical="center"/>
    </xf>
    <xf numFmtId="0" fontId="13" fillId="25" borderId="11" xfId="0" applyFont="1" applyFill="1" applyBorder="1" applyAlignment="1">
      <alignment vertical="center"/>
    </xf>
    <xf numFmtId="0" fontId="13" fillId="25" borderId="12" xfId="0" applyFont="1" applyFill="1" applyBorder="1" applyAlignment="1">
      <alignment vertical="center"/>
    </xf>
    <xf numFmtId="0" fontId="13" fillId="25" borderId="13" xfId="0" applyFont="1" applyFill="1" applyBorder="1" applyAlignment="1">
      <alignment vertical="center"/>
    </xf>
    <xf numFmtId="0" fontId="13" fillId="25" borderId="14" xfId="0" applyFont="1" applyFill="1" applyBorder="1" applyAlignment="1">
      <alignment vertical="center"/>
    </xf>
    <xf numFmtId="0" fontId="13" fillId="25" borderId="15" xfId="0" applyFont="1" applyFill="1" applyBorder="1" applyAlignment="1">
      <alignment vertical="center"/>
    </xf>
    <xf numFmtId="0" fontId="13" fillId="25" borderId="0" xfId="0" applyFont="1" applyFill="1" applyAlignment="1">
      <alignment vertical="center"/>
    </xf>
    <xf numFmtId="38" fontId="2" fillId="0" borderId="0" xfId="0" applyNumberFormat="1" applyFont="1" applyAlignment="1">
      <alignment vertical="center"/>
    </xf>
    <xf numFmtId="0" fontId="15" fillId="25" borderId="0" xfId="0" applyFont="1" applyFill="1" applyBorder="1" applyAlignment="1">
      <alignment vertical="center"/>
    </xf>
    <xf numFmtId="0" fontId="13" fillId="25" borderId="16" xfId="0" applyFont="1" applyFill="1" applyBorder="1" applyAlignment="1">
      <alignment vertical="center"/>
    </xf>
    <xf numFmtId="0" fontId="13" fillId="25" borderId="17" xfId="0" applyFont="1" applyFill="1" applyBorder="1" applyAlignment="1">
      <alignment vertical="center"/>
    </xf>
    <xf numFmtId="0" fontId="13" fillId="25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42" applyFont="1" applyAlignment="1">
      <alignment vertical="center"/>
      <protection/>
    </xf>
    <xf numFmtId="0" fontId="16" fillId="0" borderId="19" xfId="43" applyFont="1" applyBorder="1" applyAlignment="1">
      <alignment vertical="center"/>
      <protection/>
    </xf>
    <xf numFmtId="0" fontId="16" fillId="0" borderId="19" xfId="43" applyFont="1" applyBorder="1" applyAlignment="1">
      <alignment horizontal="center" vertical="center" wrapText="1"/>
      <protection/>
    </xf>
    <xf numFmtId="0" fontId="17" fillId="0" borderId="19" xfId="42" applyFont="1" applyBorder="1" applyAlignment="1">
      <alignment vertical="center"/>
      <protection/>
    </xf>
    <xf numFmtId="0" fontId="0" fillId="0" borderId="0" xfId="42" applyAlignment="1">
      <alignment vertical="center"/>
      <protection/>
    </xf>
    <xf numFmtId="0" fontId="0" fillId="0" borderId="19" xfId="42" applyBorder="1" applyAlignment="1">
      <alignment vertical="center"/>
      <protection/>
    </xf>
    <xf numFmtId="38" fontId="0" fillId="0" borderId="0" xfId="42" applyNumberFormat="1" applyAlignment="1">
      <alignment vertical="center"/>
      <protection/>
    </xf>
    <xf numFmtId="38" fontId="0" fillId="0" borderId="19" xfId="11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26" borderId="0" xfId="0" applyFont="1" applyFill="1" applyAlignment="1">
      <alignment vertical="center"/>
    </xf>
    <xf numFmtId="0" fontId="17" fillId="24" borderId="0" xfId="0" applyFont="1" applyFill="1" applyAlignment="1">
      <alignment vertical="center"/>
    </xf>
    <xf numFmtId="0" fontId="17" fillId="0" borderId="19" xfId="0" applyFont="1" applyBorder="1" applyAlignment="1">
      <alignment vertical="center"/>
    </xf>
    <xf numFmtId="0" fontId="17" fillId="24" borderId="19" xfId="0" applyFont="1" applyFill="1" applyBorder="1" applyAlignment="1">
      <alignment vertical="center"/>
    </xf>
    <xf numFmtId="182" fontId="17" fillId="26" borderId="0" xfId="0" applyNumberFormat="1" applyFont="1" applyFill="1" applyAlignment="1">
      <alignment vertical="center"/>
    </xf>
    <xf numFmtId="182" fontId="17" fillId="24" borderId="0" xfId="0" applyNumberFormat="1" applyFont="1" applyFill="1" applyAlignment="1">
      <alignment vertical="center"/>
    </xf>
    <xf numFmtId="182" fontId="17" fillId="0" borderId="19" xfId="0" applyNumberFormat="1" applyFont="1" applyBorder="1" applyAlignment="1">
      <alignment vertical="center"/>
    </xf>
    <xf numFmtId="182" fontId="17" fillId="24" borderId="19" xfId="0" applyNumberFormat="1" applyFont="1" applyFill="1" applyBorder="1" applyAlignment="1">
      <alignment vertical="center"/>
    </xf>
    <xf numFmtId="38" fontId="17" fillId="0" borderId="0" xfId="20" applyFont="1" applyAlignment="1">
      <alignment vertical="center"/>
    </xf>
    <xf numFmtId="38" fontId="17" fillId="0" borderId="0" xfId="0" applyNumberFormat="1" applyFont="1" applyAlignment="1">
      <alignment vertical="center"/>
    </xf>
    <xf numFmtId="0" fontId="39" fillId="27" borderId="0" xfId="143" applyFont="1" applyFill="1">
      <alignment/>
      <protection/>
    </xf>
    <xf numFmtId="0" fontId="40" fillId="27" borderId="0" xfId="34" applyFont="1" applyFill="1" applyAlignment="1">
      <alignment horizontal="centerContinuous"/>
      <protection/>
    </xf>
    <xf numFmtId="0" fontId="41" fillId="27" borderId="0" xfId="141" applyFont="1" applyFill="1" applyAlignment="1">
      <alignment vertical="center"/>
      <protection/>
    </xf>
    <xf numFmtId="0" fontId="41" fillId="0" borderId="0" xfId="141" applyFont="1" applyAlignment="1">
      <alignment vertical="center"/>
      <protection/>
    </xf>
    <xf numFmtId="0" fontId="41" fillId="0" borderId="0" xfId="143" applyFont="1">
      <alignment/>
      <protection/>
    </xf>
    <xf numFmtId="0" fontId="42" fillId="0" borderId="0" xfId="141" applyFont="1" applyAlignment="1">
      <alignment vertical="center"/>
      <protection/>
    </xf>
    <xf numFmtId="0" fontId="42" fillId="0" borderId="0" xfId="141" applyFont="1" applyAlignment="1">
      <alignment horizontal="right"/>
      <protection/>
    </xf>
    <xf numFmtId="0" fontId="41" fillId="27" borderId="0" xfId="143" applyFont="1" applyFill="1">
      <alignment/>
      <protection/>
    </xf>
    <xf numFmtId="0" fontId="13" fillId="27" borderId="0" xfId="34" applyFont="1" applyFill="1" applyAlignment="1">
      <alignment horizontal="right"/>
      <protection/>
    </xf>
    <xf numFmtId="0" fontId="13" fillId="27" borderId="0" xfId="34" applyFont="1" applyFill="1">
      <alignment/>
      <protection/>
    </xf>
    <xf numFmtId="0" fontId="41" fillId="27" borderId="0" xfId="34" applyFont="1" applyFill="1" applyAlignment="1">
      <alignment horizontal="right"/>
      <protection/>
    </xf>
    <xf numFmtId="0" fontId="41" fillId="27" borderId="0" xfId="145" applyFont="1" applyFill="1">
      <alignment/>
      <protection/>
    </xf>
    <xf numFmtId="38" fontId="23" fillId="0" borderId="20" xfId="34" applyNumberFormat="1" applyFont="1" applyFill="1" applyBorder="1" applyAlignment="1">
      <alignment horizontal="center" vertical="center" shrinkToFit="1"/>
      <protection/>
    </xf>
    <xf numFmtId="38" fontId="23" fillId="0" borderId="21" xfId="34" applyNumberFormat="1" applyFont="1" applyFill="1" applyBorder="1" applyAlignment="1">
      <alignment horizontal="center" vertical="center" shrinkToFit="1"/>
      <protection/>
    </xf>
    <xf numFmtId="38" fontId="23" fillId="0" borderId="22" xfId="34" applyNumberFormat="1" applyFont="1" applyFill="1" applyBorder="1" applyAlignment="1">
      <alignment horizontal="center" vertical="center" shrinkToFit="1"/>
      <protection/>
    </xf>
    <xf numFmtId="38" fontId="42" fillId="0" borderId="0" xfId="27" applyFont="1"/>
    <xf numFmtId="38" fontId="42" fillId="0" borderId="0" xfId="27" applyFont="1" applyAlignment="1">
      <alignment horizontal="right"/>
    </xf>
    <xf numFmtId="0" fontId="41" fillId="0" borderId="0" xfId="145" applyFont="1">
      <alignment/>
      <protection/>
    </xf>
    <xf numFmtId="0" fontId="41" fillId="27" borderId="0" xfId="143" applyFont="1" applyFill="1" applyBorder="1" applyAlignment="1">
      <alignment horizontal="center" vertical="center" textRotation="255"/>
      <protection/>
    </xf>
    <xf numFmtId="38" fontId="23" fillId="0" borderId="23" xfId="34" applyNumberFormat="1" applyFont="1" applyFill="1" applyBorder="1" applyAlignment="1">
      <alignment horizontal="left" vertical="center"/>
      <protection/>
    </xf>
    <xf numFmtId="0" fontId="23" fillId="0" borderId="13" xfId="34" applyNumberFormat="1" applyFont="1" applyFill="1" applyBorder="1" applyAlignment="1">
      <alignment vertical="center" shrinkToFit="1"/>
      <protection/>
    </xf>
    <xf numFmtId="38" fontId="42" fillId="0" borderId="0" xfId="27" applyFont="1" applyBorder="1" applyAlignment="1">
      <alignment horizontal="center" vertical="distributed" textRotation="255"/>
    </xf>
    <xf numFmtId="0" fontId="41" fillId="0" borderId="0" xfId="143" applyFont="1" applyBorder="1" applyAlignment="1">
      <alignment horizontal="center" vertical="center" textRotation="255"/>
      <protection/>
    </xf>
    <xf numFmtId="0" fontId="41" fillId="0" borderId="0" xfId="143" applyFont="1" applyAlignment="1">
      <alignment horizontal="center" vertical="center" textRotation="255"/>
      <protection/>
    </xf>
    <xf numFmtId="0" fontId="23" fillId="0" borderId="24" xfId="34" applyNumberFormat="1" applyFont="1" applyFill="1" applyBorder="1" applyAlignment="1">
      <alignment vertical="center" shrinkToFit="1"/>
      <protection/>
    </xf>
    <xf numFmtId="3" fontId="42" fillId="0" borderId="0" xfId="141" applyNumberFormat="1" applyFont="1" applyBorder="1" applyAlignment="1">
      <alignment vertical="center"/>
      <protection/>
    </xf>
    <xf numFmtId="1" fontId="42" fillId="27" borderId="0" xfId="144" applyNumberFormat="1" applyFont="1" applyFill="1" applyBorder="1" applyAlignment="1">
      <alignment vertical="center"/>
      <protection/>
    </xf>
    <xf numFmtId="38" fontId="23" fillId="0" borderId="25" xfId="34" applyNumberFormat="1" applyFont="1" applyFill="1" applyBorder="1" applyAlignment="1">
      <alignment horizontal="left" vertical="center"/>
      <protection/>
    </xf>
    <xf numFmtId="0" fontId="41" fillId="0" borderId="0" xfId="143" applyFont="1" applyBorder="1" applyAlignment="1">
      <alignment horizontal="center" vertical="center"/>
      <protection/>
    </xf>
    <xf numFmtId="0" fontId="41" fillId="0" borderId="0" xfId="143" applyFont="1" applyAlignment="1">
      <alignment horizontal="center" vertical="center"/>
      <protection/>
    </xf>
    <xf numFmtId="0" fontId="41" fillId="0" borderId="0" xfId="143" applyFont="1" applyBorder="1" applyAlignment="1">
      <alignment vertical="center"/>
      <protection/>
    </xf>
    <xf numFmtId="0" fontId="41" fillId="0" borderId="0" xfId="143" applyFont="1" applyAlignment="1">
      <alignment vertical="center"/>
      <protection/>
    </xf>
    <xf numFmtId="38" fontId="23" fillId="0" borderId="26" xfId="34" applyNumberFormat="1" applyFont="1" applyFill="1" applyBorder="1" applyAlignment="1">
      <alignment horizontal="left" vertical="center"/>
      <protection/>
    </xf>
    <xf numFmtId="1" fontId="41" fillId="27" borderId="0" xfId="141" applyNumberFormat="1" applyFont="1" applyFill="1" applyBorder="1" applyAlignment="1">
      <alignment vertical="center"/>
      <protection/>
    </xf>
    <xf numFmtId="38" fontId="41" fillId="0" borderId="0" xfId="27" applyFont="1" applyBorder="1" applyAlignment="1">
      <alignment/>
    </xf>
    <xf numFmtId="38" fontId="41" fillId="0" borderId="0" xfId="27" applyFont="1"/>
    <xf numFmtId="38" fontId="41" fillId="27" borderId="0" xfId="27" applyFont="1" applyFill="1" applyBorder="1" applyAlignment="1">
      <alignment vertical="center"/>
    </xf>
    <xf numFmtId="0" fontId="41" fillId="27" borderId="0" xfId="142" applyFont="1" applyFill="1" applyBorder="1" applyAlignment="1">
      <alignment/>
      <protection/>
    </xf>
    <xf numFmtId="0" fontId="42" fillId="0" borderId="0" xfId="141" applyFont="1" applyBorder="1" applyAlignment="1">
      <alignment vertical="center"/>
      <protection/>
    </xf>
    <xf numFmtId="0" fontId="41" fillId="0" borderId="0" xfId="143" applyFont="1" applyBorder="1" applyAlignment="1">
      <alignment/>
      <protection/>
    </xf>
    <xf numFmtId="0" fontId="42" fillId="0" borderId="0" xfId="141" applyFont="1" applyFill="1" applyBorder="1" applyAlignment="1">
      <alignment vertical="center"/>
      <protection/>
    </xf>
    <xf numFmtId="0" fontId="41" fillId="0" borderId="0" xfId="143" applyFont="1" applyFill="1" applyBorder="1" applyAlignment="1">
      <alignment/>
      <protection/>
    </xf>
    <xf numFmtId="0" fontId="41" fillId="0" borderId="0" xfId="143" applyFont="1" applyFill="1">
      <alignment/>
      <protection/>
    </xf>
    <xf numFmtId="0" fontId="44" fillId="0" borderId="0" xfId="141" applyFont="1" applyBorder="1" applyAlignment="1">
      <alignment vertical="center"/>
      <protection/>
    </xf>
    <xf numFmtId="0" fontId="37" fillId="0" borderId="0" xfId="143" applyFont="1" applyBorder="1" applyAlignment="1">
      <alignment/>
      <protection/>
    </xf>
    <xf numFmtId="0" fontId="37" fillId="0" borderId="0" xfId="143" applyFont="1">
      <alignment/>
      <protection/>
    </xf>
    <xf numFmtId="38" fontId="23" fillId="0" borderId="27" xfId="34" applyNumberFormat="1" applyFont="1" applyFill="1" applyBorder="1" applyAlignment="1">
      <alignment horizontal="left" vertical="center"/>
      <protection/>
    </xf>
    <xf numFmtId="0" fontId="23" fillId="0" borderId="28" xfId="34" applyNumberFormat="1" applyFont="1" applyFill="1" applyBorder="1" applyAlignment="1">
      <alignment vertical="center" shrinkToFit="1"/>
      <protection/>
    </xf>
    <xf numFmtId="38" fontId="23" fillId="0" borderId="29" xfId="27" applyFont="1" applyFill="1" applyBorder="1" applyAlignment="1">
      <alignment horizontal="right"/>
    </xf>
    <xf numFmtId="0" fontId="44" fillId="0" borderId="0" xfId="141" applyFont="1" applyAlignment="1">
      <alignment vertical="center"/>
      <protection/>
    </xf>
    <xf numFmtId="38" fontId="23" fillId="0" borderId="30" xfId="27" applyFont="1" applyFill="1" applyBorder="1" applyAlignment="1">
      <alignment vertical="center" shrinkToFit="1"/>
    </xf>
    <xf numFmtId="184" fontId="23" fillId="0" borderId="31" xfId="27" applyNumberFormat="1" applyFont="1" applyFill="1" applyBorder="1" applyAlignment="1">
      <alignment vertical="center" shrinkToFit="1"/>
    </xf>
    <xf numFmtId="38" fontId="23" fillId="0" borderId="31" xfId="27" applyFont="1" applyFill="1" applyBorder="1" applyAlignment="1">
      <alignment vertical="center"/>
    </xf>
    <xf numFmtId="183" fontId="23" fillId="0" borderId="32" xfId="148" applyNumberFormat="1" applyFont="1" applyFill="1" applyBorder="1" applyAlignment="1">
      <alignment vertical="center" shrinkToFit="1"/>
    </xf>
    <xf numFmtId="38" fontId="23" fillId="0" borderId="26" xfId="27" applyFont="1" applyFill="1" applyBorder="1" applyAlignment="1">
      <alignment vertical="center" shrinkToFit="1"/>
    </xf>
    <xf numFmtId="184" fontId="23" fillId="0" borderId="19" xfId="27" applyNumberFormat="1" applyFont="1" applyFill="1" applyBorder="1" applyAlignment="1">
      <alignment vertical="center" shrinkToFit="1"/>
    </xf>
    <xf numFmtId="38" fontId="23" fillId="0" borderId="19" xfId="27" applyFont="1" applyFill="1" applyBorder="1" applyAlignment="1">
      <alignment vertical="center"/>
    </xf>
    <xf numFmtId="183" fontId="23" fillId="0" borderId="33" xfId="148" applyNumberFormat="1" applyFont="1" applyFill="1" applyBorder="1" applyAlignment="1">
      <alignment vertical="center" shrinkToFit="1"/>
    </xf>
    <xf numFmtId="0" fontId="23" fillId="0" borderId="24" xfId="34" applyNumberFormat="1" applyFont="1" applyFill="1" applyBorder="1" applyAlignment="1">
      <alignment vertical="center" wrapText="1" shrinkToFit="1"/>
      <protection/>
    </xf>
    <xf numFmtId="38" fontId="23" fillId="0" borderId="27" xfId="27" applyFont="1" applyFill="1" applyBorder="1" applyAlignment="1">
      <alignment vertical="center" shrinkToFit="1"/>
    </xf>
    <xf numFmtId="184" fontId="23" fillId="0" borderId="34" xfId="27" applyNumberFormat="1" applyFont="1" applyFill="1" applyBorder="1" applyAlignment="1">
      <alignment vertical="center" shrinkToFit="1"/>
    </xf>
    <xf numFmtId="38" fontId="23" fillId="0" borderId="34" xfId="27" applyFont="1" applyFill="1" applyBorder="1" applyAlignment="1">
      <alignment vertical="center"/>
    </xf>
    <xf numFmtId="183" fontId="23" fillId="0" borderId="35" xfId="148" applyNumberFormat="1" applyFont="1" applyFill="1" applyBorder="1" applyAlignment="1">
      <alignment vertical="center" shrinkToFit="1"/>
    </xf>
    <xf numFmtId="184" fontId="23" fillId="0" borderId="36" xfId="27" applyNumberFormat="1" applyFont="1" applyFill="1" applyBorder="1" applyAlignment="1">
      <alignment vertical="center" shrinkToFit="1"/>
    </xf>
    <xf numFmtId="38" fontId="23" fillId="0" borderId="36" xfId="34" applyNumberFormat="1" applyFont="1" applyFill="1" applyBorder="1" applyAlignment="1">
      <alignment vertical="center"/>
      <protection/>
    </xf>
    <xf numFmtId="183" fontId="23" fillId="0" borderId="37" xfId="148" applyNumberFormat="1" applyFont="1" applyFill="1" applyBorder="1" applyAlignment="1">
      <alignment vertical="center" shrinkToFit="1"/>
    </xf>
    <xf numFmtId="185" fontId="43" fillId="27" borderId="0" xfId="141" applyNumberFormat="1" applyFont="1" applyFill="1" applyBorder="1" applyAlignment="1">
      <alignment horizontal="left" vertical="center" textRotation="180"/>
      <protection/>
    </xf>
    <xf numFmtId="38" fontId="23" fillId="0" borderId="25" xfId="34" applyNumberFormat="1" applyFont="1" applyFill="1" applyBorder="1" applyAlignment="1">
      <alignment horizontal="center" vertical="center" shrinkToFit="1"/>
      <protection/>
    </xf>
    <xf numFmtId="38" fontId="23" fillId="0" borderId="38" xfId="34" applyNumberFormat="1" applyFont="1" applyFill="1" applyBorder="1" applyAlignment="1">
      <alignment horizontal="center" vertical="center" shrinkToFit="1"/>
      <protection/>
    </xf>
    <xf numFmtId="38" fontId="23" fillId="0" borderId="39" xfId="34" applyNumberFormat="1" applyFont="1" applyFill="1" applyBorder="1" applyAlignment="1">
      <alignment horizontal="center" vertical="center" shrinkToFit="1"/>
      <protection/>
    </xf>
    <xf numFmtId="38" fontId="23" fillId="0" borderId="40" xfId="34" applyNumberFormat="1" applyFont="1" applyFill="1" applyBorder="1" applyAlignment="1">
      <alignment horizontal="distributed" vertical="center" indent="1"/>
      <protection/>
    </xf>
    <xf numFmtId="38" fontId="45" fillId="0" borderId="26" xfId="27" applyNumberFormat="1" applyFont="1" applyBorder="1" applyAlignment="1">
      <alignment horizontal="right" vertical="center"/>
    </xf>
    <xf numFmtId="183" fontId="23" fillId="0" borderId="19" xfId="148" applyNumberFormat="1" applyFont="1" applyFill="1" applyBorder="1" applyAlignment="1">
      <alignment horizontal="right" vertical="center" shrinkToFit="1"/>
    </xf>
    <xf numFmtId="38" fontId="23" fillId="0" borderId="19" xfId="27" applyFont="1" applyFill="1" applyBorder="1" applyAlignment="1">
      <alignment horizontal="right" vertical="center"/>
    </xf>
    <xf numFmtId="183" fontId="23" fillId="0" borderId="33" xfId="148" applyNumberFormat="1" applyFont="1" applyFill="1" applyBorder="1" applyAlignment="1">
      <alignment horizontal="right" vertical="center" shrinkToFit="1"/>
    </xf>
    <xf numFmtId="38" fontId="46" fillId="0" borderId="26" xfId="27" applyNumberFormat="1" applyFont="1" applyBorder="1" applyAlignment="1">
      <alignment horizontal="right" vertical="center"/>
    </xf>
    <xf numFmtId="38" fontId="23" fillId="0" borderId="41" xfId="34" applyNumberFormat="1" applyFont="1" applyFill="1" applyBorder="1" applyAlignment="1">
      <alignment horizontal="distributed" vertical="center" indent="1"/>
      <protection/>
    </xf>
    <xf numFmtId="38" fontId="46" fillId="0" borderId="27" xfId="27" applyNumberFormat="1" applyFont="1" applyBorder="1" applyAlignment="1">
      <alignment horizontal="right" vertical="center"/>
    </xf>
    <xf numFmtId="183" fontId="23" fillId="0" borderId="34" xfId="148" applyNumberFormat="1" applyFont="1" applyFill="1" applyBorder="1" applyAlignment="1">
      <alignment horizontal="right" vertical="center" shrinkToFit="1"/>
    </xf>
    <xf numFmtId="38" fontId="23" fillId="0" borderId="34" xfId="27" applyFont="1" applyFill="1" applyBorder="1" applyAlignment="1">
      <alignment horizontal="right" vertical="center"/>
    </xf>
    <xf numFmtId="183" fontId="23" fillId="0" borderId="35" xfId="148" applyNumberFormat="1" applyFont="1" applyFill="1" applyBorder="1" applyAlignment="1">
      <alignment horizontal="right" vertical="center" shrinkToFit="1"/>
    </xf>
    <xf numFmtId="38" fontId="23" fillId="0" borderId="42" xfId="34" applyNumberFormat="1" applyFont="1" applyFill="1" applyBorder="1" applyAlignment="1">
      <alignment horizontal="distributed" vertical="center" indent="1"/>
      <protection/>
    </xf>
    <xf numFmtId="38" fontId="46" fillId="0" borderId="29" xfId="27" applyNumberFormat="1" applyFont="1" applyBorder="1" applyAlignment="1">
      <alignment horizontal="right" vertical="center"/>
    </xf>
    <xf numFmtId="183" fontId="23" fillId="0" borderId="36" xfId="148" applyNumberFormat="1" applyFont="1" applyFill="1" applyBorder="1" applyAlignment="1">
      <alignment horizontal="right" vertical="center" shrinkToFit="1"/>
    </xf>
    <xf numFmtId="38" fontId="23" fillId="0" borderId="36" xfId="27" applyFont="1" applyFill="1" applyBorder="1" applyAlignment="1">
      <alignment horizontal="right" vertical="center"/>
    </xf>
    <xf numFmtId="183" fontId="23" fillId="0" borderId="37" xfId="148" applyNumberFormat="1" applyFont="1" applyFill="1" applyBorder="1" applyAlignment="1">
      <alignment horizontal="right" vertical="center" shrinkToFit="1"/>
    </xf>
    <xf numFmtId="38" fontId="47" fillId="0" borderId="26" xfId="27" applyNumberFormat="1" applyFont="1" applyBorder="1" applyAlignment="1">
      <alignment horizontal="right" vertical="center"/>
    </xf>
    <xf numFmtId="38" fontId="48" fillId="0" borderId="26" xfId="27" applyNumberFormat="1" applyFont="1" applyBorder="1" applyAlignment="1">
      <alignment horizontal="right" vertical="center"/>
    </xf>
    <xf numFmtId="38" fontId="48" fillId="0" borderId="29" xfId="27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186" fontId="2" fillId="0" borderId="43" xfId="0" applyNumberFormat="1" applyFont="1" applyBorder="1" applyAlignment="1">
      <alignment horizontal="center" vertical="center"/>
    </xf>
    <xf numFmtId="186" fontId="2" fillId="0" borderId="0" xfId="0" applyNumberFormat="1" applyFont="1" applyAlignment="1">
      <alignment vertical="center"/>
    </xf>
    <xf numFmtId="186" fontId="2" fillId="0" borderId="44" xfId="0" applyNumberFormat="1" applyFont="1" applyBorder="1" applyAlignment="1">
      <alignment vertical="center"/>
    </xf>
    <xf numFmtId="186" fontId="2" fillId="0" borderId="43" xfId="0" applyNumberFormat="1" applyFont="1" applyBorder="1" applyAlignment="1">
      <alignment vertical="center"/>
    </xf>
    <xf numFmtId="186" fontId="2" fillId="0" borderId="45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49" fillId="0" borderId="0" xfId="0" applyFont="1" applyAlignment="1">
      <alignment vertical="center"/>
    </xf>
    <xf numFmtId="178" fontId="2" fillId="0" borderId="0" xfId="0" applyNumberFormat="1" applyFont="1" applyBorder="1" applyAlignment="1">
      <alignment vertical="center"/>
    </xf>
    <xf numFmtId="0" fontId="2" fillId="25" borderId="0" xfId="0" applyFont="1" applyFill="1" applyBorder="1" applyAlignment="1">
      <alignment horizontal="left" vertical="center"/>
    </xf>
    <xf numFmtId="0" fontId="50" fillId="0" borderId="0" xfId="143" applyFont="1">
      <alignment/>
      <protection/>
    </xf>
    <xf numFmtId="0" fontId="54" fillId="0" borderId="0" xfId="133" applyFont="1" applyAlignment="1">
      <alignment vertical="center"/>
      <protection/>
    </xf>
    <xf numFmtId="0" fontId="54" fillId="0" borderId="0" xfId="133" applyFont="1" applyBorder="1" applyAlignment="1">
      <alignment vertical="center"/>
      <protection/>
    </xf>
    <xf numFmtId="0" fontId="16" fillId="0" borderId="0" xfId="133" applyAlignment="1">
      <alignment vertical="center"/>
      <protection/>
    </xf>
    <xf numFmtId="0" fontId="16" fillId="0" borderId="0" xfId="133" applyBorder="1" applyAlignment="1">
      <alignment vertical="center"/>
      <protection/>
    </xf>
    <xf numFmtId="177" fontId="52" fillId="28" borderId="19" xfId="133" applyNumberFormat="1" applyFont="1" applyFill="1" applyBorder="1" applyAlignment="1">
      <alignment vertical="center"/>
      <protection/>
    </xf>
    <xf numFmtId="177" fontId="52" fillId="28" borderId="21" xfId="133" applyNumberFormat="1" applyFont="1" applyFill="1" applyBorder="1" applyAlignment="1">
      <alignment vertical="center"/>
      <protection/>
    </xf>
    <xf numFmtId="0" fontId="16" fillId="0" borderId="0" xfId="133" applyBorder="1" applyAlignment="1">
      <alignment vertical="center" wrapText="1"/>
      <protection/>
    </xf>
    <xf numFmtId="0" fontId="16" fillId="0" borderId="0" xfId="133" applyBorder="1" applyAlignment="1">
      <alignment horizontal="center" vertical="center"/>
      <protection/>
    </xf>
    <xf numFmtId="187" fontId="16" fillId="0" borderId="0" xfId="133" applyNumberFormat="1" applyBorder="1" applyAlignment="1">
      <alignment vertical="center"/>
      <protection/>
    </xf>
    <xf numFmtId="0" fontId="16" fillId="0" borderId="0" xfId="133" applyFill="1" applyBorder="1" applyAlignment="1">
      <alignment vertical="center"/>
      <protection/>
    </xf>
    <xf numFmtId="177" fontId="16" fillId="0" borderId="0" xfId="149" applyNumberFormat="1" applyFont="1" applyFill="1" applyBorder="1" applyAlignment="1">
      <alignment horizontal="center" vertical="center" wrapText="1"/>
      <protection/>
    </xf>
    <xf numFmtId="177" fontId="16" fillId="0" borderId="0" xfId="133" applyNumberFormat="1" applyFill="1" applyBorder="1" applyAlignment="1">
      <alignment vertical="center"/>
      <protection/>
    </xf>
    <xf numFmtId="9" fontId="0" fillId="0" borderId="0" xfId="35" applyFont="1" applyFill="1" applyBorder="1" applyAlignment="1">
      <alignment vertical="center"/>
    </xf>
    <xf numFmtId="177" fontId="52" fillId="28" borderId="19" xfId="40" applyNumberFormat="1" applyFont="1" applyFill="1" applyBorder="1" applyAlignment="1">
      <alignment vertical="center"/>
      <protection/>
    </xf>
    <xf numFmtId="177" fontId="52" fillId="28" borderId="21" xfId="40" applyNumberFormat="1" applyFont="1" applyFill="1" applyBorder="1" applyAlignment="1">
      <alignment vertical="center"/>
      <protection/>
    </xf>
    <xf numFmtId="177" fontId="52" fillId="28" borderId="46" xfId="133" applyNumberFormat="1" applyFont="1" applyFill="1" applyBorder="1" applyAlignment="1">
      <alignment vertical="center"/>
      <protection/>
    </xf>
    <xf numFmtId="177" fontId="52" fillId="28" borderId="47" xfId="133" applyNumberFormat="1" applyFont="1" applyFill="1" applyBorder="1" applyAlignment="1">
      <alignment vertical="center"/>
      <protection/>
    </xf>
    <xf numFmtId="0" fontId="52" fillId="28" borderId="16" xfId="133" applyFont="1" applyFill="1" applyBorder="1" applyAlignment="1">
      <alignment horizontal="center" vertical="center" shrinkToFit="1"/>
      <protection/>
    </xf>
    <xf numFmtId="0" fontId="52" fillId="28" borderId="38" xfId="133" applyFont="1" applyFill="1" applyBorder="1" applyAlignment="1">
      <alignment horizontal="center" vertical="center" shrinkToFit="1"/>
      <protection/>
    </xf>
    <xf numFmtId="0" fontId="52" fillId="28" borderId="39" xfId="133" applyFont="1" applyFill="1" applyBorder="1" applyAlignment="1">
      <alignment horizontal="center" vertical="center" shrinkToFit="1"/>
      <protection/>
    </xf>
    <xf numFmtId="177" fontId="52" fillId="28" borderId="48" xfId="40" applyNumberFormat="1" applyFont="1" applyFill="1" applyBorder="1" applyAlignment="1">
      <alignment vertical="center"/>
      <protection/>
    </xf>
    <xf numFmtId="177" fontId="52" fillId="28" borderId="49" xfId="133" applyNumberFormat="1" applyFont="1" applyFill="1" applyBorder="1" applyAlignment="1">
      <alignment vertical="center"/>
      <protection/>
    </xf>
    <xf numFmtId="177" fontId="52" fillId="28" borderId="49" xfId="40" applyNumberFormat="1" applyFont="1" applyFill="1" applyBorder="1" applyAlignment="1">
      <alignment vertical="center"/>
      <protection/>
    </xf>
    <xf numFmtId="177" fontId="52" fillId="28" borderId="50" xfId="133" applyNumberFormat="1" applyFont="1" applyFill="1" applyBorder="1" applyAlignment="1">
      <alignment vertical="center"/>
      <protection/>
    </xf>
    <xf numFmtId="177" fontId="52" fillId="28" borderId="26" xfId="40" applyNumberFormat="1" applyFont="1" applyFill="1" applyBorder="1" applyAlignment="1">
      <alignment vertical="center"/>
      <protection/>
    </xf>
    <xf numFmtId="177" fontId="52" fillId="28" borderId="20" xfId="40" applyNumberFormat="1" applyFont="1" applyFill="1" applyBorder="1" applyAlignment="1">
      <alignment vertical="center"/>
      <protection/>
    </xf>
    <xf numFmtId="0" fontId="2" fillId="25" borderId="0" xfId="0" applyFont="1" applyFill="1" applyBorder="1" applyAlignment="1">
      <alignment horizontal="left" vertical="center"/>
    </xf>
    <xf numFmtId="185" fontId="43" fillId="27" borderId="0" xfId="141" applyNumberFormat="1" applyFont="1" applyFill="1" applyBorder="1" applyAlignment="1">
      <alignment horizontal="left" vertical="center" textRotation="180"/>
      <protection/>
    </xf>
    <xf numFmtId="38" fontId="23" fillId="0" borderId="42" xfId="34" applyNumberFormat="1" applyFont="1" applyFill="1" applyBorder="1" applyAlignment="1">
      <alignment horizontal="center"/>
      <protection/>
    </xf>
    <xf numFmtId="38" fontId="23" fillId="0" borderId="51" xfId="34" applyNumberFormat="1" applyFont="1" applyFill="1" applyBorder="1" applyAlignment="1">
      <alignment horizontal="center"/>
      <protection/>
    </xf>
    <xf numFmtId="186" fontId="2" fillId="0" borderId="43" xfId="0" applyNumberFormat="1" applyFont="1" applyBorder="1" applyAlignment="1">
      <alignment horizontal="left" vertical="center"/>
    </xf>
    <xf numFmtId="186" fontId="2" fillId="0" borderId="44" xfId="0" applyNumberFormat="1" applyFont="1" applyBorder="1" applyAlignment="1">
      <alignment horizontal="left" vertical="center" wrapText="1"/>
    </xf>
    <xf numFmtId="186" fontId="2" fillId="0" borderId="52" xfId="0" applyNumberFormat="1" applyFont="1" applyBorder="1" applyAlignment="1">
      <alignment horizontal="left" vertical="center" wrapText="1"/>
    </xf>
    <xf numFmtId="186" fontId="2" fillId="0" borderId="53" xfId="0" applyNumberFormat="1" applyFont="1" applyBorder="1" applyAlignment="1">
      <alignment horizontal="left" vertical="center" wrapText="1"/>
    </xf>
    <xf numFmtId="186" fontId="2" fillId="0" borderId="0" xfId="0" applyNumberFormat="1" applyFont="1" applyAlignment="1">
      <alignment horizontal="left" vertical="center" wrapText="1"/>
    </xf>
    <xf numFmtId="38" fontId="23" fillId="0" borderId="54" xfId="34" applyNumberFormat="1" applyFont="1" applyFill="1" applyBorder="1" applyAlignment="1">
      <alignment horizontal="distributed" vertical="center" indent="1" shrinkToFit="1"/>
      <protection/>
    </xf>
    <xf numFmtId="38" fontId="23" fillId="0" borderId="55" xfId="34" applyNumberFormat="1" applyFont="1" applyFill="1" applyBorder="1" applyAlignment="1">
      <alignment horizontal="distributed" vertical="center" indent="1" shrinkToFit="1"/>
      <protection/>
    </xf>
    <xf numFmtId="38" fontId="23" fillId="0" borderId="42" xfId="34" applyNumberFormat="1" applyFont="1" applyFill="1" applyBorder="1" applyAlignment="1">
      <alignment horizontal="distributed" vertical="center" indent="1" shrinkToFit="1"/>
      <protection/>
    </xf>
    <xf numFmtId="38" fontId="23" fillId="0" borderId="56" xfId="34" applyNumberFormat="1" applyFont="1" applyFill="1" applyBorder="1" applyAlignment="1">
      <alignment horizontal="distributed" vertical="center" indent="1" shrinkToFit="1"/>
      <protection/>
    </xf>
    <xf numFmtId="0" fontId="23" fillId="0" borderId="57" xfId="34" applyFont="1" applyFill="1" applyBorder="1" applyAlignment="1">
      <alignment horizontal="center"/>
      <protection/>
    </xf>
    <xf numFmtId="0" fontId="23" fillId="0" borderId="58" xfId="34" applyFont="1" applyFill="1" applyBorder="1" applyAlignment="1">
      <alignment horizontal="center"/>
      <protection/>
    </xf>
    <xf numFmtId="0" fontId="23" fillId="0" borderId="59" xfId="34" applyFont="1" applyFill="1" applyBorder="1" applyAlignment="1">
      <alignment horizontal="center"/>
      <protection/>
    </xf>
    <xf numFmtId="0" fontId="23" fillId="0" borderId="50" xfId="34" applyFont="1" applyFill="1" applyBorder="1" applyAlignment="1">
      <alignment horizontal="center"/>
      <protection/>
    </xf>
    <xf numFmtId="38" fontId="23" fillId="0" borderId="44" xfId="34" applyNumberFormat="1" applyFont="1" applyFill="1" applyBorder="1" applyAlignment="1">
      <alignment horizontal="distributed" vertical="center" indent="1" shrinkToFit="1"/>
      <protection/>
    </xf>
    <xf numFmtId="38" fontId="23" fillId="0" borderId="60" xfId="34" applyNumberFormat="1" applyFont="1" applyFill="1" applyBorder="1" applyAlignment="1">
      <alignment horizontal="distributed" vertical="center" indent="1" shrinkToFit="1"/>
      <protection/>
    </xf>
    <xf numFmtId="0" fontId="16" fillId="0" borderId="0" xfId="133" applyBorder="1" applyAlignment="1">
      <alignment horizontal="distributed" vertical="center" indent="2"/>
      <protection/>
    </xf>
    <xf numFmtId="0" fontId="16" fillId="0" borderId="0" xfId="133" applyBorder="1" applyAlignment="1">
      <alignment horizontal="distributed" vertical="center" wrapText="1" indent="2"/>
      <protection/>
    </xf>
    <xf numFmtId="0" fontId="16" fillId="0" borderId="0" xfId="133" applyBorder="1" applyAlignment="1">
      <alignment horizontal="center" vertical="center"/>
      <protection/>
    </xf>
    <xf numFmtId="0" fontId="52" fillId="28" borderId="25" xfId="133" applyFont="1" applyFill="1" applyBorder="1" applyAlignment="1">
      <alignment horizontal="distributed" vertical="center" indent="2"/>
      <protection/>
    </xf>
    <xf numFmtId="0" fontId="52" fillId="28" borderId="33" xfId="133" applyFont="1" applyFill="1" applyBorder="1" applyAlignment="1">
      <alignment horizontal="distributed" vertical="center" indent="2"/>
      <protection/>
    </xf>
    <xf numFmtId="0" fontId="52" fillId="28" borderId="26" xfId="133" applyFont="1" applyFill="1" applyBorder="1" applyAlignment="1">
      <alignment horizontal="distributed" vertical="center" indent="2"/>
      <protection/>
    </xf>
    <xf numFmtId="0" fontId="52" fillId="28" borderId="20" xfId="133" applyFont="1" applyFill="1" applyBorder="1" applyAlignment="1">
      <alignment horizontal="distributed" vertical="center" indent="2"/>
      <protection/>
    </xf>
    <xf numFmtId="0" fontId="52" fillId="28" borderId="22" xfId="133" applyFont="1" applyFill="1" applyBorder="1" applyAlignment="1">
      <alignment horizontal="distributed" vertical="center" indent="2"/>
      <protection/>
    </xf>
    <xf numFmtId="0" fontId="53" fillId="28" borderId="61" xfId="133" applyFont="1" applyFill="1" applyBorder="1" applyAlignment="1">
      <alignment horizontal="left" vertical="center" wrapText="1"/>
      <protection/>
    </xf>
    <xf numFmtId="0" fontId="53" fillId="28" borderId="0" xfId="133" applyFont="1" applyFill="1" applyBorder="1" applyAlignment="1">
      <alignment horizontal="left" vertical="center" wrapText="1"/>
      <protection/>
    </xf>
    <xf numFmtId="0" fontId="52" fillId="28" borderId="26" xfId="133" applyFont="1" applyFill="1" applyBorder="1" applyAlignment="1">
      <alignment horizontal="distributed" vertical="center" wrapText="1" indent="2"/>
      <protection/>
    </xf>
    <xf numFmtId="0" fontId="51" fillId="0" borderId="51" xfId="133" applyFont="1" applyBorder="1" applyAlignment="1">
      <alignment horizontal="center" vertical="center"/>
      <protection/>
    </xf>
    <xf numFmtId="0" fontId="52" fillId="28" borderId="48" xfId="133" applyFont="1" applyFill="1" applyBorder="1" applyAlignment="1">
      <alignment horizontal="distributed" vertical="center" indent="2"/>
      <protection/>
    </xf>
    <xf numFmtId="0" fontId="52" fillId="28" borderId="62" xfId="133" applyFont="1" applyFill="1" applyBorder="1" applyAlignment="1">
      <alignment horizontal="distributed" vertical="center" indent="2"/>
      <protection/>
    </xf>
    <xf numFmtId="0" fontId="52" fillId="28" borderId="58" xfId="133" applyFont="1" applyFill="1" applyBorder="1" applyAlignment="1">
      <alignment horizontal="center" vertical="center"/>
      <protection/>
    </xf>
    <xf numFmtId="0" fontId="52" fillId="28" borderId="49" xfId="133" applyFont="1" applyFill="1" applyBorder="1" applyAlignment="1">
      <alignment horizontal="center" vertical="center"/>
      <protection/>
    </xf>
    <xf numFmtId="0" fontId="52" fillId="28" borderId="62" xfId="133" applyFont="1" applyFill="1" applyBorder="1" applyAlignment="1">
      <alignment horizontal="center" vertical="center"/>
      <protection/>
    </xf>
    <xf numFmtId="0" fontId="52" fillId="28" borderId="30" xfId="133" applyFont="1" applyFill="1" applyBorder="1" applyAlignment="1">
      <alignment horizontal="distributed" vertical="center" indent="2"/>
      <protection/>
    </xf>
    <xf numFmtId="0" fontId="52" fillId="28" borderId="32" xfId="133" applyFont="1" applyFill="1" applyBorder="1" applyAlignment="1">
      <alignment horizontal="distributed" vertical="center" indent="2"/>
      <protection/>
    </xf>
    <xf numFmtId="0" fontId="23" fillId="0" borderId="57" xfId="34" applyFont="1" applyFill="1" applyBorder="1" applyAlignment="1">
      <alignment horizontal="center" vertical="center"/>
      <protection/>
    </xf>
    <xf numFmtId="0" fontId="23" fillId="0" borderId="58" xfId="34" applyFont="1" applyFill="1" applyBorder="1" applyAlignment="1">
      <alignment horizontal="center" vertical="center"/>
      <protection/>
    </xf>
    <xf numFmtId="0" fontId="23" fillId="0" borderId="59" xfId="34" applyFont="1" applyFill="1" applyBorder="1" applyAlignment="1">
      <alignment horizontal="center" vertical="center"/>
      <protection/>
    </xf>
    <xf numFmtId="0" fontId="23" fillId="0" borderId="50" xfId="34" applyFont="1" applyFill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13" fillId="25" borderId="24" xfId="0" applyFont="1" applyFill="1" applyBorder="1" applyAlignment="1">
      <alignment horizontal="center" vertical="center"/>
    </xf>
    <xf numFmtId="0" fontId="13" fillId="25" borderId="63" xfId="0" applyFont="1" applyFill="1" applyBorder="1" applyAlignment="1">
      <alignment horizontal="center" vertical="center"/>
    </xf>
    <xf numFmtId="0" fontId="13" fillId="25" borderId="64" xfId="0" applyFont="1" applyFill="1" applyBorder="1" applyAlignment="1">
      <alignment horizontal="center" vertical="center"/>
    </xf>
    <xf numFmtId="0" fontId="13" fillId="25" borderId="65" xfId="0" applyFont="1" applyFill="1" applyBorder="1" applyAlignment="1">
      <alignment horizontal="center" vertical="center"/>
    </xf>
    <xf numFmtId="0" fontId="13" fillId="25" borderId="66" xfId="0" applyFont="1" applyFill="1" applyBorder="1" applyAlignment="1">
      <alignment horizontal="center" vertical="center"/>
    </xf>
    <xf numFmtId="0" fontId="13" fillId="25" borderId="67" xfId="0" applyFont="1" applyFill="1" applyBorder="1" applyAlignment="1">
      <alignment horizontal="center" vertical="center"/>
    </xf>
    <xf numFmtId="181" fontId="13" fillId="25" borderId="18" xfId="0" applyNumberFormat="1" applyFont="1" applyFill="1" applyBorder="1" applyAlignment="1">
      <alignment horizontal="center" vertical="center"/>
    </xf>
    <xf numFmtId="181" fontId="13" fillId="25" borderId="17" xfId="0" applyNumberFormat="1" applyFont="1" applyFill="1" applyBorder="1" applyAlignment="1">
      <alignment horizontal="center" vertical="center"/>
    </xf>
    <xf numFmtId="181" fontId="13" fillId="25" borderId="16" xfId="0" applyNumberFormat="1" applyFont="1" applyFill="1" applyBorder="1" applyAlignment="1">
      <alignment horizontal="center" vertical="center"/>
    </xf>
    <xf numFmtId="181" fontId="13" fillId="25" borderId="68" xfId="0" applyNumberFormat="1" applyFont="1" applyFill="1" applyBorder="1" applyAlignment="1">
      <alignment horizontal="center" vertical="center" shrinkToFit="1"/>
    </xf>
    <xf numFmtId="181" fontId="13" fillId="25" borderId="17" xfId="0" applyNumberFormat="1" applyFont="1" applyFill="1" applyBorder="1" applyAlignment="1">
      <alignment horizontal="center" vertical="center" shrinkToFit="1"/>
    </xf>
    <xf numFmtId="181" fontId="13" fillId="25" borderId="69" xfId="0" applyNumberFormat="1" applyFont="1" applyFill="1" applyBorder="1" applyAlignment="1">
      <alignment horizontal="center" vertical="center" shrinkToFit="1"/>
    </xf>
    <xf numFmtId="180" fontId="13" fillId="25" borderId="13" xfId="0" applyNumberFormat="1" applyFont="1" applyFill="1" applyBorder="1" applyAlignment="1" quotePrefix="1">
      <alignment horizontal="center" vertical="center"/>
    </xf>
    <xf numFmtId="180" fontId="13" fillId="25" borderId="12" xfId="0" applyNumberFormat="1" applyFont="1" applyFill="1" applyBorder="1" applyAlignment="1" quotePrefix="1">
      <alignment horizontal="center" vertical="center"/>
    </xf>
    <xf numFmtId="180" fontId="13" fillId="25" borderId="11" xfId="0" applyNumberFormat="1" applyFont="1" applyFill="1" applyBorder="1" applyAlignment="1" quotePrefix="1">
      <alignment horizontal="center" vertical="center"/>
    </xf>
    <xf numFmtId="181" fontId="13" fillId="25" borderId="18" xfId="0" applyNumberFormat="1" applyFont="1" applyFill="1" applyBorder="1" applyAlignment="1">
      <alignment horizontal="center" vertical="center" shrinkToFit="1"/>
    </xf>
    <xf numFmtId="181" fontId="13" fillId="25" borderId="16" xfId="0" applyNumberFormat="1" applyFont="1" applyFill="1" applyBorder="1" applyAlignment="1">
      <alignment horizontal="center" vertical="center" shrinkToFit="1"/>
    </xf>
    <xf numFmtId="180" fontId="13" fillId="25" borderId="70" xfId="0" applyNumberFormat="1" applyFont="1" applyFill="1" applyBorder="1" applyAlignment="1" quotePrefix="1">
      <alignment horizontal="center" vertical="center"/>
    </xf>
    <xf numFmtId="180" fontId="13" fillId="25" borderId="71" xfId="0" applyNumberFormat="1" applyFont="1" applyFill="1" applyBorder="1" applyAlignment="1" quotePrefix="1">
      <alignment horizontal="center" vertical="center"/>
    </xf>
    <xf numFmtId="180" fontId="13" fillId="25" borderId="72" xfId="0" applyNumberFormat="1" applyFont="1" applyFill="1" applyBorder="1" applyAlignment="1" quotePrefix="1">
      <alignment horizontal="center" vertical="center"/>
    </xf>
    <xf numFmtId="180" fontId="13" fillId="25" borderId="70" xfId="20" applyNumberFormat="1" applyFont="1" applyFill="1" applyBorder="1" applyAlignment="1" quotePrefix="1">
      <alignment horizontal="center" vertical="center"/>
    </xf>
    <xf numFmtId="180" fontId="13" fillId="25" borderId="71" xfId="20" applyNumberFormat="1" applyFont="1" applyFill="1" applyBorder="1" applyAlignment="1" quotePrefix="1">
      <alignment horizontal="center" vertical="center"/>
    </xf>
    <xf numFmtId="180" fontId="13" fillId="25" borderId="72" xfId="20" applyNumberFormat="1" applyFont="1" applyFill="1" applyBorder="1" applyAlignment="1" quotePrefix="1">
      <alignment horizontal="center" vertical="center"/>
    </xf>
    <xf numFmtId="0" fontId="13" fillId="25" borderId="0" xfId="0" applyFont="1" applyFill="1" applyBorder="1" applyAlignment="1">
      <alignment horizontal="center" vertical="center"/>
    </xf>
    <xf numFmtId="179" fontId="13" fillId="25" borderId="0" xfId="0" applyNumberFormat="1" applyFont="1" applyFill="1" applyBorder="1" applyAlignment="1" quotePrefix="1">
      <alignment horizontal="center" vertical="center"/>
    </xf>
    <xf numFmtId="3" fontId="13" fillId="25" borderId="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181" fontId="13" fillId="25" borderId="68" xfId="0" applyNumberFormat="1" applyFont="1" applyFill="1" applyBorder="1" applyAlignment="1">
      <alignment horizontal="center" vertical="center"/>
    </xf>
    <xf numFmtId="181" fontId="13" fillId="25" borderId="69" xfId="0" applyNumberFormat="1" applyFont="1" applyFill="1" applyBorder="1" applyAlignment="1">
      <alignment horizontal="center" vertical="center"/>
    </xf>
    <xf numFmtId="0" fontId="55" fillId="27" borderId="0" xfId="34" applyFont="1" applyFill="1" applyAlignment="1">
      <alignment horizontal="centerContinuous"/>
      <protection/>
    </xf>
    <xf numFmtId="0" fontId="13" fillId="27" borderId="0" xfId="34" applyFont="1" applyFill="1" applyAlignment="1">
      <alignment vertical="center"/>
      <protection/>
    </xf>
    <xf numFmtId="0" fontId="41" fillId="27" borderId="0" xfId="34" applyFont="1" applyFill="1" applyAlignment="1">
      <alignment vertical="center"/>
      <protection/>
    </xf>
    <xf numFmtId="0" fontId="41" fillId="27" borderId="51" xfId="34" applyFont="1" applyFill="1" applyBorder="1" applyAlignment="1">
      <alignment vertical="center"/>
      <protection/>
    </xf>
    <xf numFmtId="38" fontId="8" fillId="27" borderId="73" xfId="34" applyNumberFormat="1" applyFont="1" applyFill="1" applyBorder="1" applyAlignment="1">
      <alignment horizontal="center" vertical="center" shrinkToFit="1"/>
      <protection/>
    </xf>
    <xf numFmtId="38" fontId="8" fillId="27" borderId="74" xfId="34" applyNumberFormat="1" applyFont="1" applyFill="1" applyBorder="1" applyAlignment="1">
      <alignment horizontal="center" vertical="center" shrinkToFit="1"/>
      <protection/>
    </xf>
    <xf numFmtId="38" fontId="8" fillId="27" borderId="75" xfId="34" applyNumberFormat="1" applyFont="1" applyFill="1" applyBorder="1" applyAlignment="1">
      <alignment horizontal="center" vertical="center" shrinkToFit="1"/>
      <protection/>
    </xf>
    <xf numFmtId="3" fontId="13" fillId="0" borderId="76" xfId="34" applyNumberFormat="1" applyFont="1" applyBorder="1" applyAlignment="1">
      <alignment horizontal="center" vertical="center"/>
      <protection/>
    </xf>
    <xf numFmtId="3" fontId="13" fillId="0" borderId="77" xfId="34" applyNumberFormat="1" applyFont="1" applyBorder="1" applyAlignment="1">
      <alignment horizontal="center" vertical="center"/>
      <protection/>
    </xf>
    <xf numFmtId="3" fontId="13" fillId="0" borderId="77" xfId="34" applyNumberFormat="1" applyFont="1" applyBorder="1" applyAlignment="1">
      <alignment horizontal="center" vertical="center" wrapText="1"/>
      <protection/>
    </xf>
    <xf numFmtId="0" fontId="13" fillId="0" borderId="77" xfId="34" applyFont="1" applyBorder="1" applyAlignment="1">
      <alignment horizontal="centerContinuous" vertical="center" wrapText="1"/>
      <protection/>
    </xf>
    <xf numFmtId="0" fontId="13" fillId="0" borderId="77" xfId="34" applyFont="1" applyBorder="1" applyAlignment="1">
      <alignment horizontal="centerContinuous" vertical="center"/>
      <protection/>
    </xf>
    <xf numFmtId="0" fontId="13" fillId="0" borderId="77" xfId="34" applyFont="1" applyBorder="1" applyAlignment="1">
      <alignment horizontal="center" vertical="center"/>
      <protection/>
    </xf>
    <xf numFmtId="0" fontId="56" fillId="0" borderId="77" xfId="34" applyFont="1" applyBorder="1" applyAlignment="1">
      <alignment horizontal="center" vertical="center" wrapText="1"/>
      <protection/>
    </xf>
    <xf numFmtId="0" fontId="13" fillId="0" borderId="78" xfId="34" applyFont="1" applyBorder="1" applyAlignment="1">
      <alignment horizontal="centerContinuous" vertical="center"/>
      <protection/>
    </xf>
    <xf numFmtId="0" fontId="13" fillId="0" borderId="55" xfId="34" applyFont="1" applyBorder="1" applyAlignment="1">
      <alignment horizontal="center" vertical="center"/>
      <protection/>
    </xf>
    <xf numFmtId="38" fontId="42" fillId="27" borderId="0" xfId="27" applyFont="1" applyFill="1"/>
    <xf numFmtId="38" fontId="52" fillId="27" borderId="23" xfId="34" applyNumberFormat="1" applyFont="1" applyFill="1" applyBorder="1" applyAlignment="1">
      <alignment horizontal="center" vertical="center" shrinkToFit="1"/>
      <protection/>
    </xf>
    <xf numFmtId="38" fontId="52" fillId="26" borderId="11" xfId="34" applyNumberFormat="1" applyFont="1" applyFill="1" applyBorder="1" applyAlignment="1">
      <alignment horizontal="center" vertical="center"/>
      <protection/>
    </xf>
    <xf numFmtId="0" fontId="52" fillId="26" borderId="11" xfId="34" applyNumberFormat="1" applyFont="1" applyFill="1" applyBorder="1" applyAlignment="1">
      <alignment vertical="center" shrinkToFit="1"/>
      <protection/>
    </xf>
    <xf numFmtId="38" fontId="53" fillId="26" borderId="12" xfId="34" applyNumberFormat="1" applyFont="1" applyFill="1" applyBorder="1" applyAlignment="1">
      <alignment horizontal="center" vertical="center"/>
      <protection/>
    </xf>
    <xf numFmtId="38" fontId="35" fillId="26" borderId="48" xfId="27" applyFont="1" applyFill="1" applyBorder="1"/>
    <xf numFmtId="38" fontId="35" fillId="26" borderId="49" xfId="27" applyFont="1" applyFill="1" applyBorder="1"/>
    <xf numFmtId="38" fontId="35" fillId="29" borderId="49" xfId="27" applyFont="1" applyFill="1" applyBorder="1" applyAlignment="1" applyProtection="1">
      <alignment horizontal="right" vertical="center"/>
      <protection/>
    </xf>
    <xf numFmtId="38" fontId="35" fillId="26" borderId="49" xfId="27" applyFont="1" applyFill="1" applyBorder="1" applyAlignment="1" applyProtection="1">
      <alignment horizontal="right" vertical="center"/>
      <protection/>
    </xf>
    <xf numFmtId="38" fontId="35" fillId="26" borderId="79" xfId="27" applyFont="1" applyFill="1" applyBorder="1"/>
    <xf numFmtId="38" fontId="35" fillId="26" borderId="50" xfId="27" applyFont="1" applyFill="1" applyBorder="1"/>
    <xf numFmtId="38" fontId="42" fillId="27" borderId="0" xfId="27" applyFont="1" applyFill="1" applyBorder="1" applyAlignment="1">
      <alignment horizontal="center" vertical="distributed" textRotation="255"/>
    </xf>
    <xf numFmtId="0" fontId="41" fillId="27" borderId="0" xfId="143" applyFont="1" applyFill="1" applyBorder="1" applyAlignment="1">
      <alignment/>
      <protection/>
    </xf>
    <xf numFmtId="38" fontId="52" fillId="27" borderId="11" xfId="34" applyNumberFormat="1" applyFont="1" applyFill="1" applyBorder="1" applyAlignment="1">
      <alignment horizontal="center" vertical="center"/>
      <protection/>
    </xf>
    <xf numFmtId="0" fontId="52" fillId="27" borderId="11" xfId="34" applyNumberFormat="1" applyFont="1" applyFill="1" applyBorder="1" applyAlignment="1">
      <alignment vertical="center" shrinkToFit="1"/>
      <protection/>
    </xf>
    <xf numFmtId="38" fontId="53" fillId="27" borderId="12" xfId="34" applyNumberFormat="1" applyFont="1" applyFill="1" applyBorder="1" applyAlignment="1">
      <alignment horizontal="center" vertical="center" shrinkToFit="1"/>
      <protection/>
    </xf>
    <xf numFmtId="38" fontId="35" fillId="0" borderId="26" xfId="27" applyFont="1" applyBorder="1"/>
    <xf numFmtId="38" fontId="35" fillId="0" borderId="19" xfId="27" applyFont="1" applyBorder="1"/>
    <xf numFmtId="38" fontId="35" fillId="25" borderId="19" xfId="27" applyFont="1" applyFill="1" applyBorder="1"/>
    <xf numFmtId="38" fontId="35" fillId="29" borderId="19" xfId="27" applyFont="1" applyFill="1" applyBorder="1" applyAlignment="1" applyProtection="1">
      <alignment horizontal="right" vertical="center"/>
      <protection/>
    </xf>
    <xf numFmtId="38" fontId="35" fillId="28" borderId="19" xfId="27" applyFont="1" applyFill="1" applyBorder="1" applyAlignment="1" applyProtection="1">
      <alignment horizontal="right" vertical="center"/>
      <protection/>
    </xf>
    <xf numFmtId="38" fontId="35" fillId="0" borderId="80" xfId="27" applyFont="1" applyBorder="1"/>
    <xf numFmtId="38" fontId="35" fillId="0" borderId="46" xfId="27" applyFont="1" applyBorder="1"/>
    <xf numFmtId="0" fontId="41" fillId="0" borderId="0" xfId="141" applyFont="1" applyBorder="1" applyAlignment="1">
      <alignment horizontal="center" vertical="distributed" textRotation="255"/>
      <protection/>
    </xf>
    <xf numFmtId="0" fontId="41" fillId="0" borderId="0" xfId="143" applyFont="1" applyBorder="1" applyAlignment="1">
      <alignment horizontal="center" vertical="distributed" textRotation="255"/>
      <protection/>
    </xf>
    <xf numFmtId="0" fontId="41" fillId="0" borderId="0" xfId="143" applyFont="1" applyAlignment="1">
      <alignment horizontal="center" vertical="distributed" textRotation="255"/>
      <protection/>
    </xf>
    <xf numFmtId="1" fontId="42" fillId="27" borderId="0" xfId="144" applyNumberFormat="1" applyFont="1" applyFill="1" applyBorder="1" applyAlignment="1">
      <alignment horizontal="center" vertical="center"/>
      <protection/>
    </xf>
    <xf numFmtId="38" fontId="35" fillId="0" borderId="19" xfId="27" applyFont="1" applyFill="1" applyBorder="1" applyAlignment="1" applyProtection="1">
      <alignment horizontal="right" vertical="center"/>
      <protection/>
    </xf>
    <xf numFmtId="3" fontId="42" fillId="27" borderId="0" xfId="141" applyNumberFormat="1" applyFont="1" applyFill="1" applyBorder="1" applyAlignment="1">
      <alignment vertical="center"/>
      <protection/>
    </xf>
    <xf numFmtId="0" fontId="52" fillId="27" borderId="12" xfId="34" applyNumberFormat="1" applyFont="1" applyFill="1" applyBorder="1" applyAlignment="1">
      <alignment vertical="center" shrinkToFit="1"/>
      <protection/>
    </xf>
    <xf numFmtId="38" fontId="53" fillId="27" borderId="13" xfId="34" applyNumberFormat="1" applyFont="1" applyFill="1" applyBorder="1" applyAlignment="1">
      <alignment horizontal="center" vertical="center" shrinkToFit="1"/>
      <protection/>
    </xf>
    <xf numFmtId="38" fontId="52" fillId="27" borderId="30" xfId="34" applyNumberFormat="1" applyFont="1" applyFill="1" applyBorder="1" applyAlignment="1">
      <alignment horizontal="center" vertical="center" shrinkToFit="1"/>
      <protection/>
    </xf>
    <xf numFmtId="0" fontId="41" fillId="0" borderId="0" xfId="143" applyFont="1" applyBorder="1" applyAlignment="1">
      <alignment horizontal="center" textRotation="255"/>
      <protection/>
    </xf>
    <xf numFmtId="0" fontId="41" fillId="0" borderId="0" xfId="143" applyFont="1" applyAlignment="1">
      <alignment horizontal="center" textRotation="255"/>
      <protection/>
    </xf>
    <xf numFmtId="38" fontId="53" fillId="26" borderId="12" xfId="34" applyNumberFormat="1" applyFont="1" applyFill="1" applyBorder="1" applyAlignment="1">
      <alignment horizontal="center" vertical="center" shrinkToFit="1"/>
      <protection/>
    </xf>
    <xf numFmtId="38" fontId="35" fillId="26" borderId="26" xfId="27" applyFont="1" applyFill="1" applyBorder="1"/>
    <xf numFmtId="38" fontId="35" fillId="26" borderId="19" xfId="27" applyFont="1" applyFill="1" applyBorder="1"/>
    <xf numFmtId="38" fontId="35" fillId="26" borderId="19" xfId="27" applyFont="1" applyFill="1" applyBorder="1" applyAlignment="1" applyProtection="1">
      <alignment horizontal="right" vertical="center"/>
      <protection/>
    </xf>
    <xf numFmtId="38" fontId="35" fillId="26" borderId="80" xfId="27" applyFont="1" applyFill="1" applyBorder="1"/>
    <xf numFmtId="38" fontId="35" fillId="26" borderId="46" xfId="27" applyFont="1" applyFill="1" applyBorder="1"/>
    <xf numFmtId="38" fontId="52" fillId="27" borderId="26" xfId="34" applyNumberFormat="1" applyFont="1" applyFill="1" applyBorder="1" applyAlignment="1">
      <alignment horizontal="center" vertical="center" shrinkToFit="1"/>
      <protection/>
    </xf>
    <xf numFmtId="38" fontId="52" fillId="26" borderId="14" xfId="34" applyNumberFormat="1" applyFont="1" applyFill="1" applyBorder="1" applyAlignment="1">
      <alignment horizontal="center" vertical="center"/>
      <protection/>
    </xf>
    <xf numFmtId="38" fontId="52" fillId="27" borderId="16" xfId="34" applyNumberFormat="1" applyFont="1" applyFill="1" applyBorder="1" applyAlignment="1">
      <alignment horizontal="center" vertical="center"/>
      <protection/>
    </xf>
    <xf numFmtId="38" fontId="53" fillId="27" borderId="12" xfId="34" applyNumberFormat="1" applyFont="1" applyFill="1" applyBorder="1" applyAlignment="1">
      <alignment horizontal="center" vertical="center"/>
      <protection/>
    </xf>
    <xf numFmtId="0" fontId="52" fillId="27" borderId="14" xfId="34" applyNumberFormat="1" applyFont="1" applyFill="1" applyBorder="1" applyAlignment="1">
      <alignment vertical="center" shrinkToFit="1"/>
      <protection/>
    </xf>
    <xf numFmtId="38" fontId="53" fillId="27" borderId="0" xfId="34" applyNumberFormat="1" applyFont="1" applyFill="1" applyBorder="1" applyAlignment="1">
      <alignment horizontal="center" vertical="center"/>
      <protection/>
    </xf>
    <xf numFmtId="38" fontId="35" fillId="29" borderId="81" xfId="27" applyFont="1" applyFill="1" applyBorder="1" applyAlignment="1" applyProtection="1">
      <alignment horizontal="right" vertical="center"/>
      <protection/>
    </xf>
    <xf numFmtId="38" fontId="35" fillId="28" borderId="81" xfId="27" applyFont="1" applyFill="1" applyBorder="1" applyAlignment="1" applyProtection="1">
      <alignment horizontal="right" vertical="center"/>
      <protection/>
    </xf>
    <xf numFmtId="0" fontId="52" fillId="27" borderId="64" xfId="34" applyNumberFormat="1" applyFont="1" applyFill="1" applyBorder="1" applyAlignment="1">
      <alignment vertical="center" shrinkToFit="1"/>
      <protection/>
    </xf>
    <xf numFmtId="38" fontId="53" fillId="27" borderId="63" xfId="34" applyNumberFormat="1" applyFont="1" applyFill="1" applyBorder="1" applyAlignment="1">
      <alignment horizontal="center" vertical="center"/>
      <protection/>
    </xf>
    <xf numFmtId="185" fontId="43" fillId="27" borderId="82" xfId="141" applyNumberFormat="1" applyFont="1" applyFill="1" applyBorder="1" applyAlignment="1">
      <alignment horizontal="left" vertical="center" textRotation="180"/>
      <protection/>
    </xf>
    <xf numFmtId="38" fontId="52" fillId="26" borderId="64" xfId="34" applyNumberFormat="1" applyFont="1" applyFill="1" applyBorder="1" applyAlignment="1">
      <alignment horizontal="center" vertical="center"/>
      <protection/>
    </xf>
    <xf numFmtId="0" fontId="52" fillId="26" borderId="64" xfId="34" applyNumberFormat="1" applyFont="1" applyFill="1" applyBorder="1" applyAlignment="1">
      <alignment vertical="center" shrinkToFit="1"/>
      <protection/>
    </xf>
    <xf numFmtId="38" fontId="53" fillId="26" borderId="0" xfId="34" applyNumberFormat="1" applyFont="1" applyFill="1" applyBorder="1" applyAlignment="1">
      <alignment horizontal="center" vertical="center"/>
      <protection/>
    </xf>
    <xf numFmtId="38" fontId="52" fillId="27" borderId="83" xfId="34" applyNumberFormat="1" applyFont="1" applyFill="1" applyBorder="1" applyAlignment="1">
      <alignment horizontal="center" vertical="center" shrinkToFit="1"/>
      <protection/>
    </xf>
    <xf numFmtId="38" fontId="52" fillId="27" borderId="81" xfId="34" applyNumberFormat="1" applyFont="1" applyFill="1" applyBorder="1" applyAlignment="1">
      <alignment horizontal="center" vertical="center"/>
      <protection/>
    </xf>
    <xf numFmtId="20" fontId="41" fillId="27" borderId="0" xfId="27" applyNumberFormat="1" applyFont="1" applyFill="1" applyBorder="1" applyAlignment="1">
      <alignment vertical="center"/>
    </xf>
    <xf numFmtId="38" fontId="52" fillId="27" borderId="38" xfId="34" applyNumberFormat="1" applyFont="1" applyFill="1" applyBorder="1" applyAlignment="1">
      <alignment horizontal="center" vertical="center"/>
      <protection/>
    </xf>
    <xf numFmtId="38" fontId="41" fillId="0" borderId="0" xfId="27" applyFont="1" applyBorder="1" applyAlignment="1">
      <alignment vertical="center"/>
    </xf>
    <xf numFmtId="38" fontId="41" fillId="0" borderId="0" xfId="27" applyFont="1" applyAlignment="1">
      <alignment vertical="center"/>
    </xf>
    <xf numFmtId="38" fontId="35" fillId="0" borderId="19" xfId="27" applyFont="1" applyFill="1" applyBorder="1"/>
    <xf numFmtId="38" fontId="52" fillId="26" borderId="38" xfId="34" applyNumberFormat="1" applyFont="1" applyFill="1" applyBorder="1" applyAlignment="1">
      <alignment horizontal="center" vertical="center"/>
      <protection/>
    </xf>
    <xf numFmtId="0" fontId="42" fillId="27" borderId="0" xfId="141" applyFont="1" applyFill="1" applyBorder="1" applyAlignment="1">
      <alignment vertical="center"/>
      <protection/>
    </xf>
    <xf numFmtId="38" fontId="52" fillId="27" borderId="30" xfId="34" applyNumberFormat="1" applyFont="1" applyFill="1" applyBorder="1" applyAlignment="1">
      <alignment horizontal="center" shrinkToFit="1"/>
      <protection/>
    </xf>
    <xf numFmtId="38" fontId="35" fillId="29" borderId="19" xfId="27" applyFont="1" applyFill="1" applyBorder="1" applyAlignment="1">
      <alignment horizontal="right" vertical="center"/>
    </xf>
    <xf numFmtId="38" fontId="35" fillId="28" borderId="19" xfId="27" applyFont="1" applyFill="1" applyBorder="1" applyAlignment="1">
      <alignment horizontal="right" vertical="center"/>
    </xf>
    <xf numFmtId="38" fontId="52" fillId="26" borderId="16" xfId="34" applyNumberFormat="1" applyFont="1" applyFill="1" applyBorder="1" applyAlignment="1">
      <alignment horizontal="center" vertical="center"/>
      <protection/>
    </xf>
    <xf numFmtId="38" fontId="35" fillId="26" borderId="19" xfId="27" applyFont="1" applyFill="1" applyBorder="1" applyAlignment="1">
      <alignment horizontal="right" vertical="center"/>
    </xf>
    <xf numFmtId="38" fontId="35" fillId="25" borderId="80" xfId="27" applyFont="1" applyFill="1" applyBorder="1"/>
    <xf numFmtId="38" fontId="52" fillId="27" borderId="23" xfId="34" applyNumberFormat="1" applyFont="1" applyFill="1" applyBorder="1" applyAlignment="1">
      <alignment horizontal="center" shrinkToFit="1"/>
      <protection/>
    </xf>
    <xf numFmtId="38" fontId="52" fillId="27" borderId="23" xfId="34" applyNumberFormat="1" applyFont="1" applyFill="1" applyBorder="1" applyAlignment="1">
      <alignment vertical="center" shrinkToFit="1"/>
      <protection/>
    </xf>
    <xf numFmtId="38" fontId="57" fillId="27" borderId="12" xfId="34" applyNumberFormat="1" applyFont="1" applyFill="1" applyBorder="1" applyAlignment="1">
      <alignment horizontal="center" vertical="center"/>
      <protection/>
    </xf>
    <xf numFmtId="38" fontId="52" fillId="26" borderId="64" xfId="34" applyNumberFormat="1" applyFont="1" applyFill="1" applyBorder="1" applyAlignment="1">
      <alignment horizontal="centerContinuous" vertical="center"/>
      <protection/>
    </xf>
    <xf numFmtId="38" fontId="52" fillId="27" borderId="11" xfId="34" applyNumberFormat="1" applyFont="1" applyFill="1" applyBorder="1" applyAlignment="1">
      <alignment horizontal="center"/>
      <protection/>
    </xf>
    <xf numFmtId="38" fontId="52" fillId="27" borderId="14" xfId="34" applyNumberFormat="1" applyFont="1" applyFill="1" applyBorder="1" applyAlignment="1">
      <alignment horizontal="center" vertical="center"/>
      <protection/>
    </xf>
    <xf numFmtId="38" fontId="52" fillId="27" borderId="30" xfId="34" applyNumberFormat="1" applyFont="1" applyFill="1" applyBorder="1" applyAlignment="1">
      <alignment vertical="center" shrinkToFit="1"/>
      <protection/>
    </xf>
    <xf numFmtId="38" fontId="42" fillId="27" borderId="0" xfId="141" applyNumberFormat="1" applyFont="1" applyFill="1" applyBorder="1" applyAlignment="1">
      <alignment vertical="center"/>
      <protection/>
    </xf>
    <xf numFmtId="0" fontId="44" fillId="27" borderId="0" xfId="141" applyFont="1" applyFill="1" applyBorder="1" applyAlignment="1">
      <alignment vertical="center"/>
      <protection/>
    </xf>
    <xf numFmtId="0" fontId="37" fillId="0" borderId="0" xfId="143" applyBorder="1" applyAlignment="1">
      <alignment/>
      <protection/>
    </xf>
    <xf numFmtId="0" fontId="37" fillId="0" borderId="0" xfId="143">
      <alignment/>
      <protection/>
    </xf>
    <xf numFmtId="38" fontId="52" fillId="27" borderId="84" xfId="34" applyNumberFormat="1" applyFont="1" applyFill="1" applyBorder="1" applyAlignment="1">
      <alignment horizontal="center" vertical="center" shrinkToFit="1"/>
      <protection/>
    </xf>
    <xf numFmtId="38" fontId="6" fillId="27" borderId="85" xfId="34" applyNumberFormat="1" applyFont="1" applyFill="1" applyBorder="1" applyAlignment="1">
      <alignment horizontal="centerContinuous"/>
      <protection/>
    </xf>
    <xf numFmtId="38" fontId="6" fillId="27" borderId="86" xfId="34" applyNumberFormat="1" applyFont="1" applyFill="1" applyBorder="1" applyAlignment="1">
      <alignment horizontal="centerContinuous"/>
      <protection/>
    </xf>
    <xf numFmtId="38" fontId="6" fillId="27" borderId="87" xfId="34" applyNumberFormat="1" applyFont="1" applyFill="1" applyBorder="1" applyAlignment="1">
      <alignment horizontal="centerContinuous"/>
      <protection/>
    </xf>
    <xf numFmtId="38" fontId="58" fillId="0" borderId="88" xfId="34" applyNumberFormat="1" applyFont="1" applyBorder="1" applyAlignment="1">
      <alignment vertical="center"/>
      <protection/>
    </xf>
    <xf numFmtId="38" fontId="58" fillId="0" borderId="36" xfId="34" applyNumberFormat="1" applyFont="1" applyBorder="1" applyAlignment="1">
      <alignment vertical="center"/>
      <protection/>
    </xf>
    <xf numFmtId="38" fontId="58" fillId="0" borderId="89" xfId="34" applyNumberFormat="1" applyFont="1" applyBorder="1" applyAlignment="1">
      <alignment vertical="center"/>
      <protection/>
    </xf>
    <xf numFmtId="38" fontId="58" fillId="0" borderId="56" xfId="34" applyNumberFormat="1" applyFont="1" applyBorder="1" applyAlignment="1">
      <alignment vertical="center"/>
      <protection/>
    </xf>
    <xf numFmtId="38" fontId="23" fillId="0" borderId="44" xfId="34" applyNumberFormat="1" applyFont="1" applyFill="1" applyBorder="1" applyAlignment="1">
      <alignment horizontal="center" vertical="center" shrinkToFit="1"/>
      <protection/>
    </xf>
    <xf numFmtId="38" fontId="23" fillId="0" borderId="60" xfId="34" applyNumberFormat="1" applyFont="1" applyFill="1" applyBorder="1" applyAlignment="1">
      <alignment horizontal="center" vertical="center" shrinkToFit="1"/>
      <protection/>
    </xf>
    <xf numFmtId="38" fontId="23" fillId="0" borderId="40" xfId="34" applyNumberFormat="1" applyFont="1" applyFill="1" applyBorder="1" applyAlignment="1">
      <alignment horizontal="center" vertical="center"/>
      <protection/>
    </xf>
    <xf numFmtId="38" fontId="23" fillId="0" borderId="42" xfId="34" applyNumberFormat="1" applyFont="1" applyFill="1" applyBorder="1" applyAlignment="1">
      <alignment horizontal="center" vertical="center"/>
      <protection/>
    </xf>
    <xf numFmtId="0" fontId="55" fillId="27" borderId="0" xfId="34" applyFont="1" applyFill="1" applyAlignment="1">
      <alignment horizontal="center"/>
      <protection/>
    </xf>
    <xf numFmtId="0" fontId="52" fillId="0" borderId="0" xfId="34" applyFont="1" applyAlignment="1" applyProtection="1">
      <alignment vertical="center"/>
      <protection/>
    </xf>
    <xf numFmtId="0" fontId="59" fillId="0" borderId="0" xfId="34" applyFont="1" applyAlignment="1">
      <alignment vertical="center"/>
      <protection/>
    </xf>
    <xf numFmtId="0" fontId="51" fillId="0" borderId="0" xfId="34" applyFont="1">
      <alignment/>
      <protection/>
    </xf>
    <xf numFmtId="0" fontId="13" fillId="0" borderId="0" xfId="34" applyFont="1" applyBorder="1" applyAlignment="1">
      <alignment horizontal="center" vertical="center"/>
      <protection/>
    </xf>
    <xf numFmtId="3" fontId="52" fillId="0" borderId="0" xfId="34" applyNumberFormat="1" applyFont="1" applyAlignment="1" applyProtection="1">
      <alignment vertical="center"/>
      <protection/>
    </xf>
    <xf numFmtId="188" fontId="52" fillId="0" borderId="0" xfId="23" applyNumberFormat="1" applyFont="1" applyAlignment="1" applyProtection="1">
      <alignment horizontal="left" vertical="center"/>
      <protection/>
    </xf>
    <xf numFmtId="3" fontId="52" fillId="0" borderId="51" xfId="34" applyNumberFormat="1" applyFont="1" applyBorder="1" applyAlignment="1" applyProtection="1">
      <alignment horizontal="right" vertical="center"/>
      <protection/>
    </xf>
    <xf numFmtId="3" fontId="53" fillId="0" borderId="76" xfId="34" applyNumberFormat="1" applyFont="1" applyBorder="1" applyAlignment="1" applyProtection="1">
      <alignment horizontal="center" vertical="center"/>
      <protection/>
    </xf>
    <xf numFmtId="3" fontId="53" fillId="0" borderId="77" xfId="34" applyNumberFormat="1" applyFont="1" applyBorder="1" applyAlignment="1" applyProtection="1">
      <alignment horizontal="center" vertical="center"/>
      <protection/>
    </xf>
    <xf numFmtId="3" fontId="53" fillId="0" borderId="90" xfId="34" applyNumberFormat="1" applyFont="1" applyBorder="1" applyAlignment="1" applyProtection="1">
      <alignment horizontal="center" vertical="center"/>
      <protection/>
    </xf>
    <xf numFmtId="3" fontId="53" fillId="0" borderId="91" xfId="34" applyNumberFormat="1" applyFont="1" applyBorder="1" applyAlignment="1" applyProtection="1">
      <alignment horizontal="center" vertical="center"/>
      <protection/>
    </xf>
    <xf numFmtId="3" fontId="53" fillId="0" borderId="90" xfId="34" applyNumberFormat="1" applyFont="1" applyBorder="1" applyAlignment="1" applyProtection="1">
      <alignment horizontal="center" vertical="center" wrapText="1"/>
      <protection/>
    </xf>
    <xf numFmtId="0" fontId="53" fillId="0" borderId="92" xfId="34" applyFont="1" applyBorder="1" applyAlignment="1" applyProtection="1">
      <alignment horizontal="center" vertical="center"/>
      <protection/>
    </xf>
    <xf numFmtId="0" fontId="53" fillId="0" borderId="93" xfId="34" applyFont="1" applyBorder="1" applyAlignment="1" applyProtection="1">
      <alignment horizontal="center" vertical="center"/>
      <protection/>
    </xf>
    <xf numFmtId="0" fontId="53" fillId="0" borderId="94" xfId="34" applyFont="1" applyBorder="1" applyAlignment="1" applyProtection="1">
      <alignment horizontal="center" vertical="center"/>
      <protection/>
    </xf>
    <xf numFmtId="3" fontId="53" fillId="0" borderId="23" xfId="34" applyNumberFormat="1" applyFont="1" applyBorder="1" applyAlignment="1" applyProtection="1">
      <alignment horizontal="center" vertical="center"/>
      <protection/>
    </xf>
    <xf numFmtId="3" fontId="53" fillId="0" borderId="14" xfId="34" applyNumberFormat="1" applyFont="1" applyBorder="1" applyAlignment="1" applyProtection="1">
      <alignment horizontal="center" vertical="center"/>
      <protection/>
    </xf>
    <xf numFmtId="3" fontId="53" fillId="0" borderId="81" xfId="34" applyNumberFormat="1" applyFont="1" applyBorder="1" applyAlignment="1" applyProtection="1">
      <alignment horizontal="center" vertical="center"/>
      <protection/>
    </xf>
    <xf numFmtId="3" fontId="53" fillId="0" borderId="95" xfId="34" applyNumberFormat="1" applyFont="1" applyBorder="1" applyAlignment="1" applyProtection="1">
      <alignment horizontal="center" vertical="center"/>
      <protection/>
    </xf>
    <xf numFmtId="3" fontId="53" fillId="0" borderId="38" xfId="34" applyNumberFormat="1" applyFont="1" applyBorder="1" applyAlignment="1" applyProtection="1">
      <alignment horizontal="center" vertical="center"/>
      <protection/>
    </xf>
    <xf numFmtId="0" fontId="53" fillId="0" borderId="38" xfId="34" applyFont="1" applyBorder="1" applyAlignment="1" applyProtection="1">
      <alignment horizontal="center" vertical="center"/>
      <protection/>
    </xf>
    <xf numFmtId="0" fontId="53" fillId="0" borderId="14" xfId="34" applyFont="1" applyBorder="1" applyAlignment="1" applyProtection="1">
      <alignment horizontal="center" vertical="center"/>
      <protection/>
    </xf>
    <xf numFmtId="0" fontId="53" fillId="0" borderId="96" xfId="34" applyFont="1" applyBorder="1" applyAlignment="1" applyProtection="1">
      <alignment horizontal="centerContinuous" vertical="center"/>
      <protection/>
    </xf>
    <xf numFmtId="0" fontId="53" fillId="0" borderId="97" xfId="34" applyFont="1" applyBorder="1" applyAlignment="1" applyProtection="1">
      <alignment horizontal="center" vertical="center"/>
      <protection/>
    </xf>
    <xf numFmtId="3" fontId="53" fillId="0" borderId="29" xfId="34" applyNumberFormat="1" applyFont="1" applyBorder="1" applyAlignment="1" applyProtection="1">
      <alignment horizontal="center" vertical="center"/>
      <protection/>
    </xf>
    <xf numFmtId="3" fontId="53" fillId="0" borderId="88" xfId="34" applyNumberFormat="1" applyFont="1" applyBorder="1" applyAlignment="1" applyProtection="1">
      <alignment horizontal="center" vertical="center"/>
      <protection/>
    </xf>
    <xf numFmtId="3" fontId="53" fillId="0" borderId="36" xfId="34" applyNumberFormat="1" applyFont="1" applyBorder="1" applyAlignment="1" applyProtection="1">
      <alignment horizontal="center" vertical="center"/>
      <protection/>
    </xf>
    <xf numFmtId="3" fontId="53" fillId="0" borderId="37" xfId="34" applyNumberFormat="1" applyFont="1" applyBorder="1" applyAlignment="1" applyProtection="1">
      <alignment horizontal="center" vertical="center"/>
      <protection/>
    </xf>
    <xf numFmtId="0" fontId="53" fillId="0" borderId="36" xfId="34" applyFont="1" applyBorder="1" applyAlignment="1" applyProtection="1">
      <alignment horizontal="center" vertical="center"/>
      <protection/>
    </xf>
    <xf numFmtId="0" fontId="53" fillId="0" borderId="88" xfId="34" applyFont="1" applyBorder="1" applyAlignment="1" applyProtection="1">
      <alignment horizontal="center" vertical="center" shrinkToFit="1"/>
      <protection/>
    </xf>
    <xf numFmtId="0" fontId="53" fillId="0" borderId="98" xfId="34" applyFont="1" applyBorder="1" applyAlignment="1" applyProtection="1">
      <alignment horizontal="center" vertical="center" shrinkToFit="1"/>
      <protection/>
    </xf>
    <xf numFmtId="0" fontId="53" fillId="0" borderId="99" xfId="34" applyFont="1" applyBorder="1" applyAlignment="1" applyProtection="1">
      <alignment horizontal="center" vertical="center"/>
      <protection/>
    </xf>
    <xf numFmtId="49" fontId="53" fillId="0" borderId="23" xfId="34" applyNumberFormat="1" applyFont="1" applyBorder="1" applyAlignment="1">
      <alignment horizontal="center" vertical="center" shrinkToFit="1"/>
      <protection/>
    </xf>
    <xf numFmtId="49" fontId="53" fillId="6" borderId="49" xfId="34" applyNumberFormat="1" applyFont="1" applyFill="1" applyBorder="1" applyAlignment="1">
      <alignment horizontal="center" vertical="center"/>
      <protection/>
    </xf>
    <xf numFmtId="0" fontId="53" fillId="6" borderId="49" xfId="34" applyFont="1" applyFill="1" applyBorder="1" applyAlignment="1" applyProtection="1">
      <alignment vertical="center" shrinkToFit="1"/>
      <protection/>
    </xf>
    <xf numFmtId="3" fontId="53" fillId="6" borderId="62" xfId="34" applyNumberFormat="1" applyFont="1" applyFill="1" applyBorder="1" applyAlignment="1" applyProtection="1">
      <alignment horizontal="center" vertical="center"/>
      <protection/>
    </xf>
    <xf numFmtId="189" fontId="35" fillId="6" borderId="30" xfId="23" applyNumberFormat="1" applyFont="1" applyFill="1" applyBorder="1" applyAlignment="1" applyProtection="1">
      <alignment vertical="center"/>
      <protection locked="0"/>
    </xf>
    <xf numFmtId="189" fontId="35" fillId="6" borderId="31" xfId="23" applyNumberFormat="1" applyFont="1" applyFill="1" applyBorder="1" applyAlignment="1" applyProtection="1">
      <alignment vertical="center"/>
      <protection/>
    </xf>
    <xf numFmtId="189" fontId="35" fillId="6" borderId="31" xfId="23" applyNumberFormat="1" applyFont="1" applyFill="1" applyBorder="1" applyAlignment="1" applyProtection="1">
      <alignment vertical="center"/>
      <protection locked="0"/>
    </xf>
    <xf numFmtId="189" fontId="35" fillId="6" borderId="13" xfId="23" applyNumberFormat="1" applyFont="1" applyFill="1" applyBorder="1" applyAlignment="1" applyProtection="1">
      <alignment vertical="center"/>
      <protection/>
    </xf>
    <xf numFmtId="189" fontId="35" fillId="6" borderId="100" xfId="23" applyNumberFormat="1" applyFont="1" applyFill="1" applyBorder="1" applyAlignment="1" applyProtection="1">
      <alignment vertical="center"/>
      <protection/>
    </xf>
    <xf numFmtId="3" fontId="53" fillId="0" borderId="23" xfId="34" applyNumberFormat="1" applyFont="1" applyBorder="1" applyAlignment="1">
      <alignment horizontal="center" vertical="center" shrinkToFit="1"/>
      <protection/>
    </xf>
    <xf numFmtId="3" fontId="53" fillId="27" borderId="19" xfId="34" applyNumberFormat="1" applyFont="1" applyFill="1" applyBorder="1" applyAlignment="1">
      <alignment horizontal="center" vertical="center"/>
      <protection/>
    </xf>
    <xf numFmtId="3" fontId="53" fillId="27" borderId="19" xfId="34" applyNumberFormat="1" applyFont="1" applyFill="1" applyBorder="1" applyAlignment="1" applyProtection="1">
      <alignment vertical="center" shrinkToFit="1"/>
      <protection/>
    </xf>
    <xf numFmtId="3" fontId="53" fillId="27" borderId="33" xfId="34" applyNumberFormat="1" applyFont="1" applyFill="1" applyBorder="1" applyAlignment="1" applyProtection="1">
      <alignment horizontal="center" vertical="center"/>
      <protection/>
    </xf>
    <xf numFmtId="189" fontId="35" fillId="27" borderId="26" xfId="23" applyNumberFormat="1" applyFont="1" applyFill="1" applyBorder="1" applyAlignment="1" applyProtection="1">
      <alignment vertical="center"/>
      <protection locked="0"/>
    </xf>
    <xf numFmtId="189" fontId="35" fillId="27" borderId="19" xfId="23" applyNumberFormat="1" applyFont="1" applyFill="1" applyBorder="1" applyAlignment="1" applyProtection="1">
      <alignment vertical="center"/>
      <protection/>
    </xf>
    <xf numFmtId="189" fontId="35" fillId="27" borderId="19" xfId="23" applyNumberFormat="1" applyFont="1" applyFill="1" applyBorder="1" applyAlignment="1" applyProtection="1">
      <alignment vertical="center"/>
      <protection locked="0"/>
    </xf>
    <xf numFmtId="189" fontId="35" fillId="27" borderId="24" xfId="23" applyNumberFormat="1" applyFont="1" applyFill="1" applyBorder="1" applyAlignment="1" applyProtection="1">
      <alignment vertical="center"/>
      <protection/>
    </xf>
    <xf numFmtId="189" fontId="35" fillId="27" borderId="101" xfId="23" applyNumberFormat="1" applyFont="1" applyFill="1" applyBorder="1" applyAlignment="1" applyProtection="1">
      <alignment vertical="center"/>
      <protection/>
    </xf>
    <xf numFmtId="0" fontId="53" fillId="0" borderId="30" xfId="34" applyFont="1" applyBorder="1" applyAlignment="1">
      <alignment horizontal="center" vertical="center" shrinkToFit="1"/>
      <protection/>
    </xf>
    <xf numFmtId="3" fontId="53" fillId="0" borderId="25" xfId="34" applyNumberFormat="1" applyFont="1" applyBorder="1" applyAlignment="1">
      <alignment horizontal="centerContinuous" vertical="center" shrinkToFit="1"/>
      <protection/>
    </xf>
    <xf numFmtId="3" fontId="53" fillId="6" borderId="19" xfId="34" applyNumberFormat="1" applyFont="1" applyFill="1" applyBorder="1" applyAlignment="1">
      <alignment horizontal="center" vertical="center"/>
      <protection/>
    </xf>
    <xf numFmtId="3" fontId="53" fillId="6" borderId="19" xfId="34" applyNumberFormat="1" applyFont="1" applyFill="1" applyBorder="1" applyAlignment="1" applyProtection="1">
      <alignment vertical="center" shrinkToFit="1"/>
      <protection/>
    </xf>
    <xf numFmtId="3" fontId="53" fillId="6" borderId="33" xfId="34" applyNumberFormat="1" applyFont="1" applyFill="1" applyBorder="1" applyAlignment="1" applyProtection="1">
      <alignment horizontal="center" vertical="center"/>
      <protection/>
    </xf>
    <xf numFmtId="189" fontId="35" fillId="6" borderId="26" xfId="23" applyNumberFormat="1" applyFont="1" applyFill="1" applyBorder="1" applyAlignment="1" applyProtection="1">
      <alignment vertical="center"/>
      <protection locked="0"/>
    </xf>
    <xf numFmtId="189" fontId="35" fillId="6" borderId="19" xfId="23" applyNumberFormat="1" applyFont="1" applyFill="1" applyBorder="1" applyAlignment="1" applyProtection="1">
      <alignment vertical="center"/>
      <protection/>
    </xf>
    <xf numFmtId="189" fontId="35" fillId="6" borderId="19" xfId="23" applyNumberFormat="1" applyFont="1" applyFill="1" applyBorder="1" applyAlignment="1" applyProtection="1">
      <alignment vertical="center"/>
      <protection locked="0"/>
    </xf>
    <xf numFmtId="189" fontId="35" fillId="6" borderId="24" xfId="23" applyNumberFormat="1" applyFont="1" applyFill="1" applyBorder="1" applyAlignment="1" applyProtection="1">
      <alignment vertical="center"/>
      <protection/>
    </xf>
    <xf numFmtId="189" fontId="35" fillId="6" borderId="101" xfId="23" applyNumberFormat="1" applyFont="1" applyFill="1" applyBorder="1" applyAlignment="1" applyProtection="1">
      <alignment vertical="center"/>
      <protection/>
    </xf>
    <xf numFmtId="0" fontId="53" fillId="0" borderId="23" xfId="34" applyFont="1" applyBorder="1" applyAlignment="1">
      <alignment horizontal="centerContinuous" vertical="center" shrinkToFit="1"/>
      <protection/>
    </xf>
    <xf numFmtId="0" fontId="53" fillId="0" borderId="30" xfId="34" applyFont="1" applyBorder="1" applyAlignment="1">
      <alignment horizontal="centerContinuous" vertical="center" shrinkToFit="1"/>
      <protection/>
    </xf>
    <xf numFmtId="3" fontId="53" fillId="0" borderId="84" xfId="34" applyNumberFormat="1" applyFont="1" applyFill="1" applyBorder="1" applyAlignment="1">
      <alignment horizontal="center" vertical="center" shrinkToFit="1"/>
      <protection/>
    </xf>
    <xf numFmtId="3" fontId="53" fillId="26" borderId="19" xfId="34" applyNumberFormat="1" applyFont="1" applyFill="1" applyBorder="1" applyAlignment="1">
      <alignment horizontal="center" vertical="center"/>
      <protection/>
    </xf>
    <xf numFmtId="3" fontId="53" fillId="26" borderId="19" xfId="34" applyNumberFormat="1" applyFont="1" applyFill="1" applyBorder="1" applyAlignment="1" applyProtection="1">
      <alignment vertical="center" shrinkToFit="1"/>
      <protection/>
    </xf>
    <xf numFmtId="3" fontId="53" fillId="26" borderId="33" xfId="34" applyNumberFormat="1" applyFont="1" applyFill="1" applyBorder="1" applyAlignment="1" applyProtection="1">
      <alignment horizontal="center" vertical="center"/>
      <protection/>
    </xf>
    <xf numFmtId="189" fontId="35" fillId="26" borderId="26" xfId="23" applyNumberFormat="1" applyFont="1" applyFill="1" applyBorder="1" applyAlignment="1" applyProtection="1">
      <alignment vertical="center"/>
      <protection locked="0"/>
    </xf>
    <xf numFmtId="189" fontId="35" fillId="26" borderId="19" xfId="23" applyNumberFormat="1" applyFont="1" applyFill="1" applyBorder="1" applyAlignment="1" applyProtection="1">
      <alignment vertical="center"/>
      <protection/>
    </xf>
    <xf numFmtId="189" fontId="35" fillId="26" borderId="19" xfId="23" applyNumberFormat="1" applyFont="1" applyFill="1" applyBorder="1" applyAlignment="1" applyProtection="1">
      <alignment vertical="center"/>
      <protection locked="0"/>
    </xf>
    <xf numFmtId="189" fontId="35" fillId="26" borderId="24" xfId="23" applyNumberFormat="1" applyFont="1" applyFill="1" applyBorder="1" applyAlignment="1" applyProtection="1">
      <alignment vertical="center"/>
      <protection/>
    </xf>
    <xf numFmtId="189" fontId="35" fillId="26" borderId="101" xfId="23" applyNumberFormat="1" applyFont="1" applyFill="1" applyBorder="1" applyAlignment="1" applyProtection="1">
      <alignment vertical="center"/>
      <protection/>
    </xf>
    <xf numFmtId="3" fontId="53" fillId="0" borderId="84" xfId="34" applyNumberFormat="1" applyFont="1" applyBorder="1" applyAlignment="1">
      <alignment horizontal="center" vertical="center" shrinkToFit="1"/>
      <protection/>
    </xf>
    <xf numFmtId="3" fontId="53" fillId="0" borderId="83" xfId="34" applyNumberFormat="1" applyFont="1" applyBorder="1" applyAlignment="1">
      <alignment horizontal="center" vertical="center" shrinkToFit="1"/>
      <protection/>
    </xf>
    <xf numFmtId="0" fontId="53" fillId="6" borderId="19" xfId="34" applyFont="1" applyFill="1" applyBorder="1" applyAlignment="1" applyProtection="1">
      <alignment vertical="center" shrinkToFit="1"/>
      <protection/>
    </xf>
    <xf numFmtId="3" fontId="53" fillId="0" borderId="25" xfId="34" applyNumberFormat="1" applyFont="1" applyBorder="1" applyAlignment="1">
      <alignment horizontal="center" vertical="center" shrinkToFit="1"/>
      <protection/>
    </xf>
    <xf numFmtId="3" fontId="53" fillId="27" borderId="38" xfId="34" applyNumberFormat="1" applyFont="1" applyFill="1" applyBorder="1" applyAlignment="1">
      <alignment horizontal="center" vertical="center"/>
      <protection/>
    </xf>
    <xf numFmtId="3" fontId="53" fillId="27" borderId="38" xfId="34" applyNumberFormat="1" applyFont="1" applyFill="1" applyBorder="1" applyAlignment="1" applyProtection="1">
      <alignment vertical="center" shrinkToFit="1"/>
      <protection/>
    </xf>
    <xf numFmtId="0" fontId="53" fillId="27" borderId="24" xfId="42" applyFont="1" applyFill="1" applyBorder="1" applyAlignment="1">
      <alignment horizontal="center" vertical="center"/>
      <protection/>
    </xf>
    <xf numFmtId="0" fontId="53" fillId="27" borderId="19" xfId="42" applyFont="1" applyFill="1" applyBorder="1" applyAlignment="1">
      <alignment horizontal="left" vertical="center"/>
      <protection/>
    </xf>
    <xf numFmtId="3" fontId="53" fillId="27" borderId="31" xfId="34" applyNumberFormat="1" applyFont="1" applyFill="1" applyBorder="1" applyAlignment="1" applyProtection="1">
      <alignment vertical="center" shrinkToFit="1"/>
      <protection/>
    </xf>
    <xf numFmtId="3" fontId="52" fillId="0" borderId="0" xfId="34" applyNumberFormat="1" applyFont="1" applyFill="1" applyAlignment="1" applyProtection="1">
      <alignment vertical="center"/>
      <protection/>
    </xf>
    <xf numFmtId="0" fontId="52" fillId="0" borderId="0" xfId="34" applyFont="1" applyFill="1" applyAlignment="1" applyProtection="1">
      <alignment vertical="center"/>
      <protection/>
    </xf>
    <xf numFmtId="3" fontId="53" fillId="0" borderId="30" xfId="34" applyNumberFormat="1" applyFont="1" applyBorder="1" applyAlignment="1">
      <alignment horizontal="center" vertical="center" shrinkToFit="1"/>
      <protection/>
    </xf>
    <xf numFmtId="189" fontId="35" fillId="6" borderId="101" xfId="23" applyNumberFormat="1" applyFont="1" applyFill="1" applyBorder="1" applyAlignment="1" applyProtection="1">
      <alignment vertical="center"/>
      <protection locked="0"/>
    </xf>
    <xf numFmtId="3" fontId="53" fillId="0" borderId="102" xfId="34" applyNumberFormat="1" applyFont="1" applyBorder="1" applyAlignment="1">
      <alignment horizontal="center" vertical="center" shrinkToFit="1"/>
      <protection/>
    </xf>
    <xf numFmtId="3" fontId="53" fillId="6" borderId="31" xfId="34" applyNumberFormat="1" applyFont="1" applyFill="1" applyBorder="1" applyAlignment="1">
      <alignment horizontal="center" vertical="center"/>
      <protection/>
    </xf>
    <xf numFmtId="3" fontId="53" fillId="6" borderId="31" xfId="34" applyNumberFormat="1" applyFont="1" applyFill="1" applyBorder="1" applyAlignment="1" applyProtection="1">
      <alignment vertical="center" shrinkToFit="1"/>
      <protection/>
    </xf>
    <xf numFmtId="3" fontId="53" fillId="6" borderId="32" xfId="34" applyNumberFormat="1" applyFont="1" applyFill="1" applyBorder="1" applyAlignment="1" applyProtection="1">
      <alignment horizontal="center" vertical="center"/>
      <protection/>
    </xf>
    <xf numFmtId="3" fontId="57" fillId="0" borderId="25" xfId="34" applyNumberFormat="1" applyFont="1" applyBorder="1" applyAlignment="1">
      <alignment horizontal="center" vertical="center" shrinkToFit="1"/>
      <protection/>
    </xf>
    <xf numFmtId="3" fontId="57" fillId="0" borderId="83" xfId="34" applyNumberFormat="1" applyFont="1" applyBorder="1" applyAlignment="1">
      <alignment horizontal="center" vertical="center" shrinkToFit="1"/>
      <protection/>
    </xf>
    <xf numFmtId="3" fontId="57" fillId="0" borderId="83" xfId="34" applyNumberFormat="1" applyFont="1" applyBorder="1" applyAlignment="1">
      <alignment horizontal="center" vertical="top" shrinkToFit="1"/>
      <protection/>
    </xf>
    <xf numFmtId="3" fontId="57" fillId="0" borderId="26" xfId="34" applyNumberFormat="1" applyFont="1" applyBorder="1" applyAlignment="1">
      <alignment horizontal="center" vertical="center" shrinkToFit="1"/>
      <protection/>
    </xf>
    <xf numFmtId="0" fontId="53" fillId="27" borderId="19" xfId="34" applyFont="1" applyFill="1" applyBorder="1" applyAlignment="1">
      <alignment horizontal="center"/>
      <protection/>
    </xf>
    <xf numFmtId="189" fontId="35" fillId="27" borderId="103" xfId="23" applyNumberFormat="1" applyFont="1" applyFill="1" applyBorder="1" applyAlignment="1" applyProtection="1">
      <alignment vertical="center"/>
      <protection/>
    </xf>
    <xf numFmtId="3" fontId="53" fillId="0" borderId="27" xfId="34" applyNumberFormat="1" applyFont="1" applyBorder="1" applyAlignment="1">
      <alignment horizontal="center" vertical="center" shrinkToFit="1"/>
      <protection/>
    </xf>
    <xf numFmtId="0" fontId="53" fillId="26" borderId="0" xfId="34" applyFont="1" applyFill="1" applyBorder="1" applyAlignment="1">
      <alignment horizontal="center"/>
      <protection/>
    </xf>
    <xf numFmtId="3" fontId="53" fillId="26" borderId="34" xfId="34" applyNumberFormat="1" applyFont="1" applyFill="1" applyBorder="1" applyAlignment="1" applyProtection="1">
      <alignment vertical="center" shrinkToFit="1"/>
      <protection/>
    </xf>
    <xf numFmtId="3" fontId="53" fillId="26" borderId="95" xfId="34" applyNumberFormat="1" applyFont="1" applyFill="1" applyBorder="1" applyAlignment="1" applyProtection="1">
      <alignment horizontal="center" vertical="center"/>
      <protection/>
    </xf>
    <xf numFmtId="189" fontId="35" fillId="26" borderId="23" xfId="23" applyNumberFormat="1" applyFont="1" applyFill="1" applyBorder="1" applyAlignment="1" applyProtection="1">
      <alignment vertical="center"/>
      <protection locked="0"/>
    </xf>
    <xf numFmtId="189" fontId="35" fillId="26" borderId="81" xfId="23" applyNumberFormat="1" applyFont="1" applyFill="1" applyBorder="1" applyAlignment="1" applyProtection="1">
      <alignment vertical="center"/>
      <protection/>
    </xf>
    <xf numFmtId="189" fontId="35" fillId="26" borderId="81" xfId="23" applyNumberFormat="1" applyFont="1" applyFill="1" applyBorder="1" applyAlignment="1" applyProtection="1">
      <alignment vertical="center"/>
      <protection locked="0"/>
    </xf>
    <xf numFmtId="189" fontId="35" fillId="26" borderId="15" xfId="23" applyNumberFormat="1" applyFont="1" applyFill="1" applyBorder="1" applyAlignment="1" applyProtection="1">
      <alignment vertical="center"/>
      <protection/>
    </xf>
    <xf numFmtId="189" fontId="35" fillId="26" borderId="104" xfId="23" applyNumberFormat="1" applyFont="1" applyFill="1" applyBorder="1" applyAlignment="1" applyProtection="1">
      <alignment vertical="center"/>
      <protection/>
    </xf>
    <xf numFmtId="0" fontId="53" fillId="0" borderId="85" xfId="34" applyFont="1" applyBorder="1" applyAlignment="1" applyProtection="1">
      <alignment vertical="center"/>
      <protection/>
    </xf>
    <xf numFmtId="0" fontId="53" fillId="27" borderId="86" xfId="34" applyFont="1" applyFill="1" applyBorder="1" applyAlignment="1" applyProtection="1">
      <alignment vertical="center"/>
      <protection/>
    </xf>
    <xf numFmtId="0" fontId="53" fillId="27" borderId="105" xfId="34" applyFont="1" applyFill="1" applyBorder="1" applyAlignment="1" applyProtection="1">
      <alignment vertical="center"/>
      <protection/>
    </xf>
    <xf numFmtId="189" fontId="35" fillId="27" borderId="106" xfId="23" applyNumberFormat="1" applyFont="1" applyFill="1" applyBorder="1" applyAlignment="1" applyProtection="1">
      <alignment vertical="center"/>
      <protection/>
    </xf>
    <xf numFmtId="189" fontId="35" fillId="27" borderId="107" xfId="23" applyNumberFormat="1" applyFont="1" applyFill="1" applyBorder="1" applyAlignment="1" applyProtection="1">
      <alignment vertical="center"/>
      <protection/>
    </xf>
    <xf numFmtId="189" fontId="35" fillId="27" borderId="108" xfId="23" applyNumberFormat="1" applyFont="1" applyFill="1" applyBorder="1" applyAlignment="1" applyProtection="1">
      <alignment vertical="center"/>
      <protection/>
    </xf>
    <xf numFmtId="189" fontId="35" fillId="27" borderId="109" xfId="23" applyNumberFormat="1" applyFont="1" applyFill="1" applyBorder="1" applyAlignment="1" applyProtection="1">
      <alignment vertical="center"/>
      <protection/>
    </xf>
    <xf numFmtId="0" fontId="13" fillId="0" borderId="0" xfId="143" applyFont="1">
      <alignment/>
      <protection/>
    </xf>
  </cellXfs>
  <cellStyles count="1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桁区切り" xfId="20"/>
    <cellStyle name="桁区切り 2" xfId="21"/>
    <cellStyle name="桁区切り 2 2" xfId="22"/>
    <cellStyle name="桁区切り 2 3" xfId="23"/>
    <cellStyle name="桁区切り 2 4" xfId="24"/>
    <cellStyle name="桁区切り 3" xfId="25"/>
    <cellStyle name="桁区切り 4" xfId="26"/>
    <cellStyle name="桁区切り 5" xfId="27"/>
    <cellStyle name="標準 2" xfId="28"/>
    <cellStyle name="標準 2 2" xfId="29"/>
    <cellStyle name="標準 3" xfId="30"/>
    <cellStyle name="標準 3 2" xfId="31"/>
    <cellStyle name="標準 4" xfId="32"/>
    <cellStyle name="標準 5" xfId="33"/>
    <cellStyle name="標準 6" xfId="34"/>
    <cellStyle name="パーセント 2" xfId="35"/>
    <cellStyle name="パーセント 3" xfId="36"/>
    <cellStyle name="パーセント 4" xfId="37"/>
    <cellStyle name="桁区切り 2 5" xfId="38"/>
    <cellStyle name="通貨 2" xfId="39"/>
    <cellStyle name="標準 3 3" xfId="40"/>
    <cellStyle name="標準 7" xfId="41"/>
    <cellStyle name="標準 2 3" xfId="42"/>
    <cellStyle name="標準_Book2" xfId="43"/>
    <cellStyle name="20% - アクセント 1 2" xfId="44"/>
    <cellStyle name="20% - アクセント 1 3" xfId="45"/>
    <cellStyle name="20% - アクセント 2 2" xfId="46"/>
    <cellStyle name="20% - アクセント 2 3" xfId="47"/>
    <cellStyle name="20% - アクセント 3 2" xfId="48"/>
    <cellStyle name="20% - アクセント 3 3" xfId="49"/>
    <cellStyle name="20% - アクセント 4 2" xfId="50"/>
    <cellStyle name="20% - アクセント 4 3" xfId="51"/>
    <cellStyle name="20% - アクセント 5 2" xfId="52"/>
    <cellStyle name="20% - アクセント 5 3" xfId="53"/>
    <cellStyle name="20% - アクセント 6 2" xfId="54"/>
    <cellStyle name="20% - アクセント 6 3" xfId="55"/>
    <cellStyle name="40% - アクセント 1 2" xfId="56"/>
    <cellStyle name="40% - アクセント 1 3" xfId="57"/>
    <cellStyle name="40% - アクセント 2 2" xfId="58"/>
    <cellStyle name="40% - アクセント 2 3" xfId="59"/>
    <cellStyle name="40% - アクセント 3 2" xfId="60"/>
    <cellStyle name="40% - アクセント 3 3" xfId="61"/>
    <cellStyle name="40% - アクセント 4 2" xfId="62"/>
    <cellStyle name="40% - アクセント 4 3" xfId="63"/>
    <cellStyle name="40% - アクセント 5 2" xfId="64"/>
    <cellStyle name="40% - アクセント 5 3" xfId="65"/>
    <cellStyle name="40% - アクセント 6 2" xfId="66"/>
    <cellStyle name="40% - アクセント 6 3" xfId="67"/>
    <cellStyle name="60% - アクセント 1 2" xfId="68"/>
    <cellStyle name="60% - アクセント 1 3" xfId="69"/>
    <cellStyle name="60% - アクセント 2 2" xfId="70"/>
    <cellStyle name="60% - アクセント 2 3" xfId="71"/>
    <cellStyle name="60% - アクセント 3 2" xfId="72"/>
    <cellStyle name="60% - アクセント 3 3" xfId="73"/>
    <cellStyle name="60% - アクセント 4 2" xfId="74"/>
    <cellStyle name="60% - アクセント 4 3" xfId="75"/>
    <cellStyle name="60% - アクセント 5 2" xfId="76"/>
    <cellStyle name="60% - アクセント 5 3" xfId="77"/>
    <cellStyle name="60% - アクセント 6 2" xfId="78"/>
    <cellStyle name="60% - アクセント 6 3" xfId="79"/>
    <cellStyle name="アクセント 1 2" xfId="80"/>
    <cellStyle name="アクセント 1 3" xfId="81"/>
    <cellStyle name="アクセント 2 2" xfId="82"/>
    <cellStyle name="アクセント 2 3" xfId="83"/>
    <cellStyle name="アクセント 3 2" xfId="84"/>
    <cellStyle name="アクセント 3 3" xfId="85"/>
    <cellStyle name="アクセント 4 2" xfId="86"/>
    <cellStyle name="アクセント 4 3" xfId="87"/>
    <cellStyle name="アクセント 5 2" xfId="88"/>
    <cellStyle name="アクセント 5 3" xfId="89"/>
    <cellStyle name="アクセント 6 2" xfId="90"/>
    <cellStyle name="アクセント 6 3" xfId="91"/>
    <cellStyle name="タイトル 2" xfId="92"/>
    <cellStyle name="タイトル 3" xfId="93"/>
    <cellStyle name="チェック セル 2" xfId="94"/>
    <cellStyle name="チェック セル 3" xfId="95"/>
    <cellStyle name="どちらでもない 2" xfId="96"/>
    <cellStyle name="どちらでもない 3" xfId="97"/>
    <cellStyle name="メモ 2" xfId="98"/>
    <cellStyle name="メモ 3" xfId="99"/>
    <cellStyle name="リンク セル 2" xfId="100"/>
    <cellStyle name="リンク セル 3" xfId="101"/>
    <cellStyle name="悪い 2" xfId="102"/>
    <cellStyle name="悪い 3" xfId="103"/>
    <cellStyle name="計算 2" xfId="104"/>
    <cellStyle name="計算 3" xfId="105"/>
    <cellStyle name="警告文 2" xfId="106"/>
    <cellStyle name="警告文 3" xfId="107"/>
    <cellStyle name="桁区切り 3 2" xfId="108"/>
    <cellStyle name="桁区切り 4 2" xfId="109"/>
    <cellStyle name="桁区切り 6" xfId="110"/>
    <cellStyle name="桁区切り 7" xfId="111"/>
    <cellStyle name="見出し 1 2" xfId="112"/>
    <cellStyle name="見出し 1 3" xfId="113"/>
    <cellStyle name="見出し 2 2" xfId="114"/>
    <cellStyle name="見出し 2 3" xfId="115"/>
    <cellStyle name="見出し 3 2" xfId="116"/>
    <cellStyle name="見出し 3 3" xfId="117"/>
    <cellStyle name="見出し 4 2" xfId="118"/>
    <cellStyle name="見出し 4 3" xfId="119"/>
    <cellStyle name="集計 2" xfId="120"/>
    <cellStyle name="集計 3" xfId="121"/>
    <cellStyle name="出力 2" xfId="122"/>
    <cellStyle name="出力 3" xfId="123"/>
    <cellStyle name="数値" xfId="124"/>
    <cellStyle name="説明文 2" xfId="125"/>
    <cellStyle name="説明文 3" xfId="126"/>
    <cellStyle name="入力 2" xfId="127"/>
    <cellStyle name="入力 3" xfId="128"/>
    <cellStyle name="標準 2 2 2" xfId="129"/>
    <cellStyle name="標準 2 2 3" xfId="130"/>
    <cellStyle name="標準 2 2_増減率絶対値10000以上のチェック" xfId="131"/>
    <cellStyle name="標準 2 4" xfId="132"/>
    <cellStyle name="標準 2_調査票01_リスト等4_VLOOKUP用" xfId="133"/>
    <cellStyle name="標準 3 4" xfId="134"/>
    <cellStyle name="標準 3_増減率絶対値10000以上のチェック" xfId="135"/>
    <cellStyle name="標準 4 2" xfId="136"/>
    <cellStyle name="標準 4 3" xfId="137"/>
    <cellStyle name="標準 5 2" xfId="138"/>
    <cellStyle name="標準 8" xfId="139"/>
    <cellStyle name="標準 9" xfId="140"/>
    <cellStyle name="標準_MX_OUT_A" xfId="141"/>
    <cellStyle name="標準_WS10(結果)" xfId="142"/>
    <cellStyle name="標準_WS9（結果) " xfId="143"/>
    <cellStyle name="標準_WSS97β" xfId="144"/>
    <cellStyle name="標準_全種類" xfId="145"/>
    <cellStyle name="良い 2" xfId="146"/>
    <cellStyle name="良い 3" xfId="147"/>
    <cellStyle name="パーセント 5" xfId="148"/>
    <cellStyle name="標準_Sheet2" xfId="149"/>
  </cellStyles>
  <dxfs count="32">
    <dxf>
      <fill>
        <patternFill>
          <bgColor rgb="FFFFFF99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1" tint="0.49998000264167786"/>
        </patternFill>
      </fill>
      <border/>
    </dxf>
    <dxf>
      <fill>
        <patternFill>
          <bgColor rgb="FFFFFF99"/>
        </patternFill>
      </fill>
      <border/>
    </dxf>
    <dxf>
      <fill>
        <patternFill>
          <bgColor theme="1" tint="0.4999800026416778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6675"/>
          <c:y val="0.132"/>
          <c:w val="0.9205"/>
          <c:h val="0.71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Lbls>
            <c:numFmt formatCode="General" sourceLinked="1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'図1-1'!$A$5:$A$23</c:f>
              <c:strCache/>
            </c:strRef>
          </c:cat>
          <c:val>
            <c:numRef>
              <c:f>'図1-1'!$B$5:$B$23</c:f>
              <c:numCache/>
            </c:numRef>
          </c:val>
          <c:shape val="box"/>
        </c:ser>
        <c:gapWidth val="56"/>
        <c:shape val="box"/>
        <c:axId val="4293116"/>
        <c:axId val="38638045"/>
      </c:bar3DChart>
      <c:catAx>
        <c:axId val="429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38045"/>
        <c:crosses val="autoZero"/>
        <c:auto val="1"/>
        <c:lblOffset val="100"/>
        <c:tickLblSkip val="1"/>
        <c:noMultiLvlLbl val="0"/>
      </c:catAx>
      <c:valAx>
        <c:axId val="38638045"/>
        <c:scaling>
          <c:orientation val="minMax"/>
          <c:max val="450"/>
          <c:min val="0"/>
        </c:scaling>
        <c:axPos val="l"/>
        <c:title>
          <c:tx>
            <c:rich>
              <a:bodyPr rot="0" vert="eaVert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Calibri"/>
                    <a:ea typeface="Calibri"/>
                    <a:cs typeface="Calibri"/>
                  </a:rPr>
                  <a:t>産業廃棄物の排出量（百万ｔ）</a:t>
                </a:r>
              </a:p>
            </c:rich>
          </c:tx>
          <c:layout>
            <c:manualLayout>
              <c:xMode val="edge"/>
              <c:yMode val="edge"/>
              <c:x val="0.01125"/>
              <c:y val="0.3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>
              <a:solidFill>
                <a:schemeClr val="tx1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crossAx val="4293116"/>
        <c:crosses val="autoZero"/>
        <c:crossBetween val="between"/>
        <c:dispUnits/>
        <c:majorUnit val="50"/>
      </c:valAx>
      <c:spPr>
        <a:noFill/>
        <a:ln w="25400">
          <a:noFill/>
        </a:ln>
      </c:spPr>
    </c:plotArea>
    <c:floor>
      <c:thickness val="0"/>
    </c:floor>
    <c:sideWall>
      <c:spPr>
        <a:ln w="6350">
          <a:solidFill>
            <a:schemeClr val="tx1"/>
          </a:solidFill>
        </a:ln>
      </c:spPr>
      <c:thickness val="0"/>
    </c:sideWall>
    <c:backWall>
      <c:spPr>
        <a:ln w="6350">
          <a:solidFill>
            <a:schemeClr val="tx1"/>
          </a:solidFill>
        </a:ln>
      </c:spPr>
      <c:thickness val="0"/>
    </c:backWall>
    <c:plotVisOnly val="1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前回調査（平成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23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年度）</a:t>
            </a:r>
          </a:p>
        </c:rich>
      </c:tx>
      <c:layout>
        <c:manualLayout>
          <c:xMode val="edge"/>
          <c:yMode val="edge"/>
          <c:x val="0.39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0175"/>
          <c:y val="0.14775"/>
          <c:w val="0.6025"/>
          <c:h val="0.76875"/>
        </c:manualLayout>
      </c:layout>
      <c:pieChart>
        <c:varyColors val="1"/>
        <c:ser>
          <c:idx val="0"/>
          <c:order val="0"/>
          <c:spPr>
            <a:noFill/>
            <a:ln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3875"/>
                  <c:y val="0.16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電気・ガス・熱供給・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
水道業 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95,576 
(25.1%)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875"/>
                  <c:y val="-0.164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87"/>
                  <c:y val="-0.04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パルプ・紙・紙加工品製造業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29,895 
(7.8%)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4775"/>
                  <c:y val="0.038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38"/>
                  <c:y val="0.054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化学工業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13,373(3.5%)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81"/>
                  <c:y val="0.069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鉱　業 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10,466(2.7%)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98"/>
                  <c:y val="0.065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2875"/>
                  <c:y val="0.028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49"/>
                  <c:y val="-0.028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電子・電気・通信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
機械器具 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4,106(1.1%)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08825"/>
                  <c:y val="0.001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\(0.0%\)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'図1-2'!$A$4:$B$14</c:f>
              <c:multiLvlStrCache/>
            </c:multiLvlStrRef>
          </c:cat>
          <c:val>
            <c:numRef>
              <c:f>'図1-2'!$C$4:$C$14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chemeClr val="bg1"/>
    </a:solidFill>
    <a:ln>
      <a:noFill/>
    </a:ln>
  </c:spPr>
  <c:lang xmlns:c="http://schemas.openxmlformats.org/drawingml/2006/chart" val="ja-JP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 orientation="portrait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今回調査（平成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24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年度）</a:t>
            </a:r>
          </a:p>
        </c:rich>
      </c:tx>
      <c:layout>
        <c:manualLayout>
          <c:xMode val="edge"/>
          <c:yMode val="edge"/>
          <c:x val="0.39"/>
          <c:y val="0.039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4475"/>
          <c:y val="0.175"/>
          <c:w val="0.6025"/>
          <c:h val="0.76875"/>
        </c:manualLayout>
      </c:layout>
      <c:pieChart>
        <c:varyColors val="1"/>
        <c:ser>
          <c:idx val="0"/>
          <c:order val="0"/>
          <c:spPr>
            <a:noFill/>
            <a:ln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425"/>
                  <c:y val="0.15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電気･ガス・熱供給・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
水道業 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96,473 </a:t>
                    </a:r>
                    <a:r>
                      <a:rPr lang="en-US" cap="none" sz="900" u="none" baseline="0">
                        <a:latin typeface="Calibri"/>
                        <a:ea typeface="Calibri"/>
                        <a:cs typeface="Calibri"/>
                      </a:rPr>
                      <a:t>
 (25.4%)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-0.1775"/>
                  <c:y val="-0.10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.14825"/>
                  <c:y val="-0.169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.197"/>
                  <c:y val="-0.046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.15875"/>
                  <c:y val="0.04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鉄鋼業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28,655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 (7.6%)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-0.03625"/>
                  <c:y val="0.025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化学工業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12,193(3.2%)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-0.07125"/>
                  <c:y val="0.018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-0.07775"/>
                  <c:y val="0.013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-0.00675"/>
                  <c:y val="-0.034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.116"/>
                  <c:y val="-0.00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\(0.0%\)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multiLvlStrRef>
              <c:f>'図1-2'!$A$19:$B$28</c:f>
              <c:multiLvlStrCache/>
            </c:multiLvlStrRef>
          </c:cat>
          <c:val>
            <c:numRef>
              <c:f>'図1-2'!$C$19:$C$28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chemeClr val="bg1"/>
    </a:solidFill>
    <a:ln>
      <a:noFill/>
    </a:ln>
  </c:spPr>
  <c:userShapes r:id="rId1"/>
  <c:lang xmlns:c="http://schemas.openxmlformats.org/drawingml/2006/chart" val="ja-JP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前回調査（平成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23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年度）</a:t>
            </a:r>
          </a:p>
        </c:rich>
      </c:tx>
      <c:layout>
        <c:manualLayout>
          <c:xMode val="edge"/>
          <c:yMode val="edge"/>
          <c:x val="0.39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"/>
          <c:y val="0.19675"/>
          <c:w val="0.6"/>
          <c:h val="0.76825"/>
        </c:manualLayout>
      </c:layout>
      <c:pieChart>
        <c:varyColors val="1"/>
        <c:ser>
          <c:idx val="0"/>
          <c:order val="0"/>
          <c:spPr>
            <a:noFill/>
            <a:ln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6225"/>
                  <c:y val="0.044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.116"/>
                  <c:y val="-0.175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19225"/>
                  <c:y val="-0.003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-0.0365"/>
                  <c:y val="0.061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ばいじん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15,903(4.2%)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-0.10325"/>
                  <c:y val="0.08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鉱さい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15,493(4.1%)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13775"/>
                  <c:y val="0.079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金属くず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7,242(1.9%)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7375"/>
                  <c:y val="0.058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ガラスくず、　コンクリートくず及び陶磁器くず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6,361(1.7%)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20425"/>
                  <c:y val="-0.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木くず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6,233(1.6%)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73"/>
                  <c:y val="-0.042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\(0.0%\)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355"/>
                  <c:y val="-0.021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17175"/>
                  <c:y val="-0.00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その他の産業廃棄物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10,717(2.8%)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\(0.0%\)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'図1-3'!$A$4:$B$14</c:f>
              <c:multiLvlStrCache/>
            </c:multiLvlStrRef>
          </c:cat>
          <c:val>
            <c:numRef>
              <c:f>'図1-3'!$C$4:$C$14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今回調査（平成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24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年度）</a:t>
            </a:r>
          </a:p>
        </c:rich>
      </c:tx>
      <c:layout>
        <c:manualLayout>
          <c:xMode val="edge"/>
          <c:yMode val="edge"/>
          <c:x val="0.39"/>
          <c:y val="0.014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8425"/>
          <c:y val="0.17275"/>
          <c:w val="0.6315"/>
          <c:h val="0.773"/>
        </c:manualLayout>
      </c:layout>
      <c:pieChart>
        <c:varyColors val="1"/>
        <c:ser>
          <c:idx val="0"/>
          <c:order val="0"/>
          <c:spPr>
            <a:noFill/>
            <a:ln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9675"/>
                  <c:y val="0.03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汚　泥 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164,638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 (43.4%)</a:t>
                    </a:r>
                  </a:p>
                </c:rich>
              </c:tx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.11175"/>
                  <c:y val="-0.166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.206"/>
                  <c:y val="-0.0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-0.0365"/>
                  <c:y val="0.056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-0.06975"/>
                  <c:y val="0.098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-0.11875"/>
                  <c:y val="0.094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-0.12"/>
                  <c:y val="0.068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\(0.0%\)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-0.156"/>
                  <c:y val="0.051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u="none" baseline="0">
                        <a:latin typeface="Calibri"/>
                        <a:ea typeface="Calibri"/>
                        <a:cs typeface="Calibri"/>
                      </a:rPr>
                      <a:t>ガラスくず、コンクリートくず及び陶磁器くず </a:t>
                    </a:r>
                    <a:r>
                      <a:rPr lang="en-US" cap="none" sz="800" u="none" baseline="0">
                        <a:latin typeface="Calibri"/>
                        <a:ea typeface="Calibri"/>
                        <a:cs typeface="Calibri"/>
                      </a:rPr>
                      <a:t>
6,083 (1.6%)</a:t>
                    </a:r>
                  </a:p>
                </c:rich>
              </c:tx>
              <c:numFmt formatCode="\(0.0%\)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-0.19025"/>
                  <c:y val="-0.022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u="none" baseline="0"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\(0.0%\)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-0.01675"/>
                  <c:y val="-0.03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.1305"/>
                  <c:y val="-0.00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\(0.0%\)" sourceLinked="0"/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multiLvlStrRef>
              <c:f>'図1-3'!$A$19:$B$29</c:f>
              <c:multiLvlStrCache/>
            </c:multiLvlStrRef>
          </c:cat>
          <c:val>
            <c:numRef>
              <c:f>'図1-3'!$C$19:$C$29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前回調査（平成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23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年度）</a:t>
            </a:r>
          </a:p>
        </c:rich>
      </c:tx>
      <c:layout>
        <c:manualLayout>
          <c:xMode val="edge"/>
          <c:yMode val="edge"/>
          <c:x val="0.39"/>
          <c:y val="0.014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noFill/>
            <a:ln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3675"/>
                  <c:y val="0.140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37"/>
                  <c:y val="-0.074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-0.009"/>
                  <c:y val="-0.151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2775"/>
                  <c:y val="-0.121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5475"/>
                  <c:y val="0.013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\(0.0%\)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'図1-4'!$A$5:$B$12</c:f>
              <c:multiLvlStrCache/>
            </c:multiLvlStrRef>
          </c:cat>
          <c:val>
            <c:numRef>
              <c:f>'図1-4'!$C$5:$C$12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u="none" baseline="0">
                <a:latin typeface="Calibri"/>
                <a:ea typeface="Calibri"/>
                <a:cs typeface="Calibri"/>
              </a:rPr>
              <a:t>今回調査（平成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24</a:t>
            </a:r>
            <a:r>
              <a:rPr lang="en-US" cap="none" sz="1200" u="none" baseline="0">
                <a:latin typeface="Calibri"/>
                <a:ea typeface="Calibri"/>
                <a:cs typeface="Calibri"/>
              </a:rPr>
              <a:t>年度）</a:t>
            </a:r>
          </a:p>
        </c:rich>
      </c:tx>
      <c:layout>
        <c:manualLayout>
          <c:xMode val="edge"/>
          <c:yMode val="edge"/>
          <c:x val="0.39"/>
          <c:y val="0.0147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noFill/>
            <a:ln>
              <a:solidFill>
                <a:schemeClr val="tx1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-0.1445"/>
                  <c:y val="0.136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14325"/>
                  <c:y val="-0.09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025"/>
                  <c:y val="-0.161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12575"/>
                  <c:y val="-0.102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15425"/>
                  <c:y val="0.0152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1295"/>
                  <c:y val="0.106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.0805"/>
                  <c:y val="0.11675"/>
                </c:manualLayout>
              </c:layout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\(0.0%\)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'図1-4'!$A$17:$B$24</c:f>
              <c:multiLvlStrCache/>
            </c:multiLvlStrRef>
          </c:cat>
          <c:val>
            <c:numRef>
              <c:f>'図1-4'!$C$17:$C$24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75"/>
          <c:y val="0.1455"/>
          <c:w val="0.87475"/>
          <c:h val="0.6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'図1-6'!$B$3</c:f>
              <c:strCache>
                <c:ptCount val="1"/>
                <c:pt idx="0">
                  <c:v>再生利用量計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'図1-6'!$A$4:$A$22</c:f>
              <c:strCache/>
            </c:strRef>
          </c:cat>
          <c:val>
            <c:numRef>
              <c:f>'図1-6'!$B$4:$B$22</c:f>
              <c:numCache/>
            </c:numRef>
          </c:val>
        </c:ser>
        <c:ser>
          <c:idx val="1"/>
          <c:order val="1"/>
          <c:tx>
            <c:strRef>
              <c:f>'図1-6'!$C$3</c:f>
              <c:strCache>
                <c:ptCount val="1"/>
                <c:pt idx="0">
                  <c:v>減量化量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'図1-6'!$A$4:$A$22</c:f>
              <c:strCache/>
            </c:strRef>
          </c:cat>
          <c:val>
            <c:numRef>
              <c:f>'図1-6'!$C$4:$C$22</c:f>
              <c:numCache/>
            </c:numRef>
          </c:val>
        </c:ser>
        <c:ser>
          <c:idx val="2"/>
          <c:order val="2"/>
          <c:tx>
            <c:strRef>
              <c:f>'図1-6'!$D$3</c:f>
              <c:strCache>
                <c:ptCount val="1"/>
                <c:pt idx="0">
                  <c:v>最終処分量計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'図1-6'!$A$4:$A$22</c:f>
              <c:strCache/>
            </c:strRef>
          </c:cat>
          <c:val>
            <c:numRef>
              <c:f>'図1-6'!$D$4:$D$22</c:f>
              <c:numCache/>
            </c:numRef>
          </c:val>
        </c:ser>
        <c:overlap val="100"/>
        <c:gapWidth val="62"/>
        <c:serLines/>
        <c:axId val="12198086"/>
        <c:axId val="42673911"/>
      </c:barChart>
      <c:catAx>
        <c:axId val="121980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Calibri"/>
                    <a:ea typeface="Calibri"/>
                    <a:cs typeface="Calibri"/>
                  </a:rPr>
                  <a:t>（百万ｔ）</a:t>
                </a:r>
              </a:p>
            </c:rich>
          </c:tx>
          <c:layout>
            <c:manualLayout>
              <c:xMode val="edge"/>
              <c:yMode val="edge"/>
              <c:x val="0.03975"/>
              <c:y val="0.07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u="none" baseline="0">
                <a:latin typeface="Calibri"/>
                <a:ea typeface="Calibri"/>
                <a:cs typeface="Calibri"/>
              </a:defRPr>
            </a:pPr>
          </a:p>
        </c:txPr>
        <c:crossAx val="42673911"/>
        <c:crossesAt val="0"/>
        <c:auto val="1"/>
        <c:lblOffset val="100"/>
        <c:noMultiLvlLbl val="0"/>
      </c:catAx>
      <c:valAx>
        <c:axId val="42673911"/>
        <c:scaling>
          <c:orientation val="minMax"/>
          <c:max val="450"/>
          <c:min val="0"/>
        </c:scaling>
        <c:axPos val="l"/>
        <c:title>
          <c:tx>
            <c:rich>
              <a:bodyPr rot="0" vert="eaVert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Calibri"/>
                    <a:ea typeface="Calibri"/>
                    <a:cs typeface="Calibri"/>
                  </a:rPr>
                  <a:t>産業廃棄物の排出量</a:t>
                </a:r>
              </a:p>
            </c:rich>
          </c:tx>
          <c:layout/>
          <c:overlay val="0"/>
          <c:spPr>
            <a:solidFill>
              <a:schemeClr val="bg1"/>
            </a:solidFill>
            <a:ln>
              <a:noFill/>
            </a:ln>
          </c:spPr>
        </c:title>
        <c:majorGridlines>
          <c:spPr>
            <a:ln>
              <a:solidFill>
                <a:schemeClr val="tx1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crossAx val="12198086"/>
        <c:crosses val="autoZero"/>
        <c:crossBetween val="between"/>
        <c:dispUnits/>
        <c:majorUnit val="50"/>
        <c:minorUnit val="10"/>
      </c:valAx>
      <c:spPr>
        <a:ln w="6350"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28075"/>
          <c:y val="0.05225"/>
          <c:w val="0.44775"/>
          <c:h val="0.0505"/>
        </c:manualLayout>
      </c:layout>
      <c:overlay val="0"/>
      <c:spPr>
        <a:ln w="6350">
          <a:solidFill>
            <a:schemeClr val="tx1"/>
          </a:solidFill>
        </a:ln>
      </c:spPr>
    </c:legend>
    <c:plotVisOnly val="0"/>
    <c:dispBlanksAs val="gap"/>
    <c:showDLblsOverMax val="0"/>
  </c:chart>
  <c:spPr>
    <a:ln>
      <a:noFill/>
    </a:ln>
  </c:spPr>
  <c:lang xmlns:c="http://schemas.openxmlformats.org/drawingml/2006/chart" val="ja-JP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425"/>
          <c:y val="0.09325"/>
          <c:w val="0.88175"/>
          <c:h val="0.60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'図1-7'!$O$4</c:f>
              <c:strCache>
                <c:ptCount val="1"/>
                <c:pt idx="0">
                  <c:v>再生利用量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6350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'図1-7'!$N$5:$N$25</c:f>
              <c:strCache/>
            </c:strRef>
          </c:cat>
          <c:val>
            <c:numRef>
              <c:f>'図1-7'!$O$5:$O$25</c:f>
              <c:numCache/>
            </c:numRef>
          </c:val>
        </c:ser>
        <c:ser>
          <c:idx val="1"/>
          <c:order val="1"/>
          <c:tx>
            <c:strRef>
              <c:f>'図1-7'!$P$4</c:f>
              <c:strCache>
                <c:ptCount val="1"/>
                <c:pt idx="0">
                  <c:v>減量化量</c:v>
                </c:pt>
              </c:strCache>
            </c:strRef>
          </c:tx>
          <c:spPr>
            <a:solidFill>
              <a:schemeClr val="bg1"/>
            </a:solidFill>
            <a:ln w="6350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.02425"/>
                  <c:y val="0.014"/>
                </c:manualLayout>
              </c:layout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02125"/>
                  <c:y val="-0.0055"/>
                </c:manualLayout>
              </c:layout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02325"/>
                  <c:y val="-0.01675"/>
                </c:manualLayout>
              </c:layout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2325"/>
                  <c:y val="0.00275"/>
                </c:manualLayout>
              </c:layout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'図1-7'!$N$5:$N$25</c:f>
              <c:strCache/>
            </c:strRef>
          </c:cat>
          <c:val>
            <c:numRef>
              <c:f>'図1-7'!$P$5:$P$25</c:f>
              <c:numCache/>
            </c:numRef>
          </c:val>
        </c:ser>
        <c:ser>
          <c:idx val="2"/>
          <c:order val="2"/>
          <c:tx>
            <c:strRef>
              <c:f>'図1-7'!$Q$4</c:f>
              <c:strCache>
                <c:ptCount val="1"/>
                <c:pt idx="0">
                  <c:v>最終処分量計</c:v>
                </c:pt>
              </c:strCache>
            </c:strRef>
          </c:tx>
          <c:spPr>
            <a:solidFill>
              <a:schemeClr val="tx1"/>
            </a:solidFill>
            <a:ln w="6350">
              <a:solidFill>
                <a:schemeClr val="tx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-0.025"/>
                </c:manualLayout>
              </c:layout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u="non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'図1-7'!$N$5:$N$25</c:f>
              <c:strCache/>
            </c:strRef>
          </c:cat>
          <c:val>
            <c:numRef>
              <c:f>'図1-7'!$Q$5:$Q$25</c:f>
              <c:numCache/>
            </c:numRef>
          </c:val>
        </c:ser>
        <c:overlap val="100"/>
        <c:gapWidth val="60"/>
        <c:axId val="48520880"/>
        <c:axId val="34034737"/>
      </c:barChart>
      <c:catAx>
        <c:axId val="48520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 rot="0" vert="eaVert"/>
          <a:lstStyle/>
          <a:p>
            <a:pPr>
              <a:defRPr lang="en-US" cap="none" sz="800" u="none" baseline="0">
                <a:latin typeface="ＭＳ 明朝"/>
                <a:ea typeface="ＭＳ 明朝"/>
                <a:cs typeface="ＭＳ 明朝"/>
              </a:defRPr>
            </a:pPr>
          </a:p>
        </c:txPr>
        <c:crossAx val="34034737"/>
        <c:crosses val="autoZero"/>
        <c:auto val="0"/>
        <c:lblOffset val="100"/>
        <c:tickLblSkip val="1"/>
        <c:noMultiLvlLbl val="0"/>
      </c:catAx>
      <c:valAx>
        <c:axId val="34034737"/>
        <c:scaling>
          <c:orientation val="minMax"/>
        </c:scaling>
        <c:axPos val="l"/>
        <c:title>
          <c:tx>
            <c:rich>
              <a:bodyPr rot="0" vert="eaVert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ＭＳ Ｐゴシック"/>
                    <a:ea typeface="ＭＳ Ｐゴシック"/>
                    <a:cs typeface="ＭＳ Ｐゴシック"/>
                  </a:rPr>
                  <a:t>排出量に対する割合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1"/>
        <c:majorTickMark val="none"/>
        <c:minorTickMark val="none"/>
        <c:tickLblPos val="nextTo"/>
        <c:crossAx val="48520880"/>
        <c:crosses val="autoZero"/>
        <c:crossBetween val="between"/>
        <c:dispUnits/>
      </c:valAx>
      <c:spPr>
        <a:noFill/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2375"/>
          <c:y val="0.017"/>
          <c:w val="0.364"/>
          <c:h val="0.044"/>
        </c:manualLayout>
      </c:layout>
      <c:overlay val="0"/>
      <c:spPr>
        <a:ln w="6350">
          <a:solidFill>
            <a:schemeClr val="tx1"/>
          </a:solidFill>
        </a:ln>
      </c:spPr>
      <c:txPr>
        <a:bodyPr vert="horz" rot="0"/>
        <a:lstStyle/>
        <a:p>
          <a:pPr>
            <a:defRPr lang="en-US" cap="none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>
      <a:noFill/>
    </a:ln>
  </c:spPr>
  <c:lang xmlns:c="http://schemas.openxmlformats.org/drawingml/2006/chart" val="ja-JP"/>
  <c:printSettings xmlns:c="http://schemas.openxmlformats.org/drawingml/2006/chart">
    <c:headerFooter/>
    <c:pageMargins b="0.75000000000000144" l="0.70000000000000062" r="0.70000000000000062" t="0.75000000000000144" header="0.30000000000000032" footer="0.30000000000000032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2</xdr:row>
      <xdr:rowOff>19050</xdr:rowOff>
    </xdr:from>
    <xdr:to>
      <xdr:col>17</xdr:col>
      <xdr:colOff>171450</xdr:colOff>
      <xdr:row>31</xdr:row>
      <xdr:rowOff>76200</xdr:rowOff>
    </xdr:to>
    <xdr:grpSp>
      <xdr:nvGrpSpPr>
        <xdr:cNvPr id="2" name="グループ化 1"/>
        <xdr:cNvGrpSpPr>
          <a:grpSpLocks/>
        </xdr:cNvGrpSpPr>
      </xdr:nvGrpSpPr>
      <xdr:grpSpPr bwMode="auto">
        <a:xfrm>
          <a:off x="1752600" y="323850"/>
          <a:ext cx="7400925" cy="4772025"/>
          <a:chOff x="1681162" y="361950"/>
          <a:chExt cx="8462963" cy="4772025"/>
        </a:xfrm>
      </xdr:grpSpPr>
      <xdr:graphicFrame macro="">
        <xdr:nvGraphicFramePr>
          <xdr:cNvPr id="3" name="グラフ 2"/>
          <xdr:cNvGraphicFramePr/>
        </xdr:nvGraphicFramePr>
        <xdr:xfrm>
          <a:off x="1681162" y="361950"/>
          <a:ext cx="8376218" cy="443917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テキスト ボックス 3"/>
          <xdr:cNvSpPr txBox="1"/>
        </xdr:nvSpPr>
        <xdr:spPr>
          <a:xfrm>
            <a:off x="1748866" y="4446803"/>
            <a:ext cx="8395259" cy="68717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200"/>
              </a:lnSpc>
            </a:pP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平成</a:t>
            </a:r>
            <a:r>
              <a:rPr kumimoji="1" lang="en-US" altLang="ja-JP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8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年度より排出量の推計方法が一部変更されている。平成</a:t>
            </a:r>
            <a:r>
              <a:rPr kumimoji="1" lang="en-US" altLang="ja-JP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8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年度及びそれ以降の排出量は、「廃棄物の減量化の目標量</a:t>
            </a:r>
            <a:r>
              <a:rPr kumimoji="1" lang="en-US" altLang="ja-JP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※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」</a:t>
            </a:r>
            <a:r>
              <a:rPr kumimoji="1" lang="en-US" altLang="ja-JP" sz="1000">
                <a:latin typeface="ＭＳ 明朝" panose="02020609040205080304" pitchFamily="17" charset="-128"/>
                <a:ea typeface="ＭＳ 明朝" panose="02020609040205080304" pitchFamily="17" charset="-128"/>
              </a:rPr>
              <a:t/>
            </a:r>
            <a:br>
              <a:rPr kumimoji="1" lang="en-US" altLang="ja-JP" sz="1000">
                <a:latin typeface="ＭＳ 明朝" panose="02020609040205080304" pitchFamily="17" charset="-128"/>
                <a:ea typeface="ＭＳ 明朝" panose="02020609040205080304" pitchFamily="17" charset="-128"/>
              </a:rPr>
            </a:b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（平成</a:t>
            </a:r>
            <a:r>
              <a:rPr kumimoji="1" lang="en-US" altLang="ja-JP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11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  <a:r>
              <a:rPr kumimoji="1" lang="en-US" altLang="ja-JP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9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月</a:t>
            </a:r>
            <a:r>
              <a:rPr kumimoji="1" lang="en-US" altLang="ja-JP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28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日政府決定）と同じ前提条件で算出されている。</a:t>
            </a:r>
            <a:endPara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>
              <a:lnSpc>
                <a:spcPts val="1100"/>
              </a:lnSpc>
            </a:pPr>
            <a:r>
              <a:rPr kumimoji="1"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※</a:t>
            </a:r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ダイオキシン対策基本方針（ダイオキシン対策関係閣僚会議決定）に基づく政府の設定値</a:t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</cdr:x>
      <cdr:y>0.67375</cdr:y>
    </cdr:from>
    <cdr:to>
      <cdr:x>0.1685</cdr:x>
      <cdr:y>0.81275</cdr:y>
    </cdr:to>
    <cdr:sp macro="" textlink="">
      <cdr:nvSpPr>
        <cdr:cNvPr id="6" name="右矢印 5"/>
        <cdr:cNvSpPr/>
      </cdr:nvSpPr>
      <cdr:spPr>
        <a:xfrm>
          <a:off x="28575" y="4514850"/>
          <a:ext cx="952500" cy="933450"/>
        </a:xfrm>
        <a:prstGeom prst="rightArrow">
          <a:avLst/>
        </a:prstGeom>
        <a:solidFill>
          <a:srgbClr val="FFFFFF"/>
        </a:solidFill>
        <a:ln w="6350">
          <a:solidFill>
            <a:schemeClr val="tx1"/>
          </a:solidFill>
          <a:headEnd type="none"/>
          <a:tailEnd type="none"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cdr:style>
      <cdr:txBody>
        <a:bodyPr rtlCol="0" anchor="t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0.00075</cdr:x>
      <cdr:y>0.82025</cdr:y>
    </cdr:from>
    <cdr:to>
      <cdr:x>0.17775</cdr:x>
      <cdr:y>0.92075</cdr:y>
    </cdr:to>
    <cdr:sp macro="" textlink="">
      <cdr:nvSpPr>
        <cdr:cNvPr id="7" name="テキスト ボックス 6"/>
        <cdr:cNvSpPr txBox="1"/>
      </cdr:nvSpPr>
      <cdr:spPr>
        <a:xfrm>
          <a:off x="0" y="5505450"/>
          <a:ext cx="1028700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cdr:style>
      <cdr:txBody>
        <a:bodyPr wrap="square" rtlCol="0" anchor="ctr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kumimoji="1" lang="ja-JP" altLang="en-US" sz="900"/>
            <a:t>単位 ： 千 ｔ／ 年</a:t>
          </a:r>
          <a:endParaRPr kumimoji="1" lang="en-US" altLang="ja-JP" sz="900"/>
        </a:p>
        <a:p>
          <a:pPr algn="l"/>
          <a:r>
            <a:rPr kumimoji="1" lang="ja-JP" altLang="en-US" sz="900" baseline="0"/>
            <a:t/>
          </a:r>
          <a:r>
            <a:rPr kumimoji="1" lang="ja-JP" altLang="en-US" sz="900"/>
            <a:t>（ 　） 内は％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0</xdr:row>
      <xdr:rowOff>123825</xdr:rowOff>
    </xdr:from>
    <xdr:to>
      <xdr:col>22</xdr:col>
      <xdr:colOff>76200</xdr:colOff>
      <xdr:row>36</xdr:row>
      <xdr:rowOff>19050</xdr:rowOff>
    </xdr:to>
    <xdr:grpSp>
      <xdr:nvGrpSpPr>
        <xdr:cNvPr id="2" name="グループ化 1"/>
        <xdr:cNvGrpSpPr/>
      </xdr:nvGrpSpPr>
      <xdr:grpSpPr>
        <a:xfrm>
          <a:off x="2486025" y="123825"/>
          <a:ext cx="10791825" cy="6753225"/>
          <a:chOff x="5876365" y="1266201"/>
          <a:chExt cx="12301293" cy="5386731"/>
        </a:xfrm>
      </xdr:grpSpPr>
      <xdr:grpSp>
        <xdr:nvGrpSpPr>
          <xdr:cNvPr id="3" name="グループ化 2"/>
          <xdr:cNvGrpSpPr/>
        </xdr:nvGrpSpPr>
        <xdr:grpSpPr>
          <a:xfrm>
            <a:off x="5876365" y="1299868"/>
            <a:ext cx="6615020" cy="5353064"/>
            <a:chOff x="13325475" y="6353175"/>
            <a:chExt cx="6634164" cy="5200650"/>
          </a:xfrm>
        </xdr:grpSpPr>
        <xdr:graphicFrame macro="">
          <xdr:nvGraphicFramePr>
            <xdr:cNvPr id="7" name="グラフ 6"/>
            <xdr:cNvGraphicFramePr/>
          </xdr:nvGraphicFramePr>
          <xdr:xfrm>
            <a:off x="13325475" y="6353175"/>
            <a:ext cx="6634164" cy="520065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 macro="" textlink="">
          <xdr:nvSpPr>
            <xdr:cNvPr id="8" name="円/楕円 7"/>
            <xdr:cNvSpPr/>
          </xdr:nvSpPr>
          <xdr:spPr>
            <a:xfrm>
              <a:off x="15912799" y="8415233"/>
              <a:ext cx="1524199" cy="1475684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計</a:t>
              </a:r>
              <a:endParaRPr kumimoji="1" lang="en-US" altLang="ja-JP" sz="1100">
                <a:solidFill>
                  <a:sysClr val="windowText" lastClr="000000"/>
                </a:solidFill>
              </a:endParaRPr>
            </a:p>
            <a:p>
              <a:pPr algn="ctr"/>
              <a:r>
                <a:rPr kumimoji="1" lang="en-US" altLang="ja-JP" sz="1100">
                  <a:solidFill>
                    <a:sysClr val="windowText" lastClr="000000"/>
                  </a:solidFill>
                </a:rPr>
                <a:t>381,206</a:t>
              </a:r>
            </a:p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（</a:t>
              </a:r>
              <a:r>
                <a:rPr kumimoji="1" lang="en-US" altLang="ja-JP" sz="1100">
                  <a:solidFill>
                    <a:sysClr val="windowText" lastClr="000000"/>
                  </a:solidFill>
                </a:rPr>
                <a:t>100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％）</a:t>
              </a:r>
            </a:p>
          </xdr:txBody>
        </xdr:sp>
      </xdr:grpSp>
      <xdr:grpSp>
        <xdr:nvGrpSpPr>
          <xdr:cNvPr id="4" name="グループ化 3"/>
          <xdr:cNvGrpSpPr/>
        </xdr:nvGrpSpPr>
        <xdr:grpSpPr>
          <a:xfrm>
            <a:off x="11565713" y="1266201"/>
            <a:ext cx="6611945" cy="5353064"/>
            <a:chOff x="23074592" y="320489"/>
            <a:chExt cx="6613200" cy="5353200"/>
          </a:xfrm>
        </xdr:grpSpPr>
        <xdr:graphicFrame macro="">
          <xdr:nvGraphicFramePr>
            <xdr:cNvPr id="5" name="グラフ 4"/>
            <xdr:cNvGraphicFramePr/>
          </xdr:nvGraphicFramePr>
          <xdr:xfrm>
            <a:off x="23074592" y="320489"/>
            <a:ext cx="6613200" cy="5353200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6" name="円/楕円 5"/>
            <xdr:cNvSpPr/>
          </xdr:nvSpPr>
          <xdr:spPr>
            <a:xfrm>
              <a:off x="25956294" y="2515301"/>
              <a:ext cx="1519383" cy="1518971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計</a:t>
              </a:r>
              <a:endParaRPr kumimoji="1" lang="en-US" altLang="ja-JP" sz="1100">
                <a:solidFill>
                  <a:sysClr val="windowText" lastClr="000000"/>
                </a:solidFill>
              </a:endParaRPr>
            </a:p>
            <a:p>
              <a:pPr algn="ctr"/>
              <a:r>
                <a:rPr kumimoji="1" lang="en-US" altLang="ja-JP" sz="1100">
                  <a:solidFill>
                    <a:sysClr val="windowText" lastClr="000000"/>
                  </a:solidFill>
                </a:rPr>
                <a:t>379,137</a:t>
              </a:r>
            </a:p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（</a:t>
              </a:r>
              <a:r>
                <a:rPr kumimoji="1" lang="en-US" altLang="ja-JP" sz="1100">
                  <a:solidFill>
                    <a:sysClr val="windowText" lastClr="000000"/>
                  </a:solidFill>
                </a:rPr>
                <a:t>100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％）</a:t>
              </a:r>
            </a:p>
          </xdr:txBody>
        </xdr:sp>
      </xdr:grp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</xdr:row>
      <xdr:rowOff>0</xdr:rowOff>
    </xdr:from>
    <xdr:to>
      <xdr:col>22</xdr:col>
      <xdr:colOff>419100</xdr:colOff>
      <xdr:row>36</xdr:row>
      <xdr:rowOff>95250</xdr:rowOff>
    </xdr:to>
    <xdr:grpSp>
      <xdr:nvGrpSpPr>
        <xdr:cNvPr id="2" name="グループ化 1"/>
        <xdr:cNvGrpSpPr/>
      </xdr:nvGrpSpPr>
      <xdr:grpSpPr>
        <a:xfrm>
          <a:off x="3067050" y="381000"/>
          <a:ext cx="10839450" cy="5276850"/>
          <a:chOff x="6986274" y="154081"/>
          <a:chExt cx="12345584" cy="5434387"/>
        </a:xfrm>
      </xdr:grpSpPr>
      <xdr:grpSp>
        <xdr:nvGrpSpPr>
          <xdr:cNvPr id="3" name="グループ化 2"/>
          <xdr:cNvGrpSpPr/>
        </xdr:nvGrpSpPr>
        <xdr:grpSpPr>
          <a:xfrm>
            <a:off x="6986274" y="154081"/>
            <a:ext cx="6614147" cy="5352871"/>
            <a:chOff x="13719533" y="4944836"/>
            <a:chExt cx="6632245" cy="5200251"/>
          </a:xfrm>
        </xdr:grpSpPr>
        <xdr:graphicFrame macro="">
          <xdr:nvGraphicFramePr>
            <xdr:cNvPr id="10" name="グラフ 9"/>
            <xdr:cNvGraphicFramePr/>
          </xdr:nvGraphicFramePr>
          <xdr:xfrm>
            <a:off x="13719533" y="4944836"/>
            <a:ext cx="6632245" cy="5200251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 macro="" textlink="">
          <xdr:nvSpPr>
            <xdr:cNvPr id="11" name="円/楕円 10"/>
            <xdr:cNvSpPr/>
          </xdr:nvSpPr>
          <xdr:spPr>
            <a:xfrm>
              <a:off x="16296160" y="7157543"/>
              <a:ext cx="1523758" cy="1475571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計</a:t>
              </a:r>
              <a:endParaRPr kumimoji="1" lang="en-US" altLang="ja-JP" sz="1100">
                <a:solidFill>
                  <a:sysClr val="windowText" lastClr="000000"/>
                </a:solidFill>
              </a:endParaRPr>
            </a:p>
            <a:p>
              <a:pPr algn="ctr"/>
              <a:r>
                <a:rPr kumimoji="1" lang="en-US" altLang="ja-JP" sz="1100">
                  <a:solidFill>
                    <a:sysClr val="windowText" lastClr="000000"/>
                  </a:solidFill>
                </a:rPr>
                <a:t>381,206</a:t>
              </a:r>
            </a:p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（</a:t>
              </a:r>
              <a:r>
                <a:rPr kumimoji="1" lang="en-US" altLang="ja-JP" sz="1100">
                  <a:solidFill>
                    <a:sysClr val="windowText" lastClr="000000"/>
                  </a:solidFill>
                </a:rPr>
                <a:t>100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％）</a:t>
              </a:r>
            </a:p>
          </xdr:txBody>
        </xdr:sp>
      </xdr:grpSp>
      <xdr:grpSp>
        <xdr:nvGrpSpPr>
          <xdr:cNvPr id="4" name="グループ化 3"/>
          <xdr:cNvGrpSpPr/>
        </xdr:nvGrpSpPr>
        <xdr:grpSpPr>
          <a:xfrm>
            <a:off x="12717711" y="235597"/>
            <a:ext cx="6614147" cy="5352871"/>
            <a:chOff x="12087225" y="4933950"/>
            <a:chExt cx="6613200" cy="5117998"/>
          </a:xfrm>
        </xdr:grpSpPr>
        <xdr:graphicFrame macro="">
          <xdr:nvGraphicFramePr>
            <xdr:cNvPr id="8" name="グラフ 7"/>
            <xdr:cNvGraphicFramePr/>
          </xdr:nvGraphicFramePr>
          <xdr:xfrm>
            <a:off x="12087225" y="4933950"/>
            <a:ext cx="6613200" cy="5117998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9" name="円/楕円 8"/>
            <xdr:cNvSpPr/>
          </xdr:nvSpPr>
          <xdr:spPr>
            <a:xfrm>
              <a:off x="14677946" y="7057919"/>
              <a:ext cx="1519383" cy="1452232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計</a:t>
              </a:r>
              <a:endParaRPr kumimoji="1" lang="en-US" altLang="ja-JP" sz="1100">
                <a:solidFill>
                  <a:sysClr val="windowText" lastClr="000000"/>
                </a:solidFill>
              </a:endParaRPr>
            </a:p>
            <a:p>
              <a:pPr algn="ctr"/>
              <a:r>
                <a:rPr kumimoji="1" lang="en-US" altLang="ja-JP" sz="1100">
                  <a:solidFill>
                    <a:sysClr val="windowText" lastClr="000000"/>
                  </a:solidFill>
                </a:rPr>
                <a:t>379,137</a:t>
              </a:r>
            </a:p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（</a:t>
              </a:r>
              <a:r>
                <a:rPr kumimoji="1" lang="en-US" altLang="ja-JP" sz="1100">
                  <a:solidFill>
                    <a:sysClr val="windowText" lastClr="000000"/>
                  </a:solidFill>
                </a:rPr>
                <a:t>100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％）</a:t>
              </a:r>
            </a:p>
          </xdr:txBody>
        </xdr:sp>
      </xdr:grpSp>
      <xdr:grpSp>
        <xdr:nvGrpSpPr>
          <xdr:cNvPr id="5" name="グループ化 4"/>
          <xdr:cNvGrpSpPr/>
        </xdr:nvGrpSpPr>
        <xdr:grpSpPr>
          <a:xfrm>
            <a:off x="12507836" y="3909242"/>
            <a:ext cx="1169744" cy="1321915"/>
            <a:chOff x="5257801" y="7505700"/>
            <a:chExt cx="1175610" cy="1285875"/>
          </a:xfrm>
          <a:solidFill>
            <a:srgbClr val="FFFFFF"/>
          </a:solidFill>
        </xdr:grpSpPr>
        <xdr:sp macro="" textlink="">
          <xdr:nvSpPr>
            <xdr:cNvPr id="6" name="右矢印 5"/>
            <xdr:cNvSpPr/>
          </xdr:nvSpPr>
          <xdr:spPr>
            <a:xfrm>
              <a:off x="5286310" y="7505700"/>
              <a:ext cx="1085970" cy="723948"/>
            </a:xfrm>
            <a:prstGeom prst="rightArrow">
              <a:avLst/>
            </a:prstGeom>
            <a:noFill/>
            <a:ln w="6350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" name="テキスト ボックス 6"/>
            <xdr:cNvSpPr txBox="1"/>
          </xdr:nvSpPr>
          <xdr:spPr>
            <a:xfrm>
              <a:off x="5257801" y="8267581"/>
              <a:ext cx="1175610" cy="52399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kumimoji="1" lang="ja-JP" altLang="en-US" sz="900"/>
                <a:t>単位 ： 千 ｔ／ 年</a:t>
              </a:r>
              <a:endParaRPr kumimoji="1" lang="en-US" altLang="ja-JP" sz="900"/>
            </a:p>
            <a:p>
              <a:pPr algn="l"/>
              <a:r>
                <a:rPr kumimoji="1" lang="ja-JP" altLang="en-US" sz="900" baseline="0"/>
                <a:t>         </a:t>
              </a:r>
              <a:r>
                <a:rPr kumimoji="1" lang="ja-JP" altLang="en-US" sz="900"/>
                <a:t>（ 　） 内は％</a:t>
              </a: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3</xdr:row>
      <xdr:rowOff>28575</xdr:rowOff>
    </xdr:from>
    <xdr:to>
      <xdr:col>21</xdr:col>
      <xdr:colOff>247650</xdr:colOff>
      <xdr:row>38</xdr:row>
      <xdr:rowOff>19050</xdr:rowOff>
    </xdr:to>
    <xdr:grpSp>
      <xdr:nvGrpSpPr>
        <xdr:cNvPr id="2" name="グループ化 1"/>
        <xdr:cNvGrpSpPr/>
      </xdr:nvGrpSpPr>
      <xdr:grpSpPr>
        <a:xfrm>
          <a:off x="2219325" y="542925"/>
          <a:ext cx="10972800" cy="5867400"/>
          <a:chOff x="2447924" y="180975"/>
          <a:chExt cx="12153901" cy="5372100"/>
        </a:xfrm>
      </xdr:grpSpPr>
      <xdr:grpSp>
        <xdr:nvGrpSpPr>
          <xdr:cNvPr id="3" name="グループ化 2"/>
          <xdr:cNvGrpSpPr/>
        </xdr:nvGrpSpPr>
        <xdr:grpSpPr>
          <a:xfrm>
            <a:off x="2447924" y="180975"/>
            <a:ext cx="6611722" cy="5353298"/>
            <a:chOff x="7324724" y="2562225"/>
            <a:chExt cx="6661018" cy="5353200"/>
          </a:xfrm>
        </xdr:grpSpPr>
        <xdr:graphicFrame macro="">
          <xdr:nvGraphicFramePr>
            <xdr:cNvPr id="10" name="グラフ 9"/>
            <xdr:cNvGraphicFramePr/>
          </xdr:nvGraphicFramePr>
          <xdr:xfrm>
            <a:off x="7324724" y="2562225"/>
            <a:ext cx="6661018" cy="5353200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 macro="" textlink="">
          <xdr:nvSpPr>
            <xdr:cNvPr id="11" name="円/楕円 10"/>
            <xdr:cNvSpPr/>
          </xdr:nvSpPr>
          <xdr:spPr>
            <a:xfrm>
              <a:off x="9895877" y="4609824"/>
              <a:ext cx="1530369" cy="1518971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計</a:t>
              </a:r>
              <a:endParaRPr kumimoji="1" lang="en-US" altLang="ja-JP" sz="1100">
                <a:solidFill>
                  <a:sysClr val="windowText" lastClr="000000"/>
                </a:solidFill>
              </a:endParaRPr>
            </a:p>
            <a:p>
              <a:pPr algn="ctr"/>
              <a:r>
                <a:rPr kumimoji="1" lang="en-US" altLang="ja-JP" sz="1100">
                  <a:solidFill>
                    <a:sysClr val="windowText" lastClr="000000"/>
                  </a:solidFill>
                </a:rPr>
                <a:t>381,206</a:t>
              </a:r>
            </a:p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（</a:t>
              </a:r>
              <a:r>
                <a:rPr kumimoji="1" lang="en-US" altLang="ja-JP" sz="1100">
                  <a:solidFill>
                    <a:sysClr val="windowText" lastClr="000000"/>
                  </a:solidFill>
                </a:rPr>
                <a:t>100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％）</a:t>
              </a:r>
            </a:p>
          </xdr:txBody>
        </xdr:sp>
      </xdr:grpSp>
      <xdr:grpSp>
        <xdr:nvGrpSpPr>
          <xdr:cNvPr id="4" name="グループ化 3"/>
          <xdr:cNvGrpSpPr/>
        </xdr:nvGrpSpPr>
        <xdr:grpSpPr>
          <a:xfrm>
            <a:off x="8135950" y="238725"/>
            <a:ext cx="6465875" cy="5314350"/>
            <a:chOff x="7441085" y="2562224"/>
            <a:chExt cx="6496840" cy="5402859"/>
          </a:xfrm>
        </xdr:grpSpPr>
        <xdr:graphicFrame macro="">
          <xdr:nvGraphicFramePr>
            <xdr:cNvPr id="8" name="グラフ 7"/>
            <xdr:cNvGraphicFramePr/>
          </xdr:nvGraphicFramePr>
          <xdr:xfrm>
            <a:off x="7441085" y="2562224"/>
            <a:ext cx="6496840" cy="540285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sp macro="" textlink="">
          <xdr:nvSpPr>
            <xdr:cNvPr id="9" name="円/楕円 8"/>
            <xdr:cNvSpPr/>
          </xdr:nvSpPr>
          <xdr:spPr>
            <a:xfrm>
              <a:off x="9896891" y="4640974"/>
              <a:ext cx="1526757" cy="1543867"/>
            </a:xfrm>
            <a:prstGeom prst="ellipse">
              <a:avLst/>
            </a:prstGeom>
            <a:solidFill>
              <a:srgbClr val="FFFFFF"/>
            </a:solidFill>
            <a:ln w="12700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ctr"/>
            <a:lstStyle/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計</a:t>
              </a:r>
              <a:endParaRPr kumimoji="1" lang="en-US" altLang="ja-JP" sz="1100">
                <a:solidFill>
                  <a:sysClr val="windowText" lastClr="000000"/>
                </a:solidFill>
              </a:endParaRPr>
            </a:p>
            <a:p>
              <a:pPr algn="ctr"/>
              <a:r>
                <a:rPr kumimoji="1" lang="en-US" altLang="ja-JP" sz="1100">
                  <a:solidFill>
                    <a:sysClr val="windowText" lastClr="000000"/>
                  </a:solidFill>
                </a:rPr>
                <a:t>379,137</a:t>
              </a:r>
            </a:p>
            <a:p>
              <a:pPr algn="ctr"/>
              <a:r>
                <a:rPr kumimoji="1" lang="ja-JP" altLang="en-US" sz="1100">
                  <a:solidFill>
                    <a:sysClr val="windowText" lastClr="000000"/>
                  </a:solidFill>
                </a:rPr>
                <a:t>（</a:t>
              </a:r>
              <a:r>
                <a:rPr kumimoji="1" lang="en-US" altLang="ja-JP" sz="1100">
                  <a:solidFill>
                    <a:sysClr val="windowText" lastClr="000000"/>
                  </a:solidFill>
                </a:rPr>
                <a:t>100</a:t>
              </a:r>
              <a:r>
                <a:rPr kumimoji="1" lang="ja-JP" altLang="en-US" sz="1100">
                  <a:solidFill>
                    <a:sysClr val="windowText" lastClr="000000"/>
                  </a:solidFill>
                </a:rPr>
                <a:t>％）</a:t>
              </a:r>
            </a:p>
          </xdr:txBody>
        </xdr:sp>
      </xdr:grpSp>
      <xdr:grpSp>
        <xdr:nvGrpSpPr>
          <xdr:cNvPr id="5" name="グループ化 4"/>
          <xdr:cNvGrpSpPr/>
        </xdr:nvGrpSpPr>
        <xdr:grpSpPr>
          <a:xfrm>
            <a:off x="7935410" y="4105294"/>
            <a:ext cx="1194121" cy="1285275"/>
            <a:chOff x="5257800" y="7505700"/>
            <a:chExt cx="1193687" cy="1285875"/>
          </a:xfrm>
          <a:solidFill>
            <a:srgbClr val="FFFFFF"/>
          </a:solidFill>
        </xdr:grpSpPr>
        <xdr:sp macro="" textlink="">
          <xdr:nvSpPr>
            <xdr:cNvPr id="6" name="右矢印 5"/>
            <xdr:cNvSpPr/>
          </xdr:nvSpPr>
          <xdr:spPr>
            <a:xfrm>
              <a:off x="5286448" y="7505700"/>
              <a:ext cx="1085957" cy="723948"/>
            </a:xfrm>
            <a:prstGeom prst="rightArrow">
              <a:avLst/>
            </a:prstGeom>
            <a:noFill/>
            <a:ln w="6350">
              <a:solidFill>
                <a:schemeClr val="tx1"/>
              </a:solidFill>
              <a:headEnd type="none"/>
              <a:tailEnd type="none"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bg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7" name="テキスト ボックス 6"/>
            <xdr:cNvSpPr txBox="1"/>
          </xdr:nvSpPr>
          <xdr:spPr>
            <a:xfrm>
              <a:off x="5257800" y="8267581"/>
              <a:ext cx="1193687" cy="523994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kumimoji="1" lang="ja-JP" altLang="en-US" sz="900"/>
                <a:t>単位 ： 千 ｔ／ 年</a:t>
              </a:r>
              <a:endParaRPr kumimoji="1" lang="en-US" altLang="ja-JP" sz="900"/>
            </a:p>
            <a:p>
              <a:pPr algn="l"/>
              <a:r>
                <a:rPr kumimoji="1" lang="ja-JP" altLang="en-US" sz="900" baseline="0"/>
                <a:t>         </a:t>
              </a:r>
              <a:r>
                <a:rPr kumimoji="1" lang="ja-JP" altLang="en-US" sz="900"/>
                <a:t>（ 　） 内は％</a:t>
              </a:r>
            </a:p>
          </xdr:txBody>
        </xdr:sp>
      </xdr:grp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9525</xdr:colOff>
      <xdr:row>9</xdr:row>
      <xdr:rowOff>0</xdr:rowOff>
    </xdr:from>
    <xdr:to>
      <xdr:col>25</xdr:col>
      <xdr:colOff>0</xdr:colOff>
      <xdr:row>9</xdr:row>
      <xdr:rowOff>0</xdr:rowOff>
    </xdr:to>
    <xdr:sp macro="" textlink="">
      <xdr:nvSpPr>
        <xdr:cNvPr id="2" name="Line 26"/>
        <xdr:cNvSpPr>
          <a:spLocks noChangeShapeType="1"/>
        </xdr:cNvSpPr>
      </xdr:nvSpPr>
      <xdr:spPr bwMode="auto">
        <a:xfrm>
          <a:off x="2771775" y="1600200"/>
          <a:ext cx="2905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9525</xdr:colOff>
      <xdr:row>10</xdr:row>
      <xdr:rowOff>95250</xdr:rowOff>
    </xdr:from>
    <xdr:to>
      <xdr:col>7</xdr:col>
      <xdr:colOff>0</xdr:colOff>
      <xdr:row>10</xdr:row>
      <xdr:rowOff>95250</xdr:rowOff>
    </xdr:to>
    <xdr:sp macro="" textlink="">
      <xdr:nvSpPr>
        <xdr:cNvPr id="3" name="Line 27"/>
        <xdr:cNvSpPr>
          <a:spLocks noChangeShapeType="1"/>
        </xdr:cNvSpPr>
      </xdr:nvSpPr>
      <xdr:spPr bwMode="auto">
        <a:xfrm>
          <a:off x="1247775" y="1857375"/>
          <a:ext cx="219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161925</xdr:rowOff>
    </xdr:from>
    <xdr:to>
      <xdr:col>7</xdr:col>
      <xdr:colOff>0</xdr:colOff>
      <xdr:row>28</xdr:row>
      <xdr:rowOff>85725</xdr:rowOff>
    </xdr:to>
    <xdr:sp macro="" textlink="">
      <xdr:nvSpPr>
        <xdr:cNvPr id="4" name="Line 28"/>
        <xdr:cNvSpPr>
          <a:spLocks noChangeShapeType="1"/>
        </xdr:cNvSpPr>
      </xdr:nvSpPr>
      <xdr:spPr bwMode="auto">
        <a:xfrm>
          <a:off x="1466850" y="1590675"/>
          <a:ext cx="0" cy="3438525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5" name="Line 29"/>
        <xdr:cNvSpPr>
          <a:spLocks noChangeShapeType="1"/>
        </xdr:cNvSpPr>
      </xdr:nvSpPr>
      <xdr:spPr bwMode="auto">
        <a:xfrm>
          <a:off x="1457325" y="160020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20</xdr:row>
      <xdr:rowOff>57150</xdr:rowOff>
    </xdr:from>
    <xdr:to>
      <xdr:col>13</xdr:col>
      <xdr:colOff>209550</xdr:colOff>
      <xdr:row>20</xdr:row>
      <xdr:rowOff>57150</xdr:rowOff>
    </xdr:to>
    <xdr:sp macro="" textlink="">
      <xdr:nvSpPr>
        <xdr:cNvPr id="6" name="Line 32"/>
        <xdr:cNvSpPr>
          <a:spLocks noChangeShapeType="1"/>
        </xdr:cNvSpPr>
      </xdr:nvSpPr>
      <xdr:spPr bwMode="auto">
        <a:xfrm>
          <a:off x="2762250" y="36480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18</xdr:row>
      <xdr:rowOff>142875</xdr:rowOff>
    </xdr:from>
    <xdr:to>
      <xdr:col>14</xdr:col>
      <xdr:colOff>171450</xdr:colOff>
      <xdr:row>18</xdr:row>
      <xdr:rowOff>142875</xdr:rowOff>
    </xdr:to>
    <xdr:sp macro="" textlink="">
      <xdr:nvSpPr>
        <xdr:cNvPr id="7" name="Line 33"/>
        <xdr:cNvSpPr>
          <a:spLocks noChangeShapeType="1"/>
        </xdr:cNvSpPr>
      </xdr:nvSpPr>
      <xdr:spPr bwMode="auto">
        <a:xfrm>
          <a:off x="2962275" y="33528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19</xdr:row>
      <xdr:rowOff>0</xdr:rowOff>
    </xdr:from>
    <xdr:to>
      <xdr:col>13</xdr:col>
      <xdr:colOff>200025</xdr:colOff>
      <xdr:row>22</xdr:row>
      <xdr:rowOff>95250</xdr:rowOff>
    </xdr:to>
    <xdr:sp macro="" textlink="">
      <xdr:nvSpPr>
        <xdr:cNvPr id="8" name="Line 34"/>
        <xdr:cNvSpPr>
          <a:spLocks noChangeShapeType="1"/>
        </xdr:cNvSpPr>
      </xdr:nvSpPr>
      <xdr:spPr bwMode="auto">
        <a:xfrm>
          <a:off x="2962275" y="3400425"/>
          <a:ext cx="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209550</xdr:colOff>
      <xdr:row>22</xdr:row>
      <xdr:rowOff>95250</xdr:rowOff>
    </xdr:from>
    <xdr:to>
      <xdr:col>14</xdr:col>
      <xdr:colOff>171450</xdr:colOff>
      <xdr:row>22</xdr:row>
      <xdr:rowOff>95250</xdr:rowOff>
    </xdr:to>
    <xdr:sp macro="" textlink="">
      <xdr:nvSpPr>
        <xdr:cNvPr id="9" name="Line 35"/>
        <xdr:cNvSpPr>
          <a:spLocks noChangeShapeType="1"/>
        </xdr:cNvSpPr>
      </xdr:nvSpPr>
      <xdr:spPr bwMode="auto">
        <a:xfrm>
          <a:off x="2971800" y="4010025"/>
          <a:ext cx="19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18</xdr:row>
      <xdr:rowOff>57150</xdr:rowOff>
    </xdr:from>
    <xdr:to>
      <xdr:col>19</xdr:col>
      <xdr:colOff>209550</xdr:colOff>
      <xdr:row>18</xdr:row>
      <xdr:rowOff>57150</xdr:rowOff>
    </xdr:to>
    <xdr:sp macro="" textlink="">
      <xdr:nvSpPr>
        <xdr:cNvPr id="10" name="Line 36"/>
        <xdr:cNvSpPr>
          <a:spLocks noChangeShapeType="1"/>
        </xdr:cNvSpPr>
      </xdr:nvSpPr>
      <xdr:spPr bwMode="auto">
        <a:xfrm>
          <a:off x="4076700" y="3267075"/>
          <a:ext cx="20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219075</xdr:colOff>
      <xdr:row>16</xdr:row>
      <xdr:rowOff>142875</xdr:rowOff>
    </xdr:from>
    <xdr:to>
      <xdr:col>20</xdr:col>
      <xdr:colOff>190500</xdr:colOff>
      <xdr:row>16</xdr:row>
      <xdr:rowOff>142875</xdr:rowOff>
    </xdr:to>
    <xdr:sp macro="" textlink="">
      <xdr:nvSpPr>
        <xdr:cNvPr id="11" name="Line 37"/>
        <xdr:cNvSpPr>
          <a:spLocks noChangeShapeType="1"/>
        </xdr:cNvSpPr>
      </xdr:nvSpPr>
      <xdr:spPr bwMode="auto">
        <a:xfrm>
          <a:off x="4295775" y="297180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209550</xdr:colOff>
      <xdr:row>16</xdr:row>
      <xdr:rowOff>142875</xdr:rowOff>
    </xdr:from>
    <xdr:to>
      <xdr:col>19</xdr:col>
      <xdr:colOff>209550</xdr:colOff>
      <xdr:row>20</xdr:row>
      <xdr:rowOff>85725</xdr:rowOff>
    </xdr:to>
    <xdr:sp macro="" textlink="">
      <xdr:nvSpPr>
        <xdr:cNvPr id="12" name="Line 38"/>
        <xdr:cNvSpPr>
          <a:spLocks noChangeShapeType="1"/>
        </xdr:cNvSpPr>
      </xdr:nvSpPr>
      <xdr:spPr bwMode="auto">
        <a:xfrm>
          <a:off x="4286250" y="2971800"/>
          <a:ext cx="0" cy="70485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219075</xdr:colOff>
      <xdr:row>20</xdr:row>
      <xdr:rowOff>85725</xdr:rowOff>
    </xdr:from>
    <xdr:to>
      <xdr:col>20</xdr:col>
      <xdr:colOff>190500</xdr:colOff>
      <xdr:row>20</xdr:row>
      <xdr:rowOff>85725</xdr:rowOff>
    </xdr:to>
    <xdr:sp macro="" textlink="">
      <xdr:nvSpPr>
        <xdr:cNvPr id="13" name="Line 39"/>
        <xdr:cNvSpPr>
          <a:spLocks noChangeShapeType="1"/>
        </xdr:cNvSpPr>
      </xdr:nvSpPr>
      <xdr:spPr bwMode="auto">
        <a:xfrm>
          <a:off x="4295775" y="3676650"/>
          <a:ext cx="200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47625</xdr:colOff>
      <xdr:row>24</xdr:row>
      <xdr:rowOff>38100</xdr:rowOff>
    </xdr:from>
    <xdr:to>
      <xdr:col>18</xdr:col>
      <xdr:colOff>171450</xdr:colOff>
      <xdr:row>27</xdr:row>
      <xdr:rowOff>9525</xdr:rowOff>
    </xdr:to>
    <xdr:sp macro="" textlink="">
      <xdr:nvSpPr>
        <xdr:cNvPr id="14" name="AutoShape 40"/>
        <xdr:cNvSpPr>
          <a:spLocks noChangeArrowheads="1"/>
        </xdr:cNvSpPr>
      </xdr:nvSpPr>
      <xdr:spPr bwMode="auto">
        <a:xfrm>
          <a:off x="3209925" y="4305300"/>
          <a:ext cx="809625" cy="4857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9525</xdr:colOff>
      <xdr:row>6</xdr:row>
      <xdr:rowOff>28575</xdr:rowOff>
    </xdr:from>
    <xdr:to>
      <xdr:col>23</xdr:col>
      <xdr:colOff>200025</xdr:colOff>
      <xdr:row>6</xdr:row>
      <xdr:rowOff>142875</xdr:rowOff>
    </xdr:to>
    <xdr:sp macro="" textlink="">
      <xdr:nvSpPr>
        <xdr:cNvPr id="15" name="AutoShape 42"/>
        <xdr:cNvSpPr>
          <a:spLocks noChangeArrowheads="1"/>
        </xdr:cNvSpPr>
      </xdr:nvSpPr>
      <xdr:spPr bwMode="auto">
        <a:xfrm>
          <a:off x="5095875" y="1104900"/>
          <a:ext cx="190500" cy="1143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19050</xdr:colOff>
      <xdr:row>11</xdr:row>
      <xdr:rowOff>85725</xdr:rowOff>
    </xdr:from>
    <xdr:to>
      <xdr:col>28</xdr:col>
      <xdr:colOff>219075</xdr:colOff>
      <xdr:row>14</xdr:row>
      <xdr:rowOff>38100</xdr:rowOff>
    </xdr:to>
    <xdr:sp macro="" textlink="">
      <xdr:nvSpPr>
        <xdr:cNvPr id="16" name="AutoShape 43"/>
        <xdr:cNvSpPr>
          <a:spLocks noChangeArrowheads="1"/>
        </xdr:cNvSpPr>
      </xdr:nvSpPr>
      <xdr:spPr bwMode="auto">
        <a:xfrm>
          <a:off x="5695950" y="2009775"/>
          <a:ext cx="885825" cy="4762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219075</xdr:colOff>
      <xdr:row>9</xdr:row>
      <xdr:rowOff>0</xdr:rowOff>
    </xdr:from>
    <xdr:to>
      <xdr:col>22</xdr:col>
      <xdr:colOff>219075</xdr:colOff>
      <xdr:row>14</xdr:row>
      <xdr:rowOff>142875</xdr:rowOff>
    </xdr:to>
    <xdr:sp macro="" textlink="">
      <xdr:nvSpPr>
        <xdr:cNvPr id="17" name="Line 45"/>
        <xdr:cNvSpPr>
          <a:spLocks noChangeShapeType="1"/>
        </xdr:cNvSpPr>
      </xdr:nvSpPr>
      <xdr:spPr bwMode="auto">
        <a:xfrm flipV="1">
          <a:off x="5010150" y="1600200"/>
          <a:ext cx="0" cy="9906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28</xdr:row>
      <xdr:rowOff>76200</xdr:rowOff>
    </xdr:from>
    <xdr:to>
      <xdr:col>9</xdr:col>
      <xdr:colOff>9525</xdr:colOff>
      <xdr:row>28</xdr:row>
      <xdr:rowOff>76200</xdr:rowOff>
    </xdr:to>
    <xdr:sp macro="" textlink="">
      <xdr:nvSpPr>
        <xdr:cNvPr id="18" name="Line 46"/>
        <xdr:cNvSpPr>
          <a:spLocks noChangeShapeType="1"/>
        </xdr:cNvSpPr>
      </xdr:nvSpPr>
      <xdr:spPr bwMode="auto">
        <a:xfrm>
          <a:off x="1476375" y="50196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28575</xdr:colOff>
      <xdr:row>28</xdr:row>
      <xdr:rowOff>123825</xdr:rowOff>
    </xdr:from>
    <xdr:to>
      <xdr:col>25</xdr:col>
      <xdr:colOff>0</xdr:colOff>
      <xdr:row>28</xdr:row>
      <xdr:rowOff>123825</xdr:rowOff>
    </xdr:to>
    <xdr:sp macro="" textlink="">
      <xdr:nvSpPr>
        <xdr:cNvPr id="19" name="Line 47"/>
        <xdr:cNvSpPr>
          <a:spLocks noChangeShapeType="1"/>
        </xdr:cNvSpPr>
      </xdr:nvSpPr>
      <xdr:spPr bwMode="auto">
        <a:xfrm>
          <a:off x="2790825" y="5067300"/>
          <a:ext cx="2886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219075</xdr:colOff>
      <xdr:row>22</xdr:row>
      <xdr:rowOff>9525</xdr:rowOff>
    </xdr:from>
    <xdr:to>
      <xdr:col>22</xdr:col>
      <xdr:colOff>219075</xdr:colOff>
      <xdr:row>28</xdr:row>
      <xdr:rowOff>123825</xdr:rowOff>
    </xdr:to>
    <xdr:sp macro="" textlink="">
      <xdr:nvSpPr>
        <xdr:cNvPr id="20" name="Line 48"/>
        <xdr:cNvSpPr>
          <a:spLocks noChangeShapeType="1"/>
        </xdr:cNvSpPr>
      </xdr:nvSpPr>
      <xdr:spPr bwMode="auto">
        <a:xfrm>
          <a:off x="5010150" y="3924300"/>
          <a:ext cx="0" cy="114300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57150</xdr:colOff>
      <xdr:row>30</xdr:row>
      <xdr:rowOff>47625</xdr:rowOff>
    </xdr:from>
    <xdr:to>
      <xdr:col>28</xdr:col>
      <xdr:colOff>180975</xdr:colOff>
      <xdr:row>33</xdr:row>
      <xdr:rowOff>0</xdr:rowOff>
    </xdr:to>
    <xdr:sp macro="" textlink="">
      <xdr:nvSpPr>
        <xdr:cNvPr id="21" name="AutoShape 49"/>
        <xdr:cNvSpPr>
          <a:spLocks noChangeArrowheads="1"/>
        </xdr:cNvSpPr>
      </xdr:nvSpPr>
      <xdr:spPr bwMode="auto">
        <a:xfrm>
          <a:off x="5734050" y="5343525"/>
          <a:ext cx="809625" cy="49530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7</xdr:col>
      <xdr:colOff>9525</xdr:colOff>
      <xdr:row>20</xdr:row>
      <xdr:rowOff>76200</xdr:rowOff>
    </xdr:from>
    <xdr:to>
      <xdr:col>9</xdr:col>
      <xdr:colOff>9525</xdr:colOff>
      <xdr:row>20</xdr:row>
      <xdr:rowOff>76200</xdr:rowOff>
    </xdr:to>
    <xdr:sp macro="" textlink="">
      <xdr:nvSpPr>
        <xdr:cNvPr id="22" name="Line 51"/>
        <xdr:cNvSpPr>
          <a:spLocks noChangeShapeType="1"/>
        </xdr:cNvSpPr>
      </xdr:nvSpPr>
      <xdr:spPr bwMode="auto">
        <a:xfrm>
          <a:off x="1476375" y="366712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12</xdr:row>
      <xdr:rowOff>76200</xdr:rowOff>
    </xdr:from>
    <xdr:to>
      <xdr:col>5</xdr:col>
      <xdr:colOff>161925</xdr:colOff>
      <xdr:row>15</xdr:row>
      <xdr:rowOff>57150</xdr:rowOff>
    </xdr:to>
    <xdr:sp macro="" textlink="">
      <xdr:nvSpPr>
        <xdr:cNvPr id="23" name="AutoShape 52"/>
        <xdr:cNvSpPr>
          <a:spLocks noChangeArrowheads="1"/>
        </xdr:cNvSpPr>
      </xdr:nvSpPr>
      <xdr:spPr bwMode="auto">
        <a:xfrm>
          <a:off x="352425" y="2171700"/>
          <a:ext cx="819150" cy="523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</xdr:colOff>
      <xdr:row>2</xdr:row>
      <xdr:rowOff>85725</xdr:rowOff>
    </xdr:from>
    <xdr:to>
      <xdr:col>18</xdr:col>
      <xdr:colOff>400050</xdr:colOff>
      <xdr:row>32</xdr:row>
      <xdr:rowOff>28575</xdr:rowOff>
    </xdr:to>
    <xdr:grpSp>
      <xdr:nvGrpSpPr>
        <xdr:cNvPr id="2" name="グループ化 1"/>
        <xdr:cNvGrpSpPr>
          <a:grpSpLocks/>
        </xdr:cNvGrpSpPr>
      </xdr:nvGrpSpPr>
      <xdr:grpSpPr bwMode="auto">
        <a:xfrm>
          <a:off x="4362450" y="466725"/>
          <a:ext cx="7400925" cy="5657850"/>
          <a:chOff x="4371975" y="257175"/>
          <a:chExt cx="8577263" cy="5086349"/>
        </a:xfrm>
      </xdr:grpSpPr>
      <xdr:graphicFrame macro="">
        <xdr:nvGraphicFramePr>
          <xdr:cNvPr id="3" name="グラフ 2"/>
          <xdr:cNvGraphicFramePr/>
        </xdr:nvGraphicFramePr>
        <xdr:xfrm>
          <a:off x="4429872" y="257175"/>
          <a:ext cx="8519366" cy="4467086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 macro="" textlink="">
        <xdr:nvSpPr>
          <xdr:cNvPr id="4" name="テキスト ボックス 3"/>
          <xdr:cNvSpPr txBox="1"/>
        </xdr:nvSpPr>
        <xdr:spPr>
          <a:xfrm>
            <a:off x="4371975" y="4712817"/>
            <a:ext cx="8474336" cy="63070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style>
          <a:lnRef idx="0">
            <a:srgbClr val="000000"/>
          </a:lnRef>
          <a:fillRef idx="0">
            <a:srgbClr val="000000"/>
          </a:fillRef>
          <a:effectRef idx="0">
            <a:srgbClr val="000000"/>
          </a:effectRef>
          <a:fontRef idx="minor">
            <a:schemeClr val="tx1"/>
          </a:fontRef>
        </xdr:style>
        <xdr:txBody>
          <a:bodyPr vertOverflow="clip" horzOverflow="clip" wrap="square" rtlCol="0" anchor="t"/>
          <a:lstStyle/>
          <a:p>
            <a:pPr>
              <a:lnSpc>
                <a:spcPts val="1200"/>
              </a:lnSpc>
            </a:pP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平成</a:t>
            </a:r>
            <a:r>
              <a:rPr kumimoji="1" lang="en-US" altLang="ja-JP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8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年度より排出量の推計方法が一部変更されている。平成</a:t>
            </a:r>
            <a:r>
              <a:rPr kumimoji="1" lang="en-US" altLang="ja-JP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8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年度及びそれ以降の排出量は、「廃棄物の減量化の目標量</a:t>
            </a:r>
            <a:r>
              <a:rPr kumimoji="1" lang="en-US" altLang="ja-JP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※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」（平成</a:t>
            </a:r>
            <a:r>
              <a:rPr kumimoji="1" lang="en-US" altLang="ja-JP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11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年</a:t>
            </a:r>
            <a:r>
              <a:rPr kumimoji="1" lang="en-US" altLang="ja-JP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9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月</a:t>
            </a:r>
            <a:r>
              <a:rPr kumimoji="1" lang="en-US" altLang="ja-JP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28</a:t>
            </a:r>
            <a:r>
              <a:rPr kumimoji="1" lang="ja-JP" altLang="en-US" sz="1000">
                <a:latin typeface="ＭＳ 明朝" panose="02020609040205080304" pitchFamily="17" charset="-128"/>
                <a:ea typeface="ＭＳ 明朝" panose="02020609040205080304" pitchFamily="17" charset="-128"/>
              </a:rPr>
              <a:t>日政府決定）と同じ前提条件で算出されている。</a:t>
            </a:r>
            <a:endParaRPr kumimoji="1" lang="en-US" altLang="ja-JP" sz="1000">
              <a:latin typeface="ＭＳ 明朝" panose="02020609040205080304" pitchFamily="17" charset="-128"/>
              <a:ea typeface="ＭＳ 明朝" panose="02020609040205080304" pitchFamily="17" charset="-128"/>
            </a:endParaRPr>
          </a:p>
          <a:p>
            <a:pPr>
              <a:lnSpc>
                <a:spcPts val="1100"/>
              </a:lnSpc>
            </a:pPr>
            <a:r>
              <a:rPr kumimoji="1" lang="en-US" altLang="ja-JP" sz="900">
                <a:latin typeface="ＭＳ 明朝" panose="02020609040205080304" pitchFamily="17" charset="-128"/>
                <a:ea typeface="ＭＳ 明朝" panose="02020609040205080304" pitchFamily="17" charset="-128"/>
              </a:rPr>
              <a:t>※ </a:t>
            </a:r>
            <a:r>
              <a:rPr kumimoji="1" lang="ja-JP" altLang="en-US" sz="900">
                <a:latin typeface="ＭＳ 明朝" panose="02020609040205080304" pitchFamily="17" charset="-128"/>
                <a:ea typeface="ＭＳ 明朝" panose="02020609040205080304" pitchFamily="17" charset="-128"/>
              </a:rPr>
              <a:t>ダイオキシン対策基本方針（ダイオキシン対策関係閣僚会議決定）に基づく政府の設定値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447675</xdr:colOff>
      <xdr:row>2</xdr:row>
      <xdr:rowOff>133350</xdr:rowOff>
    </xdr:from>
    <xdr:to>
      <xdr:col>30</xdr:col>
      <xdr:colOff>171450</xdr:colOff>
      <xdr:row>32</xdr:row>
      <xdr:rowOff>76200</xdr:rowOff>
    </xdr:to>
    <xdr:graphicFrame macro="">
      <xdr:nvGraphicFramePr>
        <xdr:cNvPr id="2" name="グラフ 1"/>
        <xdr:cNvGraphicFramePr/>
      </xdr:nvGraphicFramePr>
      <xdr:xfrm>
        <a:off x="6086475" y="514350"/>
        <a:ext cx="718185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24259;&#26820;&#29289;&#35506;\&#29987;&#26989;&#24259;&#26820;&#29289;&#35506;\&#12304;&#22522;&#28310;&#20418;&#12305;\08&#29987;&#26989;&#24259;&#26820;&#29289;&#25490;&#20986;&#20966;&#29702;&#29366;&#27841;&#35519;&#26619;\H23&#23455;&#32318;&#12539;H24&#36895;&#22577;&#20516;\&#29987;&#26989;&#24259;&#26820;&#29289;&#30330;&#29983;&#37327;&#25512;&#31227;_h2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4_&#35519;&#26619;&#30740;&#31350;&#37096;\00_&#35519;&#26619;&#30740;&#31350;&#37096;&#20849;&#26377;\H&#65298;&#65298;&#24180;&#24230;&#20107;&#26989;\H22&#25490;&#20986;&#20966;&#29702;&#29366;&#27841;&#35519;&#26619;\&#25512;&#35336;\H20&#26222;&#36890;&#29987;&#24259;\H20&#25490;&#20986;&#20966;&#29702;&#12503;&#12524;&#12473;&#36039;&#26009;&#29992;&#22259;&#34920;&#39006;0207pm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04_&#35519;&#26619;&#30740;&#31350;&#37096;\00_&#35519;&#26619;&#30740;&#31350;&#37096;&#20849;&#26377;\H&#65298;&#65297;&#24180;&#24230;&#20107;&#26989;\H21&#25490;&#20986;&#20966;&#29702;&#29366;&#27841;&#35519;&#26619;\&#29305;&#31649;&#25512;&#35336;&#12501;&#12449;&#12452;&#12523;\H19&#25490;&#20986;&#37327;&#25512;&#3533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w-svr01\jw_users\04_&#35519;&#26619;&#30740;&#31350;&#37096;\00_&#35519;&#26619;&#30740;&#31350;&#37096;&#20849;&#26377;\&#65320;&#65298;&#65296;&#24180;&#24230;&#20107;&#26989;\&#25490;&#20986;&#20966;&#29702;&#29366;&#27841;&#31561;\20&#24180;&#24230;&#22577;&#21578;&#26360;&#65288;18&#24180;&#24230;&#23455;&#32318;&#65289;\&#22577;&#21578;&#26360;&#22259;&#34920;\H18&#25490;&#20986;&#37327;&#25512;&#35336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83\D\H&#65297;&#65301;&#24180;&#24230;&#20107;&#26989;\H15&#25490;&#20986;\&#22577;&#21578;&#26360;\H13&#22577;&#21578;&#26360;&#29992;&#3492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ATA\&#29987;&#26989;&#24259;&#26820;&#29289;&#35506;\FS&#29987;&#26989;&#24259;&#26820;&#29289;&#35506;\&#22522;&#28310;&#20418;\08&#29987;&#26989;&#24259;&#26820;&#29289;&#25490;&#20986;&#20966;&#29702;&#29366;&#27841;&#35519;&#26619;\H23&#23455;&#32318;&#12539;H24&#36895;&#22577;&#20516;\&#12507;&#12540;&#12512;&#12506;&#12540;&#12472;&#25522;&#36617;&#29992;\&#12304;&#20316;&#26989;&#20013;&#12305;&#65288;HP&#25522;&#36617;&#20316;&#26989;&#29992;&#65289;01.H23&#24180;&#24230;&#23455;&#32318;&#20516;&#65288;&#35443;&#32048;&#29256;&#65289;&#22259;&#12539;&#34920;_20131103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24259;&#26820;&#29289;&#35506;\&#29987;&#26989;&#24259;&#26820;&#29289;&#35506;\&#12304;&#22522;&#28310;&#20418;&#12305;\08&#29987;&#26989;&#24259;&#26820;&#29289;&#25490;&#20986;&#20966;&#29702;&#29366;&#27841;&#35519;&#26619;\H24&#23455;&#32318;&#12539;H25&#36895;&#22577;&#20516;\H24&#29987;&#24259;&#25490;&#20986;&#12539;&#20966;&#29702;&#29366;&#27841;&#35519;&#26619;&#65288;&#23455;&#32318;&#20516;&#65289;\&#29987;&#24259;\H24%20&#29987;&#26989;&#24259;&#26820;&#29289;&#25490;&#20986;&#12539;&#20966;&#29702;&#29366;&#27841;&#35519;&#26619;&#22577;&#21578;&#26360;&#65288;&#27010;&#35201;&#29256;&#65306;&#25104;&#26524;&#21697;&#65289;\&#34920;&#65293;&#8546;&#12539;&#65301;%20&#26989;&#31278;&#21029;&#12539;&#31278;&#39006;&#21029;&#25490;&#20986;&#37327;&#25512;&#35336;&#20516;&#19968;&#35239;&#34920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29987;&#26989;&#24259;&#26820;&#29289;&#35506;\&#29987;&#26989;&#24259;&#26820;&#29289;&#35506;\&#12304;&#22522;&#28310;&#20418;&#12305;\08&#29987;&#26989;&#24259;&#26820;&#29289;&#25490;&#20986;&#20966;&#29702;&#29366;&#27841;&#35519;&#26619;\H24&#23455;&#32318;&#12539;H25&#36895;&#22577;&#20516;\H24&#29987;&#24259;&#25490;&#20986;&#12539;&#20966;&#29702;&#29366;&#27841;&#35519;&#26619;&#65288;&#23455;&#32318;&#20516;&#65289;\&#29305;&#31649;&#29987;&#24259;\H24%20&#29305;&#21029;&#31649;&#29702;&#29987;&#26989;&#24259;&#26820;&#29289;&#25490;&#20986;&#12539;&#20966;&#29702;&#29366;&#27841;&#35519;&#26619;&#22577;&#21578;&#26360;&#65288;&#25104;&#26524;&#21697;&#65289;\&#29305;&#31649;&#34920;&#65293;&#8546;&#12539;&#65301;%20&#26989;&#31278;&#21029;&#12539;&#31278;&#39006;&#21029;&#25490;&#20986;&#37327;&#25512;&#35336;&#20516;&#19968;&#35239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1-1"/>
      <sheetName val="図1-2"/>
      <sheetName val="表1-1"/>
      <sheetName val="図1-3"/>
      <sheetName val="表1-2"/>
      <sheetName val="図1-4"/>
      <sheetName val="図1-5"/>
      <sheetName val="図1-6"/>
      <sheetName val="図1-7"/>
      <sheetName val="表1-3"/>
      <sheetName val="調査票ＩＩ-1全国値"/>
      <sheetName val="調査票ＩＩ-2全国値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1-1"/>
      <sheetName val="図1-1"/>
      <sheetName val="図1-2"/>
      <sheetName val="図1-3＆表1-2"/>
      <sheetName val="図1-4"/>
      <sheetName val="図1-5"/>
      <sheetName val="図1-7＆表1-3"/>
      <sheetName val="図1-6"/>
      <sheetName val="都道府県別（表14）"/>
      <sheetName val="種類別処理処分量"/>
      <sheetName val="排出量（経年変化図）"/>
      <sheetName val="排出量（経年データ）"/>
      <sheetName val="Sheet1"/>
    </sheetNames>
    <sheetDataSet>
      <sheetData sheetId="0"/>
      <sheetData sheetId="1"/>
      <sheetData sheetId="2">
        <row r="4">
          <cell r="E4">
            <v>87811.69666634867</v>
          </cell>
          <cell r="G4">
            <v>87974.3330240651</v>
          </cell>
        </row>
        <row r="5">
          <cell r="E5">
            <v>25.395542728213552</v>
          </cell>
          <cell r="G5">
            <v>17.44455050252006</v>
          </cell>
        </row>
        <row r="6">
          <cell r="E6">
            <v>12509.190052691705</v>
          </cell>
          <cell r="G6">
            <v>12865.634242187274</v>
          </cell>
        </row>
        <row r="7">
          <cell r="E7">
            <v>77253.39454395387</v>
          </cell>
          <cell r="G7">
            <v>76464.78958272621</v>
          </cell>
        </row>
        <row r="9">
          <cell r="E9">
            <v>9811.487685800854</v>
          </cell>
          <cell r="G9">
            <v>9041.103328858355</v>
          </cell>
        </row>
        <row r="10">
          <cell r="E10">
            <v>3168.3394448915474</v>
          </cell>
          <cell r="G10">
            <v>3279.80009837669</v>
          </cell>
        </row>
        <row r="11">
          <cell r="E11">
            <v>880.4689392897013</v>
          </cell>
          <cell r="G11">
            <v>811.5496629391242</v>
          </cell>
        </row>
        <row r="12">
          <cell r="E12">
            <v>1404.9467375630854</v>
          </cell>
          <cell r="G12">
            <v>1095.551290053867</v>
          </cell>
        </row>
        <row r="13">
          <cell r="E13">
            <v>319.5561082121865</v>
          </cell>
          <cell r="G13">
            <v>247.08218481883355</v>
          </cell>
        </row>
        <row r="14">
          <cell r="E14">
            <v>35478.63056863935</v>
          </cell>
          <cell r="G14">
            <v>33583.273277290034</v>
          </cell>
        </row>
        <row r="15">
          <cell r="E15">
            <v>960.4109391256075</v>
          </cell>
          <cell r="G15">
            <v>727.2254424810203</v>
          </cell>
        </row>
        <row r="16">
          <cell r="E16">
            <v>17577.758411433864</v>
          </cell>
          <cell r="G16">
            <v>14216.13984976706</v>
          </cell>
        </row>
        <row r="17">
          <cell r="E17">
            <v>1572.4276386185513</v>
          </cell>
          <cell r="G17">
            <v>1356.2590845391956</v>
          </cell>
        </row>
        <row r="18">
          <cell r="E18">
            <v>1297.358321677851</v>
          </cell>
          <cell r="G18">
            <v>1060.9529158870014</v>
          </cell>
        </row>
        <row r="19">
          <cell r="E19">
            <v>393.7743736478797</v>
          </cell>
          <cell r="G19">
            <v>262.1212377533161</v>
          </cell>
        </row>
        <row r="20">
          <cell r="E20">
            <v>57.60080492138984</v>
          </cell>
          <cell r="G20">
            <v>105.13760061309941</v>
          </cell>
        </row>
        <row r="21">
          <cell r="E21">
            <v>10096.50306084264</v>
          </cell>
          <cell r="G21">
            <v>8529.165309060652</v>
          </cell>
        </row>
        <row r="22">
          <cell r="E22">
            <v>38265.49316251585</v>
          </cell>
          <cell r="G22">
            <v>31955.02517031563</v>
          </cell>
        </row>
        <row r="23">
          <cell r="E23">
            <v>4891.041916831736</v>
          </cell>
          <cell r="G23">
            <v>3848.182890542763</v>
          </cell>
        </row>
        <row r="24">
          <cell r="E24">
            <v>3575.641745825547</v>
          </cell>
          <cell r="G24">
            <v>2354.387407519323</v>
          </cell>
        </row>
        <row r="25">
          <cell r="E25">
            <v>2801.377574900162</v>
          </cell>
          <cell r="G25">
            <v>4127.915189145166</v>
          </cell>
        </row>
        <row r="26">
          <cell r="E26">
            <v>5149.049788963175</v>
          </cell>
          <cell r="G26">
            <v>4823.213797742416</v>
          </cell>
        </row>
        <row r="27">
          <cell r="E27">
            <v>3911.0411657173295</v>
          </cell>
          <cell r="G27">
            <v>3475.0437619901672</v>
          </cell>
        </row>
        <row r="28">
          <cell r="E28">
            <v>95810.37524703599</v>
          </cell>
          <cell r="G28">
            <v>96283.35727735056</v>
          </cell>
        </row>
        <row r="29">
          <cell r="E29">
            <v>696.6627010680392</v>
          </cell>
          <cell r="G29">
            <v>761.7659580842807</v>
          </cell>
        </row>
        <row r="30">
          <cell r="E30">
            <v>1682.986867465169</v>
          </cell>
          <cell r="G30">
            <v>1891.7553624700993</v>
          </cell>
        </row>
        <row r="31">
          <cell r="E31">
            <v>248.84078852461235</v>
          </cell>
          <cell r="G31">
            <v>534.0764453827725</v>
          </cell>
        </row>
        <row r="32">
          <cell r="E32">
            <v>1743.832622035031</v>
          </cell>
          <cell r="G32">
            <v>1795.1273652594484</v>
          </cell>
        </row>
        <row r="33">
          <cell r="E33">
            <v>30.143316889228473</v>
          </cell>
          <cell r="G33">
            <v>173.73066109649452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収録一覧"/>
      <sheetName val="チェック"/>
      <sheetName val="チェック2"/>
      <sheetName val="構成(P1,P2)"/>
      <sheetName val="構成(P3,P4)"/>
      <sheetName val="活動指標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全国"/>
      <sheetName val="デフレータ"/>
      <sheetName val="Sheet2"/>
      <sheetName val="廃石綿"/>
      <sheetName val="PCB"/>
      <sheetName val="コー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収録一覧"/>
      <sheetName val="チェック"/>
      <sheetName val="チェック2"/>
      <sheetName val="構成(P1,P2)"/>
      <sheetName val="構成(P3,P4)"/>
      <sheetName val="活動指標"/>
      <sheetName val="Sheet1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全国"/>
      <sheetName val="汚泥"/>
      <sheetName val="死体"/>
      <sheetName val="原単位"/>
      <sheetName val="出版・印刷振分け係数"/>
      <sheetName val="ふん尿"/>
      <sheetName val="デフレータ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全国総排出量"/>
      <sheetName val="県別排出量"/>
      <sheetName val="全国平均原単位"/>
      <sheetName val="有回答排出量"/>
      <sheetName val="有回答指標"/>
      <sheetName val="処理状況"/>
      <sheetName val="処理状況 (2)"/>
      <sheetName val="廃棄物別処理区分"/>
      <sheetName val="業種別合計"/>
      <sheetName val="種類別合計"/>
      <sheetName val="排出処理状況の推移Ⅳ・6"/>
      <sheetName val="産業廃棄物の排出量"/>
      <sheetName val="業種別排出量"/>
      <sheetName val="種類別排出量"/>
      <sheetName val="地域別排出量"/>
      <sheetName val="処理のフロー"/>
      <sheetName val="デフレーター補正"/>
      <sheetName val="上水汚泥処理量"/>
      <sheetName val="下水汚泥処理量"/>
      <sheetName val="全国活動量"/>
      <sheetName val="直接処理状況"/>
      <sheetName val="都道府県実態調査実施年度"/>
      <sheetName val="都道府県実態調査実施年度 (2)"/>
      <sheetName val="Ｈ13 ふん尿"/>
      <sheetName val="H13死体"/>
      <sheetName val="H13死体用頭羽数"/>
      <sheetName val="Ⅹ・１"/>
      <sheetName val="Ⅹ・２"/>
      <sheetName val="Ⅹ・３"/>
      <sheetName val="Ⅹ・４"/>
      <sheetName val="Ⅹ・５"/>
      <sheetName val="Ⅹ・６"/>
      <sheetName val="Ⅹ・７"/>
      <sheetName val="Ⅹ・８"/>
      <sheetName val="Ⅹ・９（１）"/>
      <sheetName val="Ⅹ・９（２）"/>
      <sheetName val="Ⅹ・１０"/>
      <sheetName val="Ⅹ・１１"/>
      <sheetName val="Ⅹ・１２"/>
      <sheetName val="県別(濃縮汚泥量)"/>
      <sheetName val="調査対象業種"/>
      <sheetName val="県別業種別"/>
      <sheetName val="有回答値"/>
      <sheetName val="年度補正値"/>
      <sheetName val="回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31">
          <cell r="A31" t="str">
            <v>業種大分類</v>
          </cell>
          <cell r="B31" t="str">
            <v>平成4年度</v>
          </cell>
          <cell r="C31" t="str">
            <v>平成5年度</v>
          </cell>
          <cell r="D31" t="str">
            <v>平成6年度</v>
          </cell>
          <cell r="E31" t="str">
            <v>平成7年度</v>
          </cell>
        </row>
        <row r="32">
          <cell r="A32" t="str">
            <v>建設業</v>
          </cell>
          <cell r="B32">
            <v>1.0174717368961974</v>
          </cell>
          <cell r="C32">
            <v>1.0226104830421376</v>
          </cell>
          <cell r="D32">
            <v>1.0267214799588902</v>
          </cell>
          <cell r="E32">
            <v>1.027749229188078</v>
          </cell>
        </row>
        <row r="33">
          <cell r="A33" t="str">
            <v>製造業</v>
          </cell>
          <cell r="B33">
            <v>1.113285272914521</v>
          </cell>
          <cell r="C33">
            <v>1.0937178166838313</v>
          </cell>
          <cell r="D33">
            <v>1.07826982492276</v>
          </cell>
          <cell r="E33">
            <v>1.066941297631308</v>
          </cell>
        </row>
      </sheetData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Ｐ21表-Ⅲ・1"/>
      <sheetName val="表-1・1"/>
      <sheetName val="表-1・2"/>
      <sheetName val="Ｐ26図-Ⅲ・3と表-Ⅲ・4"/>
      <sheetName val="調査票ＩＩ-1全国値"/>
      <sheetName val="P28表-Ⅲ・6（Ｍ）"/>
      <sheetName val="P29表-Ⅲ・7（Ｍ）"/>
      <sheetName val="P30表-Ⅲ・8（Ｍ）"/>
      <sheetName val="P31表-Ⅲ・9（Ｍ）"/>
      <sheetName val="図1-5"/>
      <sheetName val="図1-7"/>
      <sheetName val="P34表-Ⅲ・10"/>
      <sheetName val="Ｐ36図-Ⅲ・6"/>
      <sheetName val="Ｐ36図-Ⅲ・7"/>
      <sheetName val="Ｐ37図-Ⅲ・8"/>
      <sheetName val="Ｐ37図-Ⅲ・9"/>
      <sheetName val="Ｐ38図-Ⅲ・10"/>
      <sheetName val="Ｐ38図-Ⅲ・11"/>
      <sheetName val="図1-1"/>
      <sheetName val="図1-2"/>
      <sheetName val="図1-3"/>
      <sheetName val="図1-4"/>
      <sheetName val="Ｐ43図-Ⅳ・5"/>
      <sheetName val="図1-6"/>
      <sheetName val="Ｐ45表-Ⅴ・1"/>
      <sheetName val="Ｐ46表-Ⅴ・2（Ｍ）と図-Ⅴ・1 "/>
      <sheetName val="Ｐ47表-Ⅴ・3（Ｍ）と図-Ⅴ・2"/>
      <sheetName val="Ｐ48表-Ⅴ・4（Ｍ）"/>
      <sheetName val="フロー1-19"/>
      <sheetName val="Ｐ377表-資・Ⅹ・1"/>
      <sheetName val="Ｐ378表-資・Ⅹ・2"/>
      <sheetName val="Ｐ379表-資・Ⅹ・3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6">
          <cell r="C6" t="str">
            <v>排出量</v>
          </cell>
          <cell r="D6" t="str">
            <v>直接再生　　　利用量</v>
          </cell>
          <cell r="E6" t="str">
            <v>直接最終　　　処分量</v>
          </cell>
          <cell r="F6" t="str">
            <v>中　　　間　　　処　　　理</v>
          </cell>
          <cell r="J6" t="str">
            <v>再生　　　　　利用量計</v>
          </cell>
          <cell r="K6" t="str">
            <v>減量化量</v>
          </cell>
          <cell r="L6" t="str">
            <v>最終処分量計</v>
          </cell>
        </row>
        <row r="7">
          <cell r="F7" t="str">
            <v>中間処理量</v>
          </cell>
          <cell r="G7" t="str">
            <v>処理残渣量</v>
          </cell>
          <cell r="H7" t="str">
            <v>再生利用量</v>
          </cell>
          <cell r="I7" t="str">
            <v>最終処分</v>
          </cell>
        </row>
        <row r="8">
          <cell r="C8" t="str">
            <v>(A)</v>
          </cell>
          <cell r="D8" t="str">
            <v>(B)</v>
          </cell>
          <cell r="E8" t="str">
            <v>(C)</v>
          </cell>
          <cell r="F8" t="str">
            <v>(D)</v>
          </cell>
          <cell r="G8" t="str">
            <v>(E)</v>
          </cell>
          <cell r="H8" t="str">
            <v>(F)</v>
          </cell>
          <cell r="I8" t="str">
            <v>(G)</v>
          </cell>
          <cell r="J8" t="str">
            <v>(B)+(F)</v>
          </cell>
          <cell r="K8" t="str">
            <v>(D)-(E)</v>
          </cell>
          <cell r="L8" t="str">
            <v>(C)+(G)</v>
          </cell>
        </row>
        <row r="9">
          <cell r="J9">
            <v>1224.3028019346673</v>
          </cell>
          <cell r="K9">
            <v>120.68310599049113</v>
          </cell>
          <cell r="L9">
            <v>490.9520237748418</v>
          </cell>
        </row>
        <row r="10">
          <cell r="J10">
            <v>66.68541353143759</v>
          </cell>
          <cell r="K10">
            <v>6.573376142337434</v>
          </cell>
          <cell r="L10">
            <v>26.741210326224984</v>
          </cell>
        </row>
        <row r="11">
          <cell r="J11">
            <v>10131.096944193256</v>
          </cell>
          <cell r="K11">
            <v>152665.3812093556</v>
          </cell>
          <cell r="L11">
            <v>3335.232221251061</v>
          </cell>
        </row>
        <row r="12">
          <cell r="J12">
            <v>6.098231891634106</v>
          </cell>
          <cell r="K12">
            <v>91.89418496019591</v>
          </cell>
          <cell r="L12">
            <v>2.007583148169992</v>
          </cell>
        </row>
        <row r="13">
          <cell r="J13">
            <v>1203.881496587636</v>
          </cell>
          <cell r="K13">
            <v>1785.931320847499</v>
          </cell>
          <cell r="L13">
            <v>128.16473176486517</v>
          </cell>
        </row>
        <row r="14">
          <cell r="J14">
            <v>38.610973863378966</v>
          </cell>
          <cell r="K14">
            <v>57.278517650190494</v>
          </cell>
          <cell r="L14">
            <v>4.110508486430547</v>
          </cell>
        </row>
        <row r="15">
          <cell r="J15">
            <v>885.2471663363384</v>
          </cell>
          <cell r="K15">
            <v>1797.1594176142294</v>
          </cell>
          <cell r="L15">
            <v>69.47640894943292</v>
          </cell>
        </row>
        <row r="16">
          <cell r="J16">
            <v>32.16877929113707</v>
          </cell>
          <cell r="K16">
            <v>65.30653455292223</v>
          </cell>
          <cell r="L16">
            <v>2.5246861559407</v>
          </cell>
        </row>
        <row r="17">
          <cell r="J17">
            <v>407.8288923608575</v>
          </cell>
          <cell r="K17">
            <v>1435.1251594290252</v>
          </cell>
          <cell r="L17">
            <v>46.3199087101171</v>
          </cell>
        </row>
        <row r="18">
          <cell r="J18">
            <v>21.586540696984194</v>
          </cell>
          <cell r="K18">
            <v>75.96172865523519</v>
          </cell>
          <cell r="L18">
            <v>2.4517306477806136</v>
          </cell>
        </row>
        <row r="19">
          <cell r="J19">
            <v>3066.6513941184226</v>
          </cell>
          <cell r="K19">
            <v>1518.668181637511</v>
          </cell>
          <cell r="L19">
            <v>1124.545197344064</v>
          </cell>
        </row>
        <row r="20">
          <cell r="J20">
            <v>53.70795134353904</v>
          </cell>
          <cell r="K20">
            <v>26.597270548195418</v>
          </cell>
          <cell r="L20">
            <v>19.694778108265535</v>
          </cell>
        </row>
        <row r="21">
          <cell r="J21">
            <v>740.7087409290348</v>
          </cell>
          <cell r="K21">
            <v>328.4953855301663</v>
          </cell>
          <cell r="L21">
            <v>48.79035644079855</v>
          </cell>
        </row>
        <row r="22">
          <cell r="J22">
            <v>66.25334491881283</v>
          </cell>
          <cell r="K22">
            <v>29.38255872945564</v>
          </cell>
          <cell r="L22">
            <v>4.3640963517315186</v>
          </cell>
        </row>
        <row r="23">
          <cell r="J23">
            <v>4899.4947623044145</v>
          </cell>
          <cell r="K23">
            <v>1032.9698248368538</v>
          </cell>
          <cell r="L23">
            <v>300.40933525873055</v>
          </cell>
        </row>
        <row r="24">
          <cell r="J24">
            <v>78.60731378981335</v>
          </cell>
          <cell r="K24">
            <v>16.572929882706557</v>
          </cell>
          <cell r="L24">
            <v>4.819756327480092</v>
          </cell>
        </row>
        <row r="25">
          <cell r="J25">
            <v>42.782954247716624</v>
          </cell>
          <cell r="K25">
            <v>24.230390528292233</v>
          </cell>
          <cell r="L25">
            <v>12.454138023991117</v>
          </cell>
        </row>
        <row r="26">
          <cell r="J26">
            <v>53.83705729724792</v>
          </cell>
          <cell r="K26">
            <v>30.4909501025396</v>
          </cell>
          <cell r="L26">
            <v>15.671992600212475</v>
          </cell>
        </row>
        <row r="27">
          <cell r="J27">
            <v>1823.0242182783288</v>
          </cell>
          <cell r="K27">
            <v>868.0414706118012</v>
          </cell>
          <cell r="L27">
            <v>63.16256270987037</v>
          </cell>
        </row>
        <row r="28">
          <cell r="J28">
            <v>66.19001955336448</v>
          </cell>
          <cell r="K28">
            <v>31.51668603019863</v>
          </cell>
          <cell r="L28">
            <v>2.293294416436897</v>
          </cell>
        </row>
        <row r="29">
          <cell r="J29">
            <v>59.27947671901971</v>
          </cell>
          <cell r="K29">
            <v>20.838451169390634</v>
          </cell>
          <cell r="L29">
            <v>3.597398311589671</v>
          </cell>
        </row>
        <row r="30">
          <cell r="J30">
            <v>70.81078150182219</v>
          </cell>
          <cell r="K30">
            <v>24.892038429864748</v>
          </cell>
          <cell r="L30">
            <v>4.297180068313072</v>
          </cell>
        </row>
        <row r="31">
          <cell r="J31">
            <v>17.41210632666585</v>
          </cell>
          <cell r="K31">
            <v>7.611241500566272</v>
          </cell>
          <cell r="L31">
            <v>7.151196872767887</v>
          </cell>
        </row>
        <row r="32">
          <cell r="J32">
            <v>54.117646384801354</v>
          </cell>
          <cell r="K32">
            <v>23.656096990756392</v>
          </cell>
          <cell r="L32">
            <v>22.226256624442257</v>
          </cell>
        </row>
        <row r="33">
          <cell r="J33">
            <v>6927.20911344258</v>
          </cell>
          <cell r="K33">
            <v>146.81006046613066</v>
          </cell>
          <cell r="L33">
            <v>167.92572259129145</v>
          </cell>
        </row>
        <row r="34">
          <cell r="J34">
            <v>95.65398815434881</v>
          </cell>
          <cell r="K34">
            <v>2.0272186900660247</v>
          </cell>
          <cell r="L34">
            <v>2.318793155585168</v>
          </cell>
        </row>
        <row r="35">
          <cell r="J35">
            <v>4281.2021184751575</v>
          </cell>
          <cell r="K35">
            <v>598.6378128695264</v>
          </cell>
          <cell r="L35">
            <v>1481.208086055317</v>
          </cell>
        </row>
        <row r="36">
          <cell r="J36">
            <v>67.3034082868792</v>
          </cell>
          <cell r="K36">
            <v>9.410993459442743</v>
          </cell>
          <cell r="L36">
            <v>23.28559825367805</v>
          </cell>
        </row>
        <row r="37">
          <cell r="J37">
            <v>14206.097174467148</v>
          </cell>
          <cell r="K37">
            <v>100.1330486682992</v>
          </cell>
          <cell r="L37">
            <v>1186.3530266645555</v>
          </cell>
        </row>
        <row r="38">
          <cell r="J38">
            <v>91.69611642816596</v>
          </cell>
          <cell r="K38">
            <v>0.6463289372325421</v>
          </cell>
          <cell r="L38">
            <v>7.657554634601499</v>
          </cell>
        </row>
        <row r="39">
          <cell r="J39">
            <v>57373.52131679411</v>
          </cell>
          <cell r="K39">
            <v>564.3236449957825</v>
          </cell>
          <cell r="L39">
            <v>1900.998856610102</v>
          </cell>
        </row>
        <row r="40">
          <cell r="J40">
            <v>95.88006327614268</v>
          </cell>
          <cell r="K40">
            <v>0.9430724408853921</v>
          </cell>
          <cell r="L40">
            <v>3.176864282971923</v>
          </cell>
        </row>
        <row r="41">
          <cell r="J41">
            <v>80878.17544126353</v>
          </cell>
          <cell r="K41">
            <v>3545.007689844942</v>
          </cell>
          <cell r="L41">
            <v>36.000078091514226</v>
          </cell>
        </row>
        <row r="42">
          <cell r="J42">
            <v>95.76007293479677</v>
          </cell>
          <cell r="K42">
            <v>4.197302833327413</v>
          </cell>
          <cell r="L42">
            <v>0.04262423187582141</v>
          </cell>
        </row>
        <row r="43">
          <cell r="J43">
            <v>83.81483693318607</v>
          </cell>
          <cell r="K43">
            <v>83.87163986990161</v>
          </cell>
          <cell r="L43">
            <v>4.712392396912294</v>
          </cell>
        </row>
        <row r="44">
          <cell r="J44">
            <v>48.61681362651657</v>
          </cell>
          <cell r="K44">
            <v>48.64976218179372</v>
          </cell>
          <cell r="L44">
            <v>2.733424191689706</v>
          </cell>
        </row>
        <row r="45">
          <cell r="J45">
            <v>11743.790261341419</v>
          </cell>
          <cell r="K45">
            <v>2127.426149974814</v>
          </cell>
          <cell r="L45">
            <v>2031.6831987837652</v>
          </cell>
        </row>
        <row r="46">
          <cell r="J46">
            <v>73.84684899779465</v>
          </cell>
          <cell r="K46">
            <v>13.37759906767994</v>
          </cell>
          <cell r="L46">
            <v>12.775551934525417</v>
          </cell>
        </row>
        <row r="47">
          <cell r="B47" t="str">
            <v>合計</v>
          </cell>
          <cell r="J47">
            <v>199995.52121705352</v>
          </cell>
          <cell r="K47">
            <v>168771.34520574086</v>
          </cell>
          <cell r="L47">
            <v>12439.136840605588</v>
          </cell>
        </row>
        <row r="48">
          <cell r="B48" t="str">
            <v>構成比</v>
          </cell>
          <cell r="J48">
            <v>52.46389603126571</v>
          </cell>
          <cell r="K48">
            <v>44.27300298550802</v>
          </cell>
          <cell r="L48">
            <v>3.2631009832262747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表-Ⅲ・５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表-Ⅲ・５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B23"/>
  <sheetViews>
    <sheetView workbookViewId="0" topLeftCell="A1"/>
  </sheetViews>
  <sheetFormatPr defaultColWidth="9.00390625" defaultRowHeight="12" customHeight="1"/>
  <cols>
    <col min="1" max="10" width="9.00390625" style="32" customWidth="1"/>
    <col min="11" max="11" width="2.421875" style="32" customWidth="1"/>
    <col min="12" max="13" width="9.00390625" style="32" customWidth="1"/>
    <col min="14" max="14" width="2.8515625" style="32" customWidth="1"/>
    <col min="15" max="16" width="9.00390625" style="32" customWidth="1"/>
    <col min="17" max="17" width="3.421875" style="32" customWidth="1"/>
    <col min="18" max="266" width="9.00390625" style="32" customWidth="1"/>
    <col min="267" max="267" width="2.421875" style="32" customWidth="1"/>
    <col min="268" max="269" width="9.00390625" style="32" customWidth="1"/>
    <col min="270" max="270" width="2.8515625" style="32" customWidth="1"/>
    <col min="271" max="272" width="9.00390625" style="32" customWidth="1"/>
    <col min="273" max="273" width="3.421875" style="32" customWidth="1"/>
    <col min="274" max="522" width="9.00390625" style="32" customWidth="1"/>
    <col min="523" max="523" width="2.421875" style="32" customWidth="1"/>
    <col min="524" max="525" width="9.00390625" style="32" customWidth="1"/>
    <col min="526" max="526" width="2.8515625" style="32" customWidth="1"/>
    <col min="527" max="528" width="9.00390625" style="32" customWidth="1"/>
    <col min="529" max="529" width="3.421875" style="32" customWidth="1"/>
    <col min="530" max="778" width="9.00390625" style="32" customWidth="1"/>
    <col min="779" max="779" width="2.421875" style="32" customWidth="1"/>
    <col min="780" max="781" width="9.00390625" style="32" customWidth="1"/>
    <col min="782" max="782" width="2.8515625" style="32" customWidth="1"/>
    <col min="783" max="784" width="9.00390625" style="32" customWidth="1"/>
    <col min="785" max="785" width="3.421875" style="32" customWidth="1"/>
    <col min="786" max="1034" width="9.00390625" style="32" customWidth="1"/>
    <col min="1035" max="1035" width="2.421875" style="32" customWidth="1"/>
    <col min="1036" max="1037" width="9.00390625" style="32" customWidth="1"/>
    <col min="1038" max="1038" width="2.8515625" style="32" customWidth="1"/>
    <col min="1039" max="1040" width="9.00390625" style="32" customWidth="1"/>
    <col min="1041" max="1041" width="3.421875" style="32" customWidth="1"/>
    <col min="1042" max="1290" width="9.00390625" style="32" customWidth="1"/>
    <col min="1291" max="1291" width="2.421875" style="32" customWidth="1"/>
    <col min="1292" max="1293" width="9.00390625" style="32" customWidth="1"/>
    <col min="1294" max="1294" width="2.8515625" style="32" customWidth="1"/>
    <col min="1295" max="1296" width="9.00390625" style="32" customWidth="1"/>
    <col min="1297" max="1297" width="3.421875" style="32" customWidth="1"/>
    <col min="1298" max="1546" width="9.00390625" style="32" customWidth="1"/>
    <col min="1547" max="1547" width="2.421875" style="32" customWidth="1"/>
    <col min="1548" max="1549" width="9.00390625" style="32" customWidth="1"/>
    <col min="1550" max="1550" width="2.8515625" style="32" customWidth="1"/>
    <col min="1551" max="1552" width="9.00390625" style="32" customWidth="1"/>
    <col min="1553" max="1553" width="3.421875" style="32" customWidth="1"/>
    <col min="1554" max="1802" width="9.00390625" style="32" customWidth="1"/>
    <col min="1803" max="1803" width="2.421875" style="32" customWidth="1"/>
    <col min="1804" max="1805" width="9.00390625" style="32" customWidth="1"/>
    <col min="1806" max="1806" width="2.8515625" style="32" customWidth="1"/>
    <col min="1807" max="1808" width="9.00390625" style="32" customWidth="1"/>
    <col min="1809" max="1809" width="3.421875" style="32" customWidth="1"/>
    <col min="1810" max="2058" width="9.00390625" style="32" customWidth="1"/>
    <col min="2059" max="2059" width="2.421875" style="32" customWidth="1"/>
    <col min="2060" max="2061" width="9.00390625" style="32" customWidth="1"/>
    <col min="2062" max="2062" width="2.8515625" style="32" customWidth="1"/>
    <col min="2063" max="2064" width="9.00390625" style="32" customWidth="1"/>
    <col min="2065" max="2065" width="3.421875" style="32" customWidth="1"/>
    <col min="2066" max="2314" width="9.00390625" style="32" customWidth="1"/>
    <col min="2315" max="2315" width="2.421875" style="32" customWidth="1"/>
    <col min="2316" max="2317" width="9.00390625" style="32" customWidth="1"/>
    <col min="2318" max="2318" width="2.8515625" style="32" customWidth="1"/>
    <col min="2319" max="2320" width="9.00390625" style="32" customWidth="1"/>
    <col min="2321" max="2321" width="3.421875" style="32" customWidth="1"/>
    <col min="2322" max="2570" width="9.00390625" style="32" customWidth="1"/>
    <col min="2571" max="2571" width="2.421875" style="32" customWidth="1"/>
    <col min="2572" max="2573" width="9.00390625" style="32" customWidth="1"/>
    <col min="2574" max="2574" width="2.8515625" style="32" customWidth="1"/>
    <col min="2575" max="2576" width="9.00390625" style="32" customWidth="1"/>
    <col min="2577" max="2577" width="3.421875" style="32" customWidth="1"/>
    <col min="2578" max="2826" width="9.00390625" style="32" customWidth="1"/>
    <col min="2827" max="2827" width="2.421875" style="32" customWidth="1"/>
    <col min="2828" max="2829" width="9.00390625" style="32" customWidth="1"/>
    <col min="2830" max="2830" width="2.8515625" style="32" customWidth="1"/>
    <col min="2831" max="2832" width="9.00390625" style="32" customWidth="1"/>
    <col min="2833" max="2833" width="3.421875" style="32" customWidth="1"/>
    <col min="2834" max="3082" width="9.00390625" style="32" customWidth="1"/>
    <col min="3083" max="3083" width="2.421875" style="32" customWidth="1"/>
    <col min="3084" max="3085" width="9.00390625" style="32" customWidth="1"/>
    <col min="3086" max="3086" width="2.8515625" style="32" customWidth="1"/>
    <col min="3087" max="3088" width="9.00390625" style="32" customWidth="1"/>
    <col min="3089" max="3089" width="3.421875" style="32" customWidth="1"/>
    <col min="3090" max="3338" width="9.00390625" style="32" customWidth="1"/>
    <col min="3339" max="3339" width="2.421875" style="32" customWidth="1"/>
    <col min="3340" max="3341" width="9.00390625" style="32" customWidth="1"/>
    <col min="3342" max="3342" width="2.8515625" style="32" customWidth="1"/>
    <col min="3343" max="3344" width="9.00390625" style="32" customWidth="1"/>
    <col min="3345" max="3345" width="3.421875" style="32" customWidth="1"/>
    <col min="3346" max="3594" width="9.00390625" style="32" customWidth="1"/>
    <col min="3595" max="3595" width="2.421875" style="32" customWidth="1"/>
    <col min="3596" max="3597" width="9.00390625" style="32" customWidth="1"/>
    <col min="3598" max="3598" width="2.8515625" style="32" customWidth="1"/>
    <col min="3599" max="3600" width="9.00390625" style="32" customWidth="1"/>
    <col min="3601" max="3601" width="3.421875" style="32" customWidth="1"/>
    <col min="3602" max="3850" width="9.00390625" style="32" customWidth="1"/>
    <col min="3851" max="3851" width="2.421875" style="32" customWidth="1"/>
    <col min="3852" max="3853" width="9.00390625" style="32" customWidth="1"/>
    <col min="3854" max="3854" width="2.8515625" style="32" customWidth="1"/>
    <col min="3855" max="3856" width="9.00390625" style="32" customWidth="1"/>
    <col min="3857" max="3857" width="3.421875" style="32" customWidth="1"/>
    <col min="3858" max="4106" width="9.00390625" style="32" customWidth="1"/>
    <col min="4107" max="4107" width="2.421875" style="32" customWidth="1"/>
    <col min="4108" max="4109" width="9.00390625" style="32" customWidth="1"/>
    <col min="4110" max="4110" width="2.8515625" style="32" customWidth="1"/>
    <col min="4111" max="4112" width="9.00390625" style="32" customWidth="1"/>
    <col min="4113" max="4113" width="3.421875" style="32" customWidth="1"/>
    <col min="4114" max="4362" width="9.00390625" style="32" customWidth="1"/>
    <col min="4363" max="4363" width="2.421875" style="32" customWidth="1"/>
    <col min="4364" max="4365" width="9.00390625" style="32" customWidth="1"/>
    <col min="4366" max="4366" width="2.8515625" style="32" customWidth="1"/>
    <col min="4367" max="4368" width="9.00390625" style="32" customWidth="1"/>
    <col min="4369" max="4369" width="3.421875" style="32" customWidth="1"/>
    <col min="4370" max="4618" width="9.00390625" style="32" customWidth="1"/>
    <col min="4619" max="4619" width="2.421875" style="32" customWidth="1"/>
    <col min="4620" max="4621" width="9.00390625" style="32" customWidth="1"/>
    <col min="4622" max="4622" width="2.8515625" style="32" customWidth="1"/>
    <col min="4623" max="4624" width="9.00390625" style="32" customWidth="1"/>
    <col min="4625" max="4625" width="3.421875" style="32" customWidth="1"/>
    <col min="4626" max="4874" width="9.00390625" style="32" customWidth="1"/>
    <col min="4875" max="4875" width="2.421875" style="32" customWidth="1"/>
    <col min="4876" max="4877" width="9.00390625" style="32" customWidth="1"/>
    <col min="4878" max="4878" width="2.8515625" style="32" customWidth="1"/>
    <col min="4879" max="4880" width="9.00390625" style="32" customWidth="1"/>
    <col min="4881" max="4881" width="3.421875" style="32" customWidth="1"/>
    <col min="4882" max="5130" width="9.00390625" style="32" customWidth="1"/>
    <col min="5131" max="5131" width="2.421875" style="32" customWidth="1"/>
    <col min="5132" max="5133" width="9.00390625" style="32" customWidth="1"/>
    <col min="5134" max="5134" width="2.8515625" style="32" customWidth="1"/>
    <col min="5135" max="5136" width="9.00390625" style="32" customWidth="1"/>
    <col min="5137" max="5137" width="3.421875" style="32" customWidth="1"/>
    <col min="5138" max="5386" width="9.00390625" style="32" customWidth="1"/>
    <col min="5387" max="5387" width="2.421875" style="32" customWidth="1"/>
    <col min="5388" max="5389" width="9.00390625" style="32" customWidth="1"/>
    <col min="5390" max="5390" width="2.8515625" style="32" customWidth="1"/>
    <col min="5391" max="5392" width="9.00390625" style="32" customWidth="1"/>
    <col min="5393" max="5393" width="3.421875" style="32" customWidth="1"/>
    <col min="5394" max="5642" width="9.00390625" style="32" customWidth="1"/>
    <col min="5643" max="5643" width="2.421875" style="32" customWidth="1"/>
    <col min="5644" max="5645" width="9.00390625" style="32" customWidth="1"/>
    <col min="5646" max="5646" width="2.8515625" style="32" customWidth="1"/>
    <col min="5647" max="5648" width="9.00390625" style="32" customWidth="1"/>
    <col min="5649" max="5649" width="3.421875" style="32" customWidth="1"/>
    <col min="5650" max="5898" width="9.00390625" style="32" customWidth="1"/>
    <col min="5899" max="5899" width="2.421875" style="32" customWidth="1"/>
    <col min="5900" max="5901" width="9.00390625" style="32" customWidth="1"/>
    <col min="5902" max="5902" width="2.8515625" style="32" customWidth="1"/>
    <col min="5903" max="5904" width="9.00390625" style="32" customWidth="1"/>
    <col min="5905" max="5905" width="3.421875" style="32" customWidth="1"/>
    <col min="5906" max="6154" width="9.00390625" style="32" customWidth="1"/>
    <col min="6155" max="6155" width="2.421875" style="32" customWidth="1"/>
    <col min="6156" max="6157" width="9.00390625" style="32" customWidth="1"/>
    <col min="6158" max="6158" width="2.8515625" style="32" customWidth="1"/>
    <col min="6159" max="6160" width="9.00390625" style="32" customWidth="1"/>
    <col min="6161" max="6161" width="3.421875" style="32" customWidth="1"/>
    <col min="6162" max="6410" width="9.00390625" style="32" customWidth="1"/>
    <col min="6411" max="6411" width="2.421875" style="32" customWidth="1"/>
    <col min="6412" max="6413" width="9.00390625" style="32" customWidth="1"/>
    <col min="6414" max="6414" width="2.8515625" style="32" customWidth="1"/>
    <col min="6415" max="6416" width="9.00390625" style="32" customWidth="1"/>
    <col min="6417" max="6417" width="3.421875" style="32" customWidth="1"/>
    <col min="6418" max="6666" width="9.00390625" style="32" customWidth="1"/>
    <col min="6667" max="6667" width="2.421875" style="32" customWidth="1"/>
    <col min="6668" max="6669" width="9.00390625" style="32" customWidth="1"/>
    <col min="6670" max="6670" width="2.8515625" style="32" customWidth="1"/>
    <col min="6671" max="6672" width="9.00390625" style="32" customWidth="1"/>
    <col min="6673" max="6673" width="3.421875" style="32" customWidth="1"/>
    <col min="6674" max="6922" width="9.00390625" style="32" customWidth="1"/>
    <col min="6923" max="6923" width="2.421875" style="32" customWidth="1"/>
    <col min="6924" max="6925" width="9.00390625" style="32" customWidth="1"/>
    <col min="6926" max="6926" width="2.8515625" style="32" customWidth="1"/>
    <col min="6927" max="6928" width="9.00390625" style="32" customWidth="1"/>
    <col min="6929" max="6929" width="3.421875" style="32" customWidth="1"/>
    <col min="6930" max="7178" width="9.00390625" style="32" customWidth="1"/>
    <col min="7179" max="7179" width="2.421875" style="32" customWidth="1"/>
    <col min="7180" max="7181" width="9.00390625" style="32" customWidth="1"/>
    <col min="7182" max="7182" width="2.8515625" style="32" customWidth="1"/>
    <col min="7183" max="7184" width="9.00390625" style="32" customWidth="1"/>
    <col min="7185" max="7185" width="3.421875" style="32" customWidth="1"/>
    <col min="7186" max="7434" width="9.00390625" style="32" customWidth="1"/>
    <col min="7435" max="7435" width="2.421875" style="32" customWidth="1"/>
    <col min="7436" max="7437" width="9.00390625" style="32" customWidth="1"/>
    <col min="7438" max="7438" width="2.8515625" style="32" customWidth="1"/>
    <col min="7439" max="7440" width="9.00390625" style="32" customWidth="1"/>
    <col min="7441" max="7441" width="3.421875" style="32" customWidth="1"/>
    <col min="7442" max="7690" width="9.00390625" style="32" customWidth="1"/>
    <col min="7691" max="7691" width="2.421875" style="32" customWidth="1"/>
    <col min="7692" max="7693" width="9.00390625" style="32" customWidth="1"/>
    <col min="7694" max="7694" width="2.8515625" style="32" customWidth="1"/>
    <col min="7695" max="7696" width="9.00390625" style="32" customWidth="1"/>
    <col min="7697" max="7697" width="3.421875" style="32" customWidth="1"/>
    <col min="7698" max="7946" width="9.00390625" style="32" customWidth="1"/>
    <col min="7947" max="7947" width="2.421875" style="32" customWidth="1"/>
    <col min="7948" max="7949" width="9.00390625" style="32" customWidth="1"/>
    <col min="7950" max="7950" width="2.8515625" style="32" customWidth="1"/>
    <col min="7951" max="7952" width="9.00390625" style="32" customWidth="1"/>
    <col min="7953" max="7953" width="3.421875" style="32" customWidth="1"/>
    <col min="7954" max="8202" width="9.00390625" style="32" customWidth="1"/>
    <col min="8203" max="8203" width="2.421875" style="32" customWidth="1"/>
    <col min="8204" max="8205" width="9.00390625" style="32" customWidth="1"/>
    <col min="8206" max="8206" width="2.8515625" style="32" customWidth="1"/>
    <col min="8207" max="8208" width="9.00390625" style="32" customWidth="1"/>
    <col min="8209" max="8209" width="3.421875" style="32" customWidth="1"/>
    <col min="8210" max="8458" width="9.00390625" style="32" customWidth="1"/>
    <col min="8459" max="8459" width="2.421875" style="32" customWidth="1"/>
    <col min="8460" max="8461" width="9.00390625" style="32" customWidth="1"/>
    <col min="8462" max="8462" width="2.8515625" style="32" customWidth="1"/>
    <col min="8463" max="8464" width="9.00390625" style="32" customWidth="1"/>
    <col min="8465" max="8465" width="3.421875" style="32" customWidth="1"/>
    <col min="8466" max="8714" width="9.00390625" style="32" customWidth="1"/>
    <col min="8715" max="8715" width="2.421875" style="32" customWidth="1"/>
    <col min="8716" max="8717" width="9.00390625" style="32" customWidth="1"/>
    <col min="8718" max="8718" width="2.8515625" style="32" customWidth="1"/>
    <col min="8719" max="8720" width="9.00390625" style="32" customWidth="1"/>
    <col min="8721" max="8721" width="3.421875" style="32" customWidth="1"/>
    <col min="8722" max="8970" width="9.00390625" style="32" customWidth="1"/>
    <col min="8971" max="8971" width="2.421875" style="32" customWidth="1"/>
    <col min="8972" max="8973" width="9.00390625" style="32" customWidth="1"/>
    <col min="8974" max="8974" width="2.8515625" style="32" customWidth="1"/>
    <col min="8975" max="8976" width="9.00390625" style="32" customWidth="1"/>
    <col min="8977" max="8977" width="3.421875" style="32" customWidth="1"/>
    <col min="8978" max="9226" width="9.00390625" style="32" customWidth="1"/>
    <col min="9227" max="9227" width="2.421875" style="32" customWidth="1"/>
    <col min="9228" max="9229" width="9.00390625" style="32" customWidth="1"/>
    <col min="9230" max="9230" width="2.8515625" style="32" customWidth="1"/>
    <col min="9231" max="9232" width="9.00390625" style="32" customWidth="1"/>
    <col min="9233" max="9233" width="3.421875" style="32" customWidth="1"/>
    <col min="9234" max="9482" width="9.00390625" style="32" customWidth="1"/>
    <col min="9483" max="9483" width="2.421875" style="32" customWidth="1"/>
    <col min="9484" max="9485" width="9.00390625" style="32" customWidth="1"/>
    <col min="9486" max="9486" width="2.8515625" style="32" customWidth="1"/>
    <col min="9487" max="9488" width="9.00390625" style="32" customWidth="1"/>
    <col min="9489" max="9489" width="3.421875" style="32" customWidth="1"/>
    <col min="9490" max="9738" width="9.00390625" style="32" customWidth="1"/>
    <col min="9739" max="9739" width="2.421875" style="32" customWidth="1"/>
    <col min="9740" max="9741" width="9.00390625" style="32" customWidth="1"/>
    <col min="9742" max="9742" width="2.8515625" style="32" customWidth="1"/>
    <col min="9743" max="9744" width="9.00390625" style="32" customWidth="1"/>
    <col min="9745" max="9745" width="3.421875" style="32" customWidth="1"/>
    <col min="9746" max="9994" width="9.00390625" style="32" customWidth="1"/>
    <col min="9995" max="9995" width="2.421875" style="32" customWidth="1"/>
    <col min="9996" max="9997" width="9.00390625" style="32" customWidth="1"/>
    <col min="9998" max="9998" width="2.8515625" style="32" customWidth="1"/>
    <col min="9999" max="10000" width="9.00390625" style="32" customWidth="1"/>
    <col min="10001" max="10001" width="3.421875" style="32" customWidth="1"/>
    <col min="10002" max="10250" width="9.00390625" style="32" customWidth="1"/>
    <col min="10251" max="10251" width="2.421875" style="32" customWidth="1"/>
    <col min="10252" max="10253" width="9.00390625" style="32" customWidth="1"/>
    <col min="10254" max="10254" width="2.8515625" style="32" customWidth="1"/>
    <col min="10255" max="10256" width="9.00390625" style="32" customWidth="1"/>
    <col min="10257" max="10257" width="3.421875" style="32" customWidth="1"/>
    <col min="10258" max="10506" width="9.00390625" style="32" customWidth="1"/>
    <col min="10507" max="10507" width="2.421875" style="32" customWidth="1"/>
    <col min="10508" max="10509" width="9.00390625" style="32" customWidth="1"/>
    <col min="10510" max="10510" width="2.8515625" style="32" customWidth="1"/>
    <col min="10511" max="10512" width="9.00390625" style="32" customWidth="1"/>
    <col min="10513" max="10513" width="3.421875" style="32" customWidth="1"/>
    <col min="10514" max="10762" width="9.00390625" style="32" customWidth="1"/>
    <col min="10763" max="10763" width="2.421875" style="32" customWidth="1"/>
    <col min="10764" max="10765" width="9.00390625" style="32" customWidth="1"/>
    <col min="10766" max="10766" width="2.8515625" style="32" customWidth="1"/>
    <col min="10767" max="10768" width="9.00390625" style="32" customWidth="1"/>
    <col min="10769" max="10769" width="3.421875" style="32" customWidth="1"/>
    <col min="10770" max="11018" width="9.00390625" style="32" customWidth="1"/>
    <col min="11019" max="11019" width="2.421875" style="32" customWidth="1"/>
    <col min="11020" max="11021" width="9.00390625" style="32" customWidth="1"/>
    <col min="11022" max="11022" width="2.8515625" style="32" customWidth="1"/>
    <col min="11023" max="11024" width="9.00390625" style="32" customWidth="1"/>
    <col min="11025" max="11025" width="3.421875" style="32" customWidth="1"/>
    <col min="11026" max="11274" width="9.00390625" style="32" customWidth="1"/>
    <col min="11275" max="11275" width="2.421875" style="32" customWidth="1"/>
    <col min="11276" max="11277" width="9.00390625" style="32" customWidth="1"/>
    <col min="11278" max="11278" width="2.8515625" style="32" customWidth="1"/>
    <col min="11279" max="11280" width="9.00390625" style="32" customWidth="1"/>
    <col min="11281" max="11281" width="3.421875" style="32" customWidth="1"/>
    <col min="11282" max="11530" width="9.00390625" style="32" customWidth="1"/>
    <col min="11531" max="11531" width="2.421875" style="32" customWidth="1"/>
    <col min="11532" max="11533" width="9.00390625" style="32" customWidth="1"/>
    <col min="11534" max="11534" width="2.8515625" style="32" customWidth="1"/>
    <col min="11535" max="11536" width="9.00390625" style="32" customWidth="1"/>
    <col min="11537" max="11537" width="3.421875" style="32" customWidth="1"/>
    <col min="11538" max="11786" width="9.00390625" style="32" customWidth="1"/>
    <col min="11787" max="11787" width="2.421875" style="32" customWidth="1"/>
    <col min="11788" max="11789" width="9.00390625" style="32" customWidth="1"/>
    <col min="11790" max="11790" width="2.8515625" style="32" customWidth="1"/>
    <col min="11791" max="11792" width="9.00390625" style="32" customWidth="1"/>
    <col min="11793" max="11793" width="3.421875" style="32" customWidth="1"/>
    <col min="11794" max="12042" width="9.00390625" style="32" customWidth="1"/>
    <col min="12043" max="12043" width="2.421875" style="32" customWidth="1"/>
    <col min="12044" max="12045" width="9.00390625" style="32" customWidth="1"/>
    <col min="12046" max="12046" width="2.8515625" style="32" customWidth="1"/>
    <col min="12047" max="12048" width="9.00390625" style="32" customWidth="1"/>
    <col min="12049" max="12049" width="3.421875" style="32" customWidth="1"/>
    <col min="12050" max="12298" width="9.00390625" style="32" customWidth="1"/>
    <col min="12299" max="12299" width="2.421875" style="32" customWidth="1"/>
    <col min="12300" max="12301" width="9.00390625" style="32" customWidth="1"/>
    <col min="12302" max="12302" width="2.8515625" style="32" customWidth="1"/>
    <col min="12303" max="12304" width="9.00390625" style="32" customWidth="1"/>
    <col min="12305" max="12305" width="3.421875" style="32" customWidth="1"/>
    <col min="12306" max="12554" width="9.00390625" style="32" customWidth="1"/>
    <col min="12555" max="12555" width="2.421875" style="32" customWidth="1"/>
    <col min="12556" max="12557" width="9.00390625" style="32" customWidth="1"/>
    <col min="12558" max="12558" width="2.8515625" style="32" customWidth="1"/>
    <col min="12559" max="12560" width="9.00390625" style="32" customWidth="1"/>
    <col min="12561" max="12561" width="3.421875" style="32" customWidth="1"/>
    <col min="12562" max="12810" width="9.00390625" style="32" customWidth="1"/>
    <col min="12811" max="12811" width="2.421875" style="32" customWidth="1"/>
    <col min="12812" max="12813" width="9.00390625" style="32" customWidth="1"/>
    <col min="12814" max="12814" width="2.8515625" style="32" customWidth="1"/>
    <col min="12815" max="12816" width="9.00390625" style="32" customWidth="1"/>
    <col min="12817" max="12817" width="3.421875" style="32" customWidth="1"/>
    <col min="12818" max="13066" width="9.00390625" style="32" customWidth="1"/>
    <col min="13067" max="13067" width="2.421875" style="32" customWidth="1"/>
    <col min="13068" max="13069" width="9.00390625" style="32" customWidth="1"/>
    <col min="13070" max="13070" width="2.8515625" style="32" customWidth="1"/>
    <col min="13071" max="13072" width="9.00390625" style="32" customWidth="1"/>
    <col min="13073" max="13073" width="3.421875" style="32" customWidth="1"/>
    <col min="13074" max="13322" width="9.00390625" style="32" customWidth="1"/>
    <col min="13323" max="13323" width="2.421875" style="32" customWidth="1"/>
    <col min="13324" max="13325" width="9.00390625" style="32" customWidth="1"/>
    <col min="13326" max="13326" width="2.8515625" style="32" customWidth="1"/>
    <col min="13327" max="13328" width="9.00390625" style="32" customWidth="1"/>
    <col min="13329" max="13329" width="3.421875" style="32" customWidth="1"/>
    <col min="13330" max="13578" width="9.00390625" style="32" customWidth="1"/>
    <col min="13579" max="13579" width="2.421875" style="32" customWidth="1"/>
    <col min="13580" max="13581" width="9.00390625" style="32" customWidth="1"/>
    <col min="13582" max="13582" width="2.8515625" style="32" customWidth="1"/>
    <col min="13583" max="13584" width="9.00390625" style="32" customWidth="1"/>
    <col min="13585" max="13585" width="3.421875" style="32" customWidth="1"/>
    <col min="13586" max="13834" width="9.00390625" style="32" customWidth="1"/>
    <col min="13835" max="13835" width="2.421875" style="32" customWidth="1"/>
    <col min="13836" max="13837" width="9.00390625" style="32" customWidth="1"/>
    <col min="13838" max="13838" width="2.8515625" style="32" customWidth="1"/>
    <col min="13839" max="13840" width="9.00390625" style="32" customWidth="1"/>
    <col min="13841" max="13841" width="3.421875" style="32" customWidth="1"/>
    <col min="13842" max="14090" width="9.00390625" style="32" customWidth="1"/>
    <col min="14091" max="14091" width="2.421875" style="32" customWidth="1"/>
    <col min="14092" max="14093" width="9.00390625" style="32" customWidth="1"/>
    <col min="14094" max="14094" width="2.8515625" style="32" customWidth="1"/>
    <col min="14095" max="14096" width="9.00390625" style="32" customWidth="1"/>
    <col min="14097" max="14097" width="3.421875" style="32" customWidth="1"/>
    <col min="14098" max="14346" width="9.00390625" style="32" customWidth="1"/>
    <col min="14347" max="14347" width="2.421875" style="32" customWidth="1"/>
    <col min="14348" max="14349" width="9.00390625" style="32" customWidth="1"/>
    <col min="14350" max="14350" width="2.8515625" style="32" customWidth="1"/>
    <col min="14351" max="14352" width="9.00390625" style="32" customWidth="1"/>
    <col min="14353" max="14353" width="3.421875" style="32" customWidth="1"/>
    <col min="14354" max="14602" width="9.00390625" style="32" customWidth="1"/>
    <col min="14603" max="14603" width="2.421875" style="32" customWidth="1"/>
    <col min="14604" max="14605" width="9.00390625" style="32" customWidth="1"/>
    <col min="14606" max="14606" width="2.8515625" style="32" customWidth="1"/>
    <col min="14607" max="14608" width="9.00390625" style="32" customWidth="1"/>
    <col min="14609" max="14609" width="3.421875" style="32" customWidth="1"/>
    <col min="14610" max="14858" width="9.00390625" style="32" customWidth="1"/>
    <col min="14859" max="14859" width="2.421875" style="32" customWidth="1"/>
    <col min="14860" max="14861" width="9.00390625" style="32" customWidth="1"/>
    <col min="14862" max="14862" width="2.8515625" style="32" customWidth="1"/>
    <col min="14863" max="14864" width="9.00390625" style="32" customWidth="1"/>
    <col min="14865" max="14865" width="3.421875" style="32" customWidth="1"/>
    <col min="14866" max="15114" width="9.00390625" style="32" customWidth="1"/>
    <col min="15115" max="15115" width="2.421875" style="32" customWidth="1"/>
    <col min="15116" max="15117" width="9.00390625" style="32" customWidth="1"/>
    <col min="15118" max="15118" width="2.8515625" style="32" customWidth="1"/>
    <col min="15119" max="15120" width="9.00390625" style="32" customWidth="1"/>
    <col min="15121" max="15121" width="3.421875" style="32" customWidth="1"/>
    <col min="15122" max="15370" width="9.00390625" style="32" customWidth="1"/>
    <col min="15371" max="15371" width="2.421875" style="32" customWidth="1"/>
    <col min="15372" max="15373" width="9.00390625" style="32" customWidth="1"/>
    <col min="15374" max="15374" width="2.8515625" style="32" customWidth="1"/>
    <col min="15375" max="15376" width="9.00390625" style="32" customWidth="1"/>
    <col min="15377" max="15377" width="3.421875" style="32" customWidth="1"/>
    <col min="15378" max="15626" width="9.00390625" style="32" customWidth="1"/>
    <col min="15627" max="15627" width="2.421875" style="32" customWidth="1"/>
    <col min="15628" max="15629" width="9.00390625" style="32" customWidth="1"/>
    <col min="15630" max="15630" width="2.8515625" style="32" customWidth="1"/>
    <col min="15631" max="15632" width="9.00390625" style="32" customWidth="1"/>
    <col min="15633" max="15633" width="3.421875" style="32" customWidth="1"/>
    <col min="15634" max="15882" width="9.00390625" style="32" customWidth="1"/>
    <col min="15883" max="15883" width="2.421875" style="32" customWidth="1"/>
    <col min="15884" max="15885" width="9.00390625" style="32" customWidth="1"/>
    <col min="15886" max="15886" width="2.8515625" style="32" customWidth="1"/>
    <col min="15887" max="15888" width="9.00390625" style="32" customWidth="1"/>
    <col min="15889" max="15889" width="3.421875" style="32" customWidth="1"/>
    <col min="15890" max="16138" width="9.00390625" style="32" customWidth="1"/>
    <col min="16139" max="16139" width="2.421875" style="32" customWidth="1"/>
    <col min="16140" max="16141" width="9.00390625" style="32" customWidth="1"/>
    <col min="16142" max="16142" width="2.8515625" style="32" customWidth="1"/>
    <col min="16143" max="16144" width="9.00390625" style="32" customWidth="1"/>
    <col min="16145" max="16145" width="3.421875" style="32" customWidth="1"/>
    <col min="16146" max="16384" width="9.00390625" style="32" customWidth="1"/>
  </cols>
  <sheetData>
    <row r="1" ht="12" customHeight="1">
      <c r="A1" s="32" t="s">
        <v>212</v>
      </c>
    </row>
    <row r="4" spans="1:2" ht="35.25" customHeight="1">
      <c r="A4" s="33"/>
      <c r="B4" s="34" t="s">
        <v>79</v>
      </c>
    </row>
    <row r="5" spans="1:2" ht="12" customHeight="1">
      <c r="A5" s="35" t="s">
        <v>80</v>
      </c>
      <c r="B5" s="35">
        <v>394</v>
      </c>
    </row>
    <row r="6" spans="1:2" ht="12" customHeight="1">
      <c r="A6" s="35" t="s">
        <v>81</v>
      </c>
      <c r="B6" s="35">
        <v>405</v>
      </c>
    </row>
    <row r="7" spans="1:2" ht="12" customHeight="1">
      <c r="A7" s="35" t="s">
        <v>82</v>
      </c>
      <c r="B7" s="35">
        <v>426</v>
      </c>
    </row>
    <row r="8" spans="1:2" ht="12" customHeight="1">
      <c r="A8" s="35" t="s">
        <v>83</v>
      </c>
      <c r="B8" s="35">
        <v>415</v>
      </c>
    </row>
    <row r="9" spans="1:2" ht="12" customHeight="1">
      <c r="A9" s="35" t="s">
        <v>84</v>
      </c>
      <c r="B9" s="35">
        <v>408</v>
      </c>
    </row>
    <row r="10" spans="1:2" ht="12" customHeight="1">
      <c r="A10" s="35" t="s">
        <v>85</v>
      </c>
      <c r="B10" s="35">
        <v>400</v>
      </c>
    </row>
    <row r="11" spans="1:2" ht="12" customHeight="1">
      <c r="A11" s="35" t="s">
        <v>86</v>
      </c>
      <c r="B11" s="35">
        <v>406</v>
      </c>
    </row>
    <row r="12" spans="1:2" ht="12" customHeight="1">
      <c r="A12" s="35" t="s">
        <v>87</v>
      </c>
      <c r="B12" s="35">
        <v>400</v>
      </c>
    </row>
    <row r="13" spans="1:2" ht="12" customHeight="1">
      <c r="A13" s="35" t="s">
        <v>88</v>
      </c>
      <c r="B13" s="35">
        <v>393</v>
      </c>
    </row>
    <row r="14" spans="1:2" ht="12" customHeight="1">
      <c r="A14" s="35" t="s">
        <v>89</v>
      </c>
      <c r="B14" s="35">
        <v>412</v>
      </c>
    </row>
    <row r="15" spans="1:2" ht="12" customHeight="1">
      <c r="A15" s="35" t="s">
        <v>90</v>
      </c>
      <c r="B15" s="35">
        <v>417</v>
      </c>
    </row>
    <row r="16" spans="1:2" ht="12" customHeight="1">
      <c r="A16" s="35" t="s">
        <v>91</v>
      </c>
      <c r="B16" s="35">
        <v>422</v>
      </c>
    </row>
    <row r="17" spans="1:2" ht="12" customHeight="1">
      <c r="A17" s="35" t="s">
        <v>92</v>
      </c>
      <c r="B17" s="35">
        <v>418</v>
      </c>
    </row>
    <row r="18" spans="1:2" ht="12" customHeight="1">
      <c r="A18" s="35" t="s">
        <v>93</v>
      </c>
      <c r="B18" s="35">
        <v>419</v>
      </c>
    </row>
    <row r="19" spans="1:2" ht="12" customHeight="1">
      <c r="A19" s="35" t="s">
        <v>94</v>
      </c>
      <c r="B19" s="35">
        <v>404</v>
      </c>
    </row>
    <row r="20" spans="1:2" ht="12" customHeight="1">
      <c r="A20" s="35" t="s">
        <v>95</v>
      </c>
      <c r="B20" s="35">
        <v>390</v>
      </c>
    </row>
    <row r="21" spans="1:2" ht="12" customHeight="1">
      <c r="A21" s="35" t="s">
        <v>96</v>
      </c>
      <c r="B21" s="35">
        <v>386</v>
      </c>
    </row>
    <row r="22" spans="1:2" ht="12" customHeight="1">
      <c r="A22" s="35" t="s">
        <v>97</v>
      </c>
      <c r="B22" s="35">
        <v>381</v>
      </c>
    </row>
    <row r="23" spans="1:2" ht="12" customHeight="1">
      <c r="A23" s="35" t="s">
        <v>98</v>
      </c>
      <c r="B23" s="35">
        <v>379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3"/>
  <sheetViews>
    <sheetView workbookViewId="0" topLeftCell="M7">
      <selection activeCell="Q27" sqref="Q27"/>
    </sheetView>
  </sheetViews>
  <sheetFormatPr defaultColWidth="9.00390625" defaultRowHeight="15"/>
  <cols>
    <col min="1" max="1" width="9.28125" style="40" hidden="1" customWidth="1"/>
    <col min="2" max="12" width="7.421875" style="40" hidden="1" customWidth="1"/>
    <col min="13" max="13" width="7.421875" style="40" customWidth="1"/>
    <col min="14" max="14" width="43.57421875" style="40" customWidth="1"/>
    <col min="15" max="15" width="9.421875" style="40" customWidth="1"/>
    <col min="16" max="16" width="11.28125" style="40" bestFit="1" customWidth="1"/>
    <col min="17" max="17" width="12.8515625" style="40" customWidth="1"/>
    <col min="18" max="18" width="9.00390625" style="40" customWidth="1"/>
    <col min="19" max="19" width="3.8515625" style="40" customWidth="1"/>
    <col min="20" max="256" width="9.00390625" style="40" customWidth="1"/>
    <col min="257" max="268" width="9.00390625" style="40" hidden="1" customWidth="1"/>
    <col min="269" max="269" width="7.421875" style="40" customWidth="1"/>
    <col min="270" max="270" width="43.57421875" style="40" customWidth="1"/>
    <col min="271" max="271" width="9.421875" style="40" customWidth="1"/>
    <col min="272" max="272" width="11.28125" style="40" bestFit="1" customWidth="1"/>
    <col min="273" max="273" width="12.8515625" style="40" customWidth="1"/>
    <col min="274" max="274" width="9.00390625" style="40" customWidth="1"/>
    <col min="275" max="275" width="3.8515625" style="40" customWidth="1"/>
    <col min="276" max="512" width="9.00390625" style="40" customWidth="1"/>
    <col min="513" max="524" width="9.00390625" style="40" hidden="1" customWidth="1"/>
    <col min="525" max="525" width="7.421875" style="40" customWidth="1"/>
    <col min="526" max="526" width="43.57421875" style="40" customWidth="1"/>
    <col min="527" max="527" width="9.421875" style="40" customWidth="1"/>
    <col min="528" max="528" width="11.28125" style="40" bestFit="1" customWidth="1"/>
    <col min="529" max="529" width="12.8515625" style="40" customWidth="1"/>
    <col min="530" max="530" width="9.00390625" style="40" customWidth="1"/>
    <col min="531" max="531" width="3.8515625" style="40" customWidth="1"/>
    <col min="532" max="768" width="9.00390625" style="40" customWidth="1"/>
    <col min="769" max="780" width="9.00390625" style="40" hidden="1" customWidth="1"/>
    <col min="781" max="781" width="7.421875" style="40" customWidth="1"/>
    <col min="782" max="782" width="43.57421875" style="40" customWidth="1"/>
    <col min="783" max="783" width="9.421875" style="40" customWidth="1"/>
    <col min="784" max="784" width="11.28125" style="40" bestFit="1" customWidth="1"/>
    <col min="785" max="785" width="12.8515625" style="40" customWidth="1"/>
    <col min="786" max="786" width="9.00390625" style="40" customWidth="1"/>
    <col min="787" max="787" width="3.8515625" style="40" customWidth="1"/>
    <col min="788" max="1024" width="9.00390625" style="40" customWidth="1"/>
    <col min="1025" max="1036" width="9.00390625" style="40" hidden="1" customWidth="1"/>
    <col min="1037" max="1037" width="7.421875" style="40" customWidth="1"/>
    <col min="1038" max="1038" width="43.57421875" style="40" customWidth="1"/>
    <col min="1039" max="1039" width="9.421875" style="40" customWidth="1"/>
    <col min="1040" max="1040" width="11.28125" style="40" bestFit="1" customWidth="1"/>
    <col min="1041" max="1041" width="12.8515625" style="40" customWidth="1"/>
    <col min="1042" max="1042" width="9.00390625" style="40" customWidth="1"/>
    <col min="1043" max="1043" width="3.8515625" style="40" customWidth="1"/>
    <col min="1044" max="1280" width="9.00390625" style="40" customWidth="1"/>
    <col min="1281" max="1292" width="9.00390625" style="40" hidden="1" customWidth="1"/>
    <col min="1293" max="1293" width="7.421875" style="40" customWidth="1"/>
    <col min="1294" max="1294" width="43.57421875" style="40" customWidth="1"/>
    <col min="1295" max="1295" width="9.421875" style="40" customWidth="1"/>
    <col min="1296" max="1296" width="11.28125" style="40" bestFit="1" customWidth="1"/>
    <col min="1297" max="1297" width="12.8515625" style="40" customWidth="1"/>
    <col min="1298" max="1298" width="9.00390625" style="40" customWidth="1"/>
    <col min="1299" max="1299" width="3.8515625" style="40" customWidth="1"/>
    <col min="1300" max="1536" width="9.00390625" style="40" customWidth="1"/>
    <col min="1537" max="1548" width="9.00390625" style="40" hidden="1" customWidth="1"/>
    <col min="1549" max="1549" width="7.421875" style="40" customWidth="1"/>
    <col min="1550" max="1550" width="43.57421875" style="40" customWidth="1"/>
    <col min="1551" max="1551" width="9.421875" style="40" customWidth="1"/>
    <col min="1552" max="1552" width="11.28125" style="40" bestFit="1" customWidth="1"/>
    <col min="1553" max="1553" width="12.8515625" style="40" customWidth="1"/>
    <col min="1554" max="1554" width="9.00390625" style="40" customWidth="1"/>
    <col min="1555" max="1555" width="3.8515625" style="40" customWidth="1"/>
    <col min="1556" max="1792" width="9.00390625" style="40" customWidth="1"/>
    <col min="1793" max="1804" width="9.00390625" style="40" hidden="1" customWidth="1"/>
    <col min="1805" max="1805" width="7.421875" style="40" customWidth="1"/>
    <col min="1806" max="1806" width="43.57421875" style="40" customWidth="1"/>
    <col min="1807" max="1807" width="9.421875" style="40" customWidth="1"/>
    <col min="1808" max="1808" width="11.28125" style="40" bestFit="1" customWidth="1"/>
    <col min="1809" max="1809" width="12.8515625" style="40" customWidth="1"/>
    <col min="1810" max="1810" width="9.00390625" style="40" customWidth="1"/>
    <col min="1811" max="1811" width="3.8515625" style="40" customWidth="1"/>
    <col min="1812" max="2048" width="9.00390625" style="40" customWidth="1"/>
    <col min="2049" max="2060" width="9.00390625" style="40" hidden="1" customWidth="1"/>
    <col min="2061" max="2061" width="7.421875" style="40" customWidth="1"/>
    <col min="2062" max="2062" width="43.57421875" style="40" customWidth="1"/>
    <col min="2063" max="2063" width="9.421875" style="40" customWidth="1"/>
    <col min="2064" max="2064" width="11.28125" style="40" bestFit="1" customWidth="1"/>
    <col min="2065" max="2065" width="12.8515625" style="40" customWidth="1"/>
    <col min="2066" max="2066" width="9.00390625" style="40" customWidth="1"/>
    <col min="2067" max="2067" width="3.8515625" style="40" customWidth="1"/>
    <col min="2068" max="2304" width="9.00390625" style="40" customWidth="1"/>
    <col min="2305" max="2316" width="9.00390625" style="40" hidden="1" customWidth="1"/>
    <col min="2317" max="2317" width="7.421875" style="40" customWidth="1"/>
    <col min="2318" max="2318" width="43.57421875" style="40" customWidth="1"/>
    <col min="2319" max="2319" width="9.421875" style="40" customWidth="1"/>
    <col min="2320" max="2320" width="11.28125" style="40" bestFit="1" customWidth="1"/>
    <col min="2321" max="2321" width="12.8515625" style="40" customWidth="1"/>
    <col min="2322" max="2322" width="9.00390625" style="40" customWidth="1"/>
    <col min="2323" max="2323" width="3.8515625" style="40" customWidth="1"/>
    <col min="2324" max="2560" width="9.00390625" style="40" customWidth="1"/>
    <col min="2561" max="2572" width="9.00390625" style="40" hidden="1" customWidth="1"/>
    <col min="2573" max="2573" width="7.421875" style="40" customWidth="1"/>
    <col min="2574" max="2574" width="43.57421875" style="40" customWidth="1"/>
    <col min="2575" max="2575" width="9.421875" style="40" customWidth="1"/>
    <col min="2576" max="2576" width="11.28125" style="40" bestFit="1" customWidth="1"/>
    <col min="2577" max="2577" width="12.8515625" style="40" customWidth="1"/>
    <col min="2578" max="2578" width="9.00390625" style="40" customWidth="1"/>
    <col min="2579" max="2579" width="3.8515625" style="40" customWidth="1"/>
    <col min="2580" max="2816" width="9.00390625" style="40" customWidth="1"/>
    <col min="2817" max="2828" width="9.00390625" style="40" hidden="1" customWidth="1"/>
    <col min="2829" max="2829" width="7.421875" style="40" customWidth="1"/>
    <col min="2830" max="2830" width="43.57421875" style="40" customWidth="1"/>
    <col min="2831" max="2831" width="9.421875" style="40" customWidth="1"/>
    <col min="2832" max="2832" width="11.28125" style="40" bestFit="1" customWidth="1"/>
    <col min="2833" max="2833" width="12.8515625" style="40" customWidth="1"/>
    <col min="2834" max="2834" width="9.00390625" style="40" customWidth="1"/>
    <col min="2835" max="2835" width="3.8515625" style="40" customWidth="1"/>
    <col min="2836" max="3072" width="9.00390625" style="40" customWidth="1"/>
    <col min="3073" max="3084" width="9.00390625" style="40" hidden="1" customWidth="1"/>
    <col min="3085" max="3085" width="7.421875" style="40" customWidth="1"/>
    <col min="3086" max="3086" width="43.57421875" style="40" customWidth="1"/>
    <col min="3087" max="3087" width="9.421875" style="40" customWidth="1"/>
    <col min="3088" max="3088" width="11.28125" style="40" bestFit="1" customWidth="1"/>
    <col min="3089" max="3089" width="12.8515625" style="40" customWidth="1"/>
    <col min="3090" max="3090" width="9.00390625" style="40" customWidth="1"/>
    <col min="3091" max="3091" width="3.8515625" style="40" customWidth="1"/>
    <col min="3092" max="3328" width="9.00390625" style="40" customWidth="1"/>
    <col min="3329" max="3340" width="9.00390625" style="40" hidden="1" customWidth="1"/>
    <col min="3341" max="3341" width="7.421875" style="40" customWidth="1"/>
    <col min="3342" max="3342" width="43.57421875" style="40" customWidth="1"/>
    <col min="3343" max="3343" width="9.421875" style="40" customWidth="1"/>
    <col min="3344" max="3344" width="11.28125" style="40" bestFit="1" customWidth="1"/>
    <col min="3345" max="3345" width="12.8515625" style="40" customWidth="1"/>
    <col min="3346" max="3346" width="9.00390625" style="40" customWidth="1"/>
    <col min="3347" max="3347" width="3.8515625" style="40" customWidth="1"/>
    <col min="3348" max="3584" width="9.00390625" style="40" customWidth="1"/>
    <col min="3585" max="3596" width="9.00390625" style="40" hidden="1" customWidth="1"/>
    <col min="3597" max="3597" width="7.421875" style="40" customWidth="1"/>
    <col min="3598" max="3598" width="43.57421875" style="40" customWidth="1"/>
    <col min="3599" max="3599" width="9.421875" style="40" customWidth="1"/>
    <col min="3600" max="3600" width="11.28125" style="40" bestFit="1" customWidth="1"/>
    <col min="3601" max="3601" width="12.8515625" style="40" customWidth="1"/>
    <col min="3602" max="3602" width="9.00390625" style="40" customWidth="1"/>
    <col min="3603" max="3603" width="3.8515625" style="40" customWidth="1"/>
    <col min="3604" max="3840" width="9.00390625" style="40" customWidth="1"/>
    <col min="3841" max="3852" width="9.00390625" style="40" hidden="1" customWidth="1"/>
    <col min="3853" max="3853" width="7.421875" style="40" customWidth="1"/>
    <col min="3854" max="3854" width="43.57421875" style="40" customWidth="1"/>
    <col min="3855" max="3855" width="9.421875" style="40" customWidth="1"/>
    <col min="3856" max="3856" width="11.28125" style="40" bestFit="1" customWidth="1"/>
    <col min="3857" max="3857" width="12.8515625" style="40" customWidth="1"/>
    <col min="3858" max="3858" width="9.00390625" style="40" customWidth="1"/>
    <col min="3859" max="3859" width="3.8515625" style="40" customWidth="1"/>
    <col min="3860" max="4096" width="9.00390625" style="40" customWidth="1"/>
    <col min="4097" max="4108" width="9.00390625" style="40" hidden="1" customWidth="1"/>
    <col min="4109" max="4109" width="7.421875" style="40" customWidth="1"/>
    <col min="4110" max="4110" width="43.57421875" style="40" customWidth="1"/>
    <col min="4111" max="4111" width="9.421875" style="40" customWidth="1"/>
    <col min="4112" max="4112" width="11.28125" style="40" bestFit="1" customWidth="1"/>
    <col min="4113" max="4113" width="12.8515625" style="40" customWidth="1"/>
    <col min="4114" max="4114" width="9.00390625" style="40" customWidth="1"/>
    <col min="4115" max="4115" width="3.8515625" style="40" customWidth="1"/>
    <col min="4116" max="4352" width="9.00390625" style="40" customWidth="1"/>
    <col min="4353" max="4364" width="9.00390625" style="40" hidden="1" customWidth="1"/>
    <col min="4365" max="4365" width="7.421875" style="40" customWidth="1"/>
    <col min="4366" max="4366" width="43.57421875" style="40" customWidth="1"/>
    <col min="4367" max="4367" width="9.421875" style="40" customWidth="1"/>
    <col min="4368" max="4368" width="11.28125" style="40" bestFit="1" customWidth="1"/>
    <col min="4369" max="4369" width="12.8515625" style="40" customWidth="1"/>
    <col min="4370" max="4370" width="9.00390625" style="40" customWidth="1"/>
    <col min="4371" max="4371" width="3.8515625" style="40" customWidth="1"/>
    <col min="4372" max="4608" width="9.00390625" style="40" customWidth="1"/>
    <col min="4609" max="4620" width="9.00390625" style="40" hidden="1" customWidth="1"/>
    <col min="4621" max="4621" width="7.421875" style="40" customWidth="1"/>
    <col min="4622" max="4622" width="43.57421875" style="40" customWidth="1"/>
    <col min="4623" max="4623" width="9.421875" style="40" customWidth="1"/>
    <col min="4624" max="4624" width="11.28125" style="40" bestFit="1" customWidth="1"/>
    <col min="4625" max="4625" width="12.8515625" style="40" customWidth="1"/>
    <col min="4626" max="4626" width="9.00390625" style="40" customWidth="1"/>
    <col min="4627" max="4627" width="3.8515625" style="40" customWidth="1"/>
    <col min="4628" max="4864" width="9.00390625" style="40" customWidth="1"/>
    <col min="4865" max="4876" width="9.00390625" style="40" hidden="1" customWidth="1"/>
    <col min="4877" max="4877" width="7.421875" style="40" customWidth="1"/>
    <col min="4878" max="4878" width="43.57421875" style="40" customWidth="1"/>
    <col min="4879" max="4879" width="9.421875" style="40" customWidth="1"/>
    <col min="4880" max="4880" width="11.28125" style="40" bestFit="1" customWidth="1"/>
    <col min="4881" max="4881" width="12.8515625" style="40" customWidth="1"/>
    <col min="4882" max="4882" width="9.00390625" style="40" customWidth="1"/>
    <col min="4883" max="4883" width="3.8515625" style="40" customWidth="1"/>
    <col min="4884" max="5120" width="9.00390625" style="40" customWidth="1"/>
    <col min="5121" max="5132" width="9.00390625" style="40" hidden="1" customWidth="1"/>
    <col min="5133" max="5133" width="7.421875" style="40" customWidth="1"/>
    <col min="5134" max="5134" width="43.57421875" style="40" customWidth="1"/>
    <col min="5135" max="5135" width="9.421875" style="40" customWidth="1"/>
    <col min="5136" max="5136" width="11.28125" style="40" bestFit="1" customWidth="1"/>
    <col min="5137" max="5137" width="12.8515625" style="40" customWidth="1"/>
    <col min="5138" max="5138" width="9.00390625" style="40" customWidth="1"/>
    <col min="5139" max="5139" width="3.8515625" style="40" customWidth="1"/>
    <col min="5140" max="5376" width="9.00390625" style="40" customWidth="1"/>
    <col min="5377" max="5388" width="9.00390625" style="40" hidden="1" customWidth="1"/>
    <col min="5389" max="5389" width="7.421875" style="40" customWidth="1"/>
    <col min="5390" max="5390" width="43.57421875" style="40" customWidth="1"/>
    <col min="5391" max="5391" width="9.421875" style="40" customWidth="1"/>
    <col min="5392" max="5392" width="11.28125" style="40" bestFit="1" customWidth="1"/>
    <col min="5393" max="5393" width="12.8515625" style="40" customWidth="1"/>
    <col min="5394" max="5394" width="9.00390625" style="40" customWidth="1"/>
    <col min="5395" max="5395" width="3.8515625" style="40" customWidth="1"/>
    <col min="5396" max="5632" width="9.00390625" style="40" customWidth="1"/>
    <col min="5633" max="5644" width="9.00390625" style="40" hidden="1" customWidth="1"/>
    <col min="5645" max="5645" width="7.421875" style="40" customWidth="1"/>
    <col min="5646" max="5646" width="43.57421875" style="40" customWidth="1"/>
    <col min="5647" max="5647" width="9.421875" style="40" customWidth="1"/>
    <col min="5648" max="5648" width="11.28125" style="40" bestFit="1" customWidth="1"/>
    <col min="5649" max="5649" width="12.8515625" style="40" customWidth="1"/>
    <col min="5650" max="5650" width="9.00390625" style="40" customWidth="1"/>
    <col min="5651" max="5651" width="3.8515625" style="40" customWidth="1"/>
    <col min="5652" max="5888" width="9.00390625" style="40" customWidth="1"/>
    <col min="5889" max="5900" width="9.00390625" style="40" hidden="1" customWidth="1"/>
    <col min="5901" max="5901" width="7.421875" style="40" customWidth="1"/>
    <col min="5902" max="5902" width="43.57421875" style="40" customWidth="1"/>
    <col min="5903" max="5903" width="9.421875" style="40" customWidth="1"/>
    <col min="5904" max="5904" width="11.28125" style="40" bestFit="1" customWidth="1"/>
    <col min="5905" max="5905" width="12.8515625" style="40" customWidth="1"/>
    <col min="5906" max="5906" width="9.00390625" style="40" customWidth="1"/>
    <col min="5907" max="5907" width="3.8515625" style="40" customWidth="1"/>
    <col min="5908" max="6144" width="9.00390625" style="40" customWidth="1"/>
    <col min="6145" max="6156" width="9.00390625" style="40" hidden="1" customWidth="1"/>
    <col min="6157" max="6157" width="7.421875" style="40" customWidth="1"/>
    <col min="6158" max="6158" width="43.57421875" style="40" customWidth="1"/>
    <col min="6159" max="6159" width="9.421875" style="40" customWidth="1"/>
    <col min="6160" max="6160" width="11.28125" style="40" bestFit="1" customWidth="1"/>
    <col min="6161" max="6161" width="12.8515625" style="40" customWidth="1"/>
    <col min="6162" max="6162" width="9.00390625" style="40" customWidth="1"/>
    <col min="6163" max="6163" width="3.8515625" style="40" customWidth="1"/>
    <col min="6164" max="6400" width="9.00390625" style="40" customWidth="1"/>
    <col min="6401" max="6412" width="9.00390625" style="40" hidden="1" customWidth="1"/>
    <col min="6413" max="6413" width="7.421875" style="40" customWidth="1"/>
    <col min="6414" max="6414" width="43.57421875" style="40" customWidth="1"/>
    <col min="6415" max="6415" width="9.421875" style="40" customWidth="1"/>
    <col min="6416" max="6416" width="11.28125" style="40" bestFit="1" customWidth="1"/>
    <col min="6417" max="6417" width="12.8515625" style="40" customWidth="1"/>
    <col min="6418" max="6418" width="9.00390625" style="40" customWidth="1"/>
    <col min="6419" max="6419" width="3.8515625" style="40" customWidth="1"/>
    <col min="6420" max="6656" width="9.00390625" style="40" customWidth="1"/>
    <col min="6657" max="6668" width="9.00390625" style="40" hidden="1" customWidth="1"/>
    <col min="6669" max="6669" width="7.421875" style="40" customWidth="1"/>
    <col min="6670" max="6670" width="43.57421875" style="40" customWidth="1"/>
    <col min="6671" max="6671" width="9.421875" style="40" customWidth="1"/>
    <col min="6672" max="6672" width="11.28125" style="40" bestFit="1" customWidth="1"/>
    <col min="6673" max="6673" width="12.8515625" style="40" customWidth="1"/>
    <col min="6674" max="6674" width="9.00390625" style="40" customWidth="1"/>
    <col min="6675" max="6675" width="3.8515625" style="40" customWidth="1"/>
    <col min="6676" max="6912" width="9.00390625" style="40" customWidth="1"/>
    <col min="6913" max="6924" width="9.00390625" style="40" hidden="1" customWidth="1"/>
    <col min="6925" max="6925" width="7.421875" style="40" customWidth="1"/>
    <col min="6926" max="6926" width="43.57421875" style="40" customWidth="1"/>
    <col min="6927" max="6927" width="9.421875" style="40" customWidth="1"/>
    <col min="6928" max="6928" width="11.28125" style="40" bestFit="1" customWidth="1"/>
    <col min="6929" max="6929" width="12.8515625" style="40" customWidth="1"/>
    <col min="6930" max="6930" width="9.00390625" style="40" customWidth="1"/>
    <col min="6931" max="6931" width="3.8515625" style="40" customWidth="1"/>
    <col min="6932" max="7168" width="9.00390625" style="40" customWidth="1"/>
    <col min="7169" max="7180" width="9.00390625" style="40" hidden="1" customWidth="1"/>
    <col min="7181" max="7181" width="7.421875" style="40" customWidth="1"/>
    <col min="7182" max="7182" width="43.57421875" style="40" customWidth="1"/>
    <col min="7183" max="7183" width="9.421875" style="40" customWidth="1"/>
    <col min="7184" max="7184" width="11.28125" style="40" bestFit="1" customWidth="1"/>
    <col min="7185" max="7185" width="12.8515625" style="40" customWidth="1"/>
    <col min="7186" max="7186" width="9.00390625" style="40" customWidth="1"/>
    <col min="7187" max="7187" width="3.8515625" style="40" customWidth="1"/>
    <col min="7188" max="7424" width="9.00390625" style="40" customWidth="1"/>
    <col min="7425" max="7436" width="9.00390625" style="40" hidden="1" customWidth="1"/>
    <col min="7437" max="7437" width="7.421875" style="40" customWidth="1"/>
    <col min="7438" max="7438" width="43.57421875" style="40" customWidth="1"/>
    <col min="7439" max="7439" width="9.421875" style="40" customWidth="1"/>
    <col min="7440" max="7440" width="11.28125" style="40" bestFit="1" customWidth="1"/>
    <col min="7441" max="7441" width="12.8515625" style="40" customWidth="1"/>
    <col min="7442" max="7442" width="9.00390625" style="40" customWidth="1"/>
    <col min="7443" max="7443" width="3.8515625" style="40" customWidth="1"/>
    <col min="7444" max="7680" width="9.00390625" style="40" customWidth="1"/>
    <col min="7681" max="7692" width="9.00390625" style="40" hidden="1" customWidth="1"/>
    <col min="7693" max="7693" width="7.421875" style="40" customWidth="1"/>
    <col min="7694" max="7694" width="43.57421875" style="40" customWidth="1"/>
    <col min="7695" max="7695" width="9.421875" style="40" customWidth="1"/>
    <col min="7696" max="7696" width="11.28125" style="40" bestFit="1" customWidth="1"/>
    <col min="7697" max="7697" width="12.8515625" style="40" customWidth="1"/>
    <col min="7698" max="7698" width="9.00390625" style="40" customWidth="1"/>
    <col min="7699" max="7699" width="3.8515625" style="40" customWidth="1"/>
    <col min="7700" max="7936" width="9.00390625" style="40" customWidth="1"/>
    <col min="7937" max="7948" width="9.00390625" style="40" hidden="1" customWidth="1"/>
    <col min="7949" max="7949" width="7.421875" style="40" customWidth="1"/>
    <col min="7950" max="7950" width="43.57421875" style="40" customWidth="1"/>
    <col min="7951" max="7951" width="9.421875" style="40" customWidth="1"/>
    <col min="7952" max="7952" width="11.28125" style="40" bestFit="1" customWidth="1"/>
    <col min="7953" max="7953" width="12.8515625" style="40" customWidth="1"/>
    <col min="7954" max="7954" width="9.00390625" style="40" customWidth="1"/>
    <col min="7955" max="7955" width="3.8515625" style="40" customWidth="1"/>
    <col min="7956" max="8192" width="9.00390625" style="40" customWidth="1"/>
    <col min="8193" max="8204" width="9.00390625" style="40" hidden="1" customWidth="1"/>
    <col min="8205" max="8205" width="7.421875" style="40" customWidth="1"/>
    <col min="8206" max="8206" width="43.57421875" style="40" customWidth="1"/>
    <col min="8207" max="8207" width="9.421875" style="40" customWidth="1"/>
    <col min="8208" max="8208" width="11.28125" style="40" bestFit="1" customWidth="1"/>
    <col min="8209" max="8209" width="12.8515625" style="40" customWidth="1"/>
    <col min="8210" max="8210" width="9.00390625" style="40" customWidth="1"/>
    <col min="8211" max="8211" width="3.8515625" style="40" customWidth="1"/>
    <col min="8212" max="8448" width="9.00390625" style="40" customWidth="1"/>
    <col min="8449" max="8460" width="9.00390625" style="40" hidden="1" customWidth="1"/>
    <col min="8461" max="8461" width="7.421875" style="40" customWidth="1"/>
    <col min="8462" max="8462" width="43.57421875" style="40" customWidth="1"/>
    <col min="8463" max="8463" width="9.421875" style="40" customWidth="1"/>
    <col min="8464" max="8464" width="11.28125" style="40" bestFit="1" customWidth="1"/>
    <col min="8465" max="8465" width="12.8515625" style="40" customWidth="1"/>
    <col min="8466" max="8466" width="9.00390625" style="40" customWidth="1"/>
    <col min="8467" max="8467" width="3.8515625" style="40" customWidth="1"/>
    <col min="8468" max="8704" width="9.00390625" style="40" customWidth="1"/>
    <col min="8705" max="8716" width="9.00390625" style="40" hidden="1" customWidth="1"/>
    <col min="8717" max="8717" width="7.421875" style="40" customWidth="1"/>
    <col min="8718" max="8718" width="43.57421875" style="40" customWidth="1"/>
    <col min="8719" max="8719" width="9.421875" style="40" customWidth="1"/>
    <col min="8720" max="8720" width="11.28125" style="40" bestFit="1" customWidth="1"/>
    <col min="8721" max="8721" width="12.8515625" style="40" customWidth="1"/>
    <col min="8722" max="8722" width="9.00390625" style="40" customWidth="1"/>
    <col min="8723" max="8723" width="3.8515625" style="40" customWidth="1"/>
    <col min="8724" max="8960" width="9.00390625" style="40" customWidth="1"/>
    <col min="8961" max="8972" width="9.00390625" style="40" hidden="1" customWidth="1"/>
    <col min="8973" max="8973" width="7.421875" style="40" customWidth="1"/>
    <col min="8974" max="8974" width="43.57421875" style="40" customWidth="1"/>
    <col min="8975" max="8975" width="9.421875" style="40" customWidth="1"/>
    <col min="8976" max="8976" width="11.28125" style="40" bestFit="1" customWidth="1"/>
    <col min="8977" max="8977" width="12.8515625" style="40" customWidth="1"/>
    <col min="8978" max="8978" width="9.00390625" style="40" customWidth="1"/>
    <col min="8979" max="8979" width="3.8515625" style="40" customWidth="1"/>
    <col min="8980" max="9216" width="9.00390625" style="40" customWidth="1"/>
    <col min="9217" max="9228" width="9.00390625" style="40" hidden="1" customWidth="1"/>
    <col min="9229" max="9229" width="7.421875" style="40" customWidth="1"/>
    <col min="9230" max="9230" width="43.57421875" style="40" customWidth="1"/>
    <col min="9231" max="9231" width="9.421875" style="40" customWidth="1"/>
    <col min="9232" max="9232" width="11.28125" style="40" bestFit="1" customWidth="1"/>
    <col min="9233" max="9233" width="12.8515625" style="40" customWidth="1"/>
    <col min="9234" max="9234" width="9.00390625" style="40" customWidth="1"/>
    <col min="9235" max="9235" width="3.8515625" style="40" customWidth="1"/>
    <col min="9236" max="9472" width="9.00390625" style="40" customWidth="1"/>
    <col min="9473" max="9484" width="9.00390625" style="40" hidden="1" customWidth="1"/>
    <col min="9485" max="9485" width="7.421875" style="40" customWidth="1"/>
    <col min="9486" max="9486" width="43.57421875" style="40" customWidth="1"/>
    <col min="9487" max="9487" width="9.421875" style="40" customWidth="1"/>
    <col min="9488" max="9488" width="11.28125" style="40" bestFit="1" customWidth="1"/>
    <col min="9489" max="9489" width="12.8515625" style="40" customWidth="1"/>
    <col min="9490" max="9490" width="9.00390625" style="40" customWidth="1"/>
    <col min="9491" max="9491" width="3.8515625" style="40" customWidth="1"/>
    <col min="9492" max="9728" width="9.00390625" style="40" customWidth="1"/>
    <col min="9729" max="9740" width="9.00390625" style="40" hidden="1" customWidth="1"/>
    <col min="9741" max="9741" width="7.421875" style="40" customWidth="1"/>
    <col min="9742" max="9742" width="43.57421875" style="40" customWidth="1"/>
    <col min="9743" max="9743" width="9.421875" style="40" customWidth="1"/>
    <col min="9744" max="9744" width="11.28125" style="40" bestFit="1" customWidth="1"/>
    <col min="9745" max="9745" width="12.8515625" style="40" customWidth="1"/>
    <col min="9746" max="9746" width="9.00390625" style="40" customWidth="1"/>
    <col min="9747" max="9747" width="3.8515625" style="40" customWidth="1"/>
    <col min="9748" max="9984" width="9.00390625" style="40" customWidth="1"/>
    <col min="9985" max="9996" width="9.00390625" style="40" hidden="1" customWidth="1"/>
    <col min="9997" max="9997" width="7.421875" style="40" customWidth="1"/>
    <col min="9998" max="9998" width="43.57421875" style="40" customWidth="1"/>
    <col min="9999" max="9999" width="9.421875" style="40" customWidth="1"/>
    <col min="10000" max="10000" width="11.28125" style="40" bestFit="1" customWidth="1"/>
    <col min="10001" max="10001" width="12.8515625" style="40" customWidth="1"/>
    <col min="10002" max="10002" width="9.00390625" style="40" customWidth="1"/>
    <col min="10003" max="10003" width="3.8515625" style="40" customWidth="1"/>
    <col min="10004" max="10240" width="9.00390625" style="40" customWidth="1"/>
    <col min="10241" max="10252" width="9.00390625" style="40" hidden="1" customWidth="1"/>
    <col min="10253" max="10253" width="7.421875" style="40" customWidth="1"/>
    <col min="10254" max="10254" width="43.57421875" style="40" customWidth="1"/>
    <col min="10255" max="10255" width="9.421875" style="40" customWidth="1"/>
    <col min="10256" max="10256" width="11.28125" style="40" bestFit="1" customWidth="1"/>
    <col min="10257" max="10257" width="12.8515625" style="40" customWidth="1"/>
    <col min="10258" max="10258" width="9.00390625" style="40" customWidth="1"/>
    <col min="10259" max="10259" width="3.8515625" style="40" customWidth="1"/>
    <col min="10260" max="10496" width="9.00390625" style="40" customWidth="1"/>
    <col min="10497" max="10508" width="9.00390625" style="40" hidden="1" customWidth="1"/>
    <col min="10509" max="10509" width="7.421875" style="40" customWidth="1"/>
    <col min="10510" max="10510" width="43.57421875" style="40" customWidth="1"/>
    <col min="10511" max="10511" width="9.421875" style="40" customWidth="1"/>
    <col min="10512" max="10512" width="11.28125" style="40" bestFit="1" customWidth="1"/>
    <col min="10513" max="10513" width="12.8515625" style="40" customWidth="1"/>
    <col min="10514" max="10514" width="9.00390625" style="40" customWidth="1"/>
    <col min="10515" max="10515" width="3.8515625" style="40" customWidth="1"/>
    <col min="10516" max="10752" width="9.00390625" style="40" customWidth="1"/>
    <col min="10753" max="10764" width="9.00390625" style="40" hidden="1" customWidth="1"/>
    <col min="10765" max="10765" width="7.421875" style="40" customWidth="1"/>
    <col min="10766" max="10766" width="43.57421875" style="40" customWidth="1"/>
    <col min="10767" max="10767" width="9.421875" style="40" customWidth="1"/>
    <col min="10768" max="10768" width="11.28125" style="40" bestFit="1" customWidth="1"/>
    <col min="10769" max="10769" width="12.8515625" style="40" customWidth="1"/>
    <col min="10770" max="10770" width="9.00390625" style="40" customWidth="1"/>
    <col min="10771" max="10771" width="3.8515625" style="40" customWidth="1"/>
    <col min="10772" max="11008" width="9.00390625" style="40" customWidth="1"/>
    <col min="11009" max="11020" width="9.00390625" style="40" hidden="1" customWidth="1"/>
    <col min="11021" max="11021" width="7.421875" style="40" customWidth="1"/>
    <col min="11022" max="11022" width="43.57421875" style="40" customWidth="1"/>
    <col min="11023" max="11023" width="9.421875" style="40" customWidth="1"/>
    <col min="11024" max="11024" width="11.28125" style="40" bestFit="1" customWidth="1"/>
    <col min="11025" max="11025" width="12.8515625" style="40" customWidth="1"/>
    <col min="11026" max="11026" width="9.00390625" style="40" customWidth="1"/>
    <col min="11027" max="11027" width="3.8515625" style="40" customWidth="1"/>
    <col min="11028" max="11264" width="9.00390625" style="40" customWidth="1"/>
    <col min="11265" max="11276" width="9.00390625" style="40" hidden="1" customWidth="1"/>
    <col min="11277" max="11277" width="7.421875" style="40" customWidth="1"/>
    <col min="11278" max="11278" width="43.57421875" style="40" customWidth="1"/>
    <col min="11279" max="11279" width="9.421875" style="40" customWidth="1"/>
    <col min="11280" max="11280" width="11.28125" style="40" bestFit="1" customWidth="1"/>
    <col min="11281" max="11281" width="12.8515625" style="40" customWidth="1"/>
    <col min="11282" max="11282" width="9.00390625" style="40" customWidth="1"/>
    <col min="11283" max="11283" width="3.8515625" style="40" customWidth="1"/>
    <col min="11284" max="11520" width="9.00390625" style="40" customWidth="1"/>
    <col min="11521" max="11532" width="9.00390625" style="40" hidden="1" customWidth="1"/>
    <col min="11533" max="11533" width="7.421875" style="40" customWidth="1"/>
    <col min="11534" max="11534" width="43.57421875" style="40" customWidth="1"/>
    <col min="11535" max="11535" width="9.421875" style="40" customWidth="1"/>
    <col min="11536" max="11536" width="11.28125" style="40" bestFit="1" customWidth="1"/>
    <col min="11537" max="11537" width="12.8515625" style="40" customWidth="1"/>
    <col min="11538" max="11538" width="9.00390625" style="40" customWidth="1"/>
    <col min="11539" max="11539" width="3.8515625" style="40" customWidth="1"/>
    <col min="11540" max="11776" width="9.00390625" style="40" customWidth="1"/>
    <col min="11777" max="11788" width="9.00390625" style="40" hidden="1" customWidth="1"/>
    <col min="11789" max="11789" width="7.421875" style="40" customWidth="1"/>
    <col min="11790" max="11790" width="43.57421875" style="40" customWidth="1"/>
    <col min="11791" max="11791" width="9.421875" style="40" customWidth="1"/>
    <col min="11792" max="11792" width="11.28125" style="40" bestFit="1" customWidth="1"/>
    <col min="11793" max="11793" width="12.8515625" style="40" customWidth="1"/>
    <col min="11794" max="11794" width="9.00390625" style="40" customWidth="1"/>
    <col min="11795" max="11795" width="3.8515625" style="40" customWidth="1"/>
    <col min="11796" max="12032" width="9.00390625" style="40" customWidth="1"/>
    <col min="12033" max="12044" width="9.00390625" style="40" hidden="1" customWidth="1"/>
    <col min="12045" max="12045" width="7.421875" style="40" customWidth="1"/>
    <col min="12046" max="12046" width="43.57421875" style="40" customWidth="1"/>
    <col min="12047" max="12047" width="9.421875" style="40" customWidth="1"/>
    <col min="12048" max="12048" width="11.28125" style="40" bestFit="1" customWidth="1"/>
    <col min="12049" max="12049" width="12.8515625" style="40" customWidth="1"/>
    <col min="12050" max="12050" width="9.00390625" style="40" customWidth="1"/>
    <col min="12051" max="12051" width="3.8515625" style="40" customWidth="1"/>
    <col min="12052" max="12288" width="9.00390625" style="40" customWidth="1"/>
    <col min="12289" max="12300" width="9.00390625" style="40" hidden="1" customWidth="1"/>
    <col min="12301" max="12301" width="7.421875" style="40" customWidth="1"/>
    <col min="12302" max="12302" width="43.57421875" style="40" customWidth="1"/>
    <col min="12303" max="12303" width="9.421875" style="40" customWidth="1"/>
    <col min="12304" max="12304" width="11.28125" style="40" bestFit="1" customWidth="1"/>
    <col min="12305" max="12305" width="12.8515625" style="40" customWidth="1"/>
    <col min="12306" max="12306" width="9.00390625" style="40" customWidth="1"/>
    <col min="12307" max="12307" width="3.8515625" style="40" customWidth="1"/>
    <col min="12308" max="12544" width="9.00390625" style="40" customWidth="1"/>
    <col min="12545" max="12556" width="9.00390625" style="40" hidden="1" customWidth="1"/>
    <col min="12557" max="12557" width="7.421875" style="40" customWidth="1"/>
    <col min="12558" max="12558" width="43.57421875" style="40" customWidth="1"/>
    <col min="12559" max="12559" width="9.421875" style="40" customWidth="1"/>
    <col min="12560" max="12560" width="11.28125" style="40" bestFit="1" customWidth="1"/>
    <col min="12561" max="12561" width="12.8515625" style="40" customWidth="1"/>
    <col min="12562" max="12562" width="9.00390625" style="40" customWidth="1"/>
    <col min="12563" max="12563" width="3.8515625" style="40" customWidth="1"/>
    <col min="12564" max="12800" width="9.00390625" style="40" customWidth="1"/>
    <col min="12801" max="12812" width="9.00390625" style="40" hidden="1" customWidth="1"/>
    <col min="12813" max="12813" width="7.421875" style="40" customWidth="1"/>
    <col min="12814" max="12814" width="43.57421875" style="40" customWidth="1"/>
    <col min="12815" max="12815" width="9.421875" style="40" customWidth="1"/>
    <col min="12816" max="12816" width="11.28125" style="40" bestFit="1" customWidth="1"/>
    <col min="12817" max="12817" width="12.8515625" style="40" customWidth="1"/>
    <col min="12818" max="12818" width="9.00390625" style="40" customWidth="1"/>
    <col min="12819" max="12819" width="3.8515625" style="40" customWidth="1"/>
    <col min="12820" max="13056" width="9.00390625" style="40" customWidth="1"/>
    <col min="13057" max="13068" width="9.00390625" style="40" hidden="1" customWidth="1"/>
    <col min="13069" max="13069" width="7.421875" style="40" customWidth="1"/>
    <col min="13070" max="13070" width="43.57421875" style="40" customWidth="1"/>
    <col min="13071" max="13071" width="9.421875" style="40" customWidth="1"/>
    <col min="13072" max="13072" width="11.28125" style="40" bestFit="1" customWidth="1"/>
    <col min="13073" max="13073" width="12.8515625" style="40" customWidth="1"/>
    <col min="13074" max="13074" width="9.00390625" style="40" customWidth="1"/>
    <col min="13075" max="13075" width="3.8515625" style="40" customWidth="1"/>
    <col min="13076" max="13312" width="9.00390625" style="40" customWidth="1"/>
    <col min="13313" max="13324" width="9.00390625" style="40" hidden="1" customWidth="1"/>
    <col min="13325" max="13325" width="7.421875" style="40" customWidth="1"/>
    <col min="13326" max="13326" width="43.57421875" style="40" customWidth="1"/>
    <col min="13327" max="13327" width="9.421875" style="40" customWidth="1"/>
    <col min="13328" max="13328" width="11.28125" style="40" bestFit="1" customWidth="1"/>
    <col min="13329" max="13329" width="12.8515625" style="40" customWidth="1"/>
    <col min="13330" max="13330" width="9.00390625" style="40" customWidth="1"/>
    <col min="13331" max="13331" width="3.8515625" style="40" customWidth="1"/>
    <col min="13332" max="13568" width="9.00390625" style="40" customWidth="1"/>
    <col min="13569" max="13580" width="9.00390625" style="40" hidden="1" customWidth="1"/>
    <col min="13581" max="13581" width="7.421875" style="40" customWidth="1"/>
    <col min="13582" max="13582" width="43.57421875" style="40" customWidth="1"/>
    <col min="13583" max="13583" width="9.421875" style="40" customWidth="1"/>
    <col min="13584" max="13584" width="11.28125" style="40" bestFit="1" customWidth="1"/>
    <col min="13585" max="13585" width="12.8515625" style="40" customWidth="1"/>
    <col min="13586" max="13586" width="9.00390625" style="40" customWidth="1"/>
    <col min="13587" max="13587" width="3.8515625" style="40" customWidth="1"/>
    <col min="13588" max="13824" width="9.00390625" style="40" customWidth="1"/>
    <col min="13825" max="13836" width="9.00390625" style="40" hidden="1" customWidth="1"/>
    <col min="13837" max="13837" width="7.421875" style="40" customWidth="1"/>
    <col min="13838" max="13838" width="43.57421875" style="40" customWidth="1"/>
    <col min="13839" max="13839" width="9.421875" style="40" customWidth="1"/>
    <col min="13840" max="13840" width="11.28125" style="40" bestFit="1" customWidth="1"/>
    <col min="13841" max="13841" width="12.8515625" style="40" customWidth="1"/>
    <col min="13842" max="13842" width="9.00390625" style="40" customWidth="1"/>
    <col min="13843" max="13843" width="3.8515625" style="40" customWidth="1"/>
    <col min="13844" max="14080" width="9.00390625" style="40" customWidth="1"/>
    <col min="14081" max="14092" width="9.00390625" style="40" hidden="1" customWidth="1"/>
    <col min="14093" max="14093" width="7.421875" style="40" customWidth="1"/>
    <col min="14094" max="14094" width="43.57421875" style="40" customWidth="1"/>
    <col min="14095" max="14095" width="9.421875" style="40" customWidth="1"/>
    <col min="14096" max="14096" width="11.28125" style="40" bestFit="1" customWidth="1"/>
    <col min="14097" max="14097" width="12.8515625" style="40" customWidth="1"/>
    <col min="14098" max="14098" width="9.00390625" style="40" customWidth="1"/>
    <col min="14099" max="14099" width="3.8515625" style="40" customWidth="1"/>
    <col min="14100" max="14336" width="9.00390625" style="40" customWidth="1"/>
    <col min="14337" max="14348" width="9.00390625" style="40" hidden="1" customWidth="1"/>
    <col min="14349" max="14349" width="7.421875" style="40" customWidth="1"/>
    <col min="14350" max="14350" width="43.57421875" style="40" customWidth="1"/>
    <col min="14351" max="14351" width="9.421875" style="40" customWidth="1"/>
    <col min="14352" max="14352" width="11.28125" style="40" bestFit="1" customWidth="1"/>
    <col min="14353" max="14353" width="12.8515625" style="40" customWidth="1"/>
    <col min="14354" max="14354" width="9.00390625" style="40" customWidth="1"/>
    <col min="14355" max="14355" width="3.8515625" style="40" customWidth="1"/>
    <col min="14356" max="14592" width="9.00390625" style="40" customWidth="1"/>
    <col min="14593" max="14604" width="9.00390625" style="40" hidden="1" customWidth="1"/>
    <col min="14605" max="14605" width="7.421875" style="40" customWidth="1"/>
    <col min="14606" max="14606" width="43.57421875" style="40" customWidth="1"/>
    <col min="14607" max="14607" width="9.421875" style="40" customWidth="1"/>
    <col min="14608" max="14608" width="11.28125" style="40" bestFit="1" customWidth="1"/>
    <col min="14609" max="14609" width="12.8515625" style="40" customWidth="1"/>
    <col min="14610" max="14610" width="9.00390625" style="40" customWidth="1"/>
    <col min="14611" max="14611" width="3.8515625" style="40" customWidth="1"/>
    <col min="14612" max="14848" width="9.00390625" style="40" customWidth="1"/>
    <col min="14849" max="14860" width="9.00390625" style="40" hidden="1" customWidth="1"/>
    <col min="14861" max="14861" width="7.421875" style="40" customWidth="1"/>
    <col min="14862" max="14862" width="43.57421875" style="40" customWidth="1"/>
    <col min="14863" max="14863" width="9.421875" style="40" customWidth="1"/>
    <col min="14864" max="14864" width="11.28125" style="40" bestFit="1" customWidth="1"/>
    <col min="14865" max="14865" width="12.8515625" style="40" customWidth="1"/>
    <col min="14866" max="14866" width="9.00390625" style="40" customWidth="1"/>
    <col min="14867" max="14867" width="3.8515625" style="40" customWidth="1"/>
    <col min="14868" max="15104" width="9.00390625" style="40" customWidth="1"/>
    <col min="15105" max="15116" width="9.00390625" style="40" hidden="1" customWidth="1"/>
    <col min="15117" max="15117" width="7.421875" style="40" customWidth="1"/>
    <col min="15118" max="15118" width="43.57421875" style="40" customWidth="1"/>
    <col min="15119" max="15119" width="9.421875" style="40" customWidth="1"/>
    <col min="15120" max="15120" width="11.28125" style="40" bestFit="1" customWidth="1"/>
    <col min="15121" max="15121" width="12.8515625" style="40" customWidth="1"/>
    <col min="15122" max="15122" width="9.00390625" style="40" customWidth="1"/>
    <col min="15123" max="15123" width="3.8515625" style="40" customWidth="1"/>
    <col min="15124" max="15360" width="9.00390625" style="40" customWidth="1"/>
    <col min="15361" max="15372" width="9.00390625" style="40" hidden="1" customWidth="1"/>
    <col min="15373" max="15373" width="7.421875" style="40" customWidth="1"/>
    <col min="15374" max="15374" width="43.57421875" style="40" customWidth="1"/>
    <col min="15375" max="15375" width="9.421875" style="40" customWidth="1"/>
    <col min="15376" max="15376" width="11.28125" style="40" bestFit="1" customWidth="1"/>
    <col min="15377" max="15377" width="12.8515625" style="40" customWidth="1"/>
    <col min="15378" max="15378" width="9.00390625" style="40" customWidth="1"/>
    <col min="15379" max="15379" width="3.8515625" style="40" customWidth="1"/>
    <col min="15380" max="15616" width="9.00390625" style="40" customWidth="1"/>
    <col min="15617" max="15628" width="9.00390625" style="40" hidden="1" customWidth="1"/>
    <col min="15629" max="15629" width="7.421875" style="40" customWidth="1"/>
    <col min="15630" max="15630" width="43.57421875" style="40" customWidth="1"/>
    <col min="15631" max="15631" width="9.421875" style="40" customWidth="1"/>
    <col min="15632" max="15632" width="11.28125" style="40" bestFit="1" customWidth="1"/>
    <col min="15633" max="15633" width="12.8515625" style="40" customWidth="1"/>
    <col min="15634" max="15634" width="9.00390625" style="40" customWidth="1"/>
    <col min="15635" max="15635" width="3.8515625" style="40" customWidth="1"/>
    <col min="15636" max="15872" width="9.00390625" style="40" customWidth="1"/>
    <col min="15873" max="15884" width="9.00390625" style="40" hidden="1" customWidth="1"/>
    <col min="15885" max="15885" width="7.421875" style="40" customWidth="1"/>
    <col min="15886" max="15886" width="43.57421875" style="40" customWidth="1"/>
    <col min="15887" max="15887" width="9.421875" style="40" customWidth="1"/>
    <col min="15888" max="15888" width="11.28125" style="40" bestFit="1" customWidth="1"/>
    <col min="15889" max="15889" width="12.8515625" style="40" customWidth="1"/>
    <col min="15890" max="15890" width="9.00390625" style="40" customWidth="1"/>
    <col min="15891" max="15891" width="3.8515625" style="40" customWidth="1"/>
    <col min="15892" max="16128" width="9.00390625" style="40" customWidth="1"/>
    <col min="16129" max="16140" width="9.00390625" style="40" hidden="1" customWidth="1"/>
    <col min="16141" max="16141" width="7.421875" style="40" customWidth="1"/>
    <col min="16142" max="16142" width="43.57421875" style="40" customWidth="1"/>
    <col min="16143" max="16143" width="9.421875" style="40" customWidth="1"/>
    <col min="16144" max="16144" width="11.28125" style="40" bestFit="1" customWidth="1"/>
    <col min="16145" max="16145" width="12.8515625" style="40" customWidth="1"/>
    <col min="16146" max="16146" width="9.00390625" style="40" customWidth="1"/>
    <col min="16147" max="16147" width="3.8515625" style="40" customWidth="1"/>
    <col min="16148" max="16384" width="9.00390625" style="40" customWidth="1"/>
  </cols>
  <sheetData>
    <row r="1" ht="15">
      <c r="M1" s="40" t="s">
        <v>120</v>
      </c>
    </row>
    <row r="3" ht="12" customHeight="1"/>
    <row r="4" spans="2:17" ht="12.75">
      <c r="B4" s="41"/>
      <c r="C4" s="41" t="s">
        <v>121</v>
      </c>
      <c r="D4" s="41" t="s">
        <v>122</v>
      </c>
      <c r="E4" s="41" t="s">
        <v>102</v>
      </c>
      <c r="G4" s="40" t="s">
        <v>123</v>
      </c>
      <c r="I4" s="42" t="s">
        <v>121</v>
      </c>
      <c r="J4" s="42" t="s">
        <v>122</v>
      </c>
      <c r="K4" s="42" t="s">
        <v>102</v>
      </c>
      <c r="M4" s="43" t="s">
        <v>123</v>
      </c>
      <c r="N4" s="44"/>
      <c r="O4" s="44" t="s">
        <v>75</v>
      </c>
      <c r="P4" s="44" t="s">
        <v>57</v>
      </c>
      <c r="Q4" s="44" t="s">
        <v>102</v>
      </c>
    </row>
    <row r="5" spans="2:17" ht="12.75">
      <c r="B5" s="41" t="s">
        <v>124</v>
      </c>
      <c r="C5" s="45">
        <f>'[6]P34表-Ⅲ・10'!J9</f>
        <v>1224.3028019346673</v>
      </c>
      <c r="D5" s="45">
        <f>'[6]P34表-Ⅲ・10'!K9</f>
        <v>120.68310599049113</v>
      </c>
      <c r="E5" s="45">
        <f>'[6]P34表-Ⅲ・10'!L9</f>
        <v>490.9520237748418</v>
      </c>
      <c r="G5" s="40">
        <f>RANK(I5,$I$5:$I$23)</f>
        <v>9</v>
      </c>
      <c r="H5" s="42" t="s">
        <v>125</v>
      </c>
      <c r="I5" s="46">
        <f>C6</f>
        <v>66.68541353143759</v>
      </c>
      <c r="J5" s="46">
        <f>D6</f>
        <v>6.573376142337434</v>
      </c>
      <c r="K5" s="46">
        <f>E6</f>
        <v>26.741210326224984</v>
      </c>
      <c r="M5" s="43"/>
      <c r="N5" s="47" t="s">
        <v>126</v>
      </c>
      <c r="O5" s="47">
        <v>54.74779210312899</v>
      </c>
      <c r="P5" s="47">
        <v>41.79642802106091</v>
      </c>
      <c r="Q5" s="47">
        <v>3.4557798758100953</v>
      </c>
    </row>
    <row r="6" spans="2:17" ht="12.75">
      <c r="B6" s="41" t="s">
        <v>127</v>
      </c>
      <c r="C6" s="45">
        <f>'[6]P34表-Ⅲ・10'!J10</f>
        <v>66.68541353143759</v>
      </c>
      <c r="D6" s="45">
        <f>'[6]P34表-Ⅲ・10'!K10</f>
        <v>6.573376142337434</v>
      </c>
      <c r="E6" s="45">
        <f>'[6]P34表-Ⅲ・10'!L10</f>
        <v>26.741210326224984</v>
      </c>
      <c r="G6" s="40">
        <f aca="true" t="shared" si="0" ref="G6:G23">RANK(I6,$I$5:$I$23)</f>
        <v>19</v>
      </c>
      <c r="H6" s="42" t="s">
        <v>128</v>
      </c>
      <c r="I6" s="46">
        <f>C8</f>
        <v>6.098231891634106</v>
      </c>
      <c r="J6" s="46">
        <f>D8</f>
        <v>91.89418496019591</v>
      </c>
      <c r="K6" s="46">
        <f>E8</f>
        <v>2.007583148169992</v>
      </c>
      <c r="M6" s="43"/>
      <c r="N6" s="44"/>
      <c r="O6" s="44"/>
      <c r="P6" s="44"/>
      <c r="Q6" s="44"/>
    </row>
    <row r="7" spans="2:17" ht="12.75">
      <c r="B7" s="41" t="s">
        <v>1</v>
      </c>
      <c r="C7" s="45">
        <f>'[6]P34表-Ⅲ・10'!J11</f>
        <v>10131.096944193256</v>
      </c>
      <c r="D7" s="45">
        <f>'[6]P34表-Ⅲ・10'!K11</f>
        <v>152665.3812093556</v>
      </c>
      <c r="E7" s="45">
        <f>'[6]P34表-Ⅲ・10'!L11</f>
        <v>3335.232221251061</v>
      </c>
      <c r="G7" s="40">
        <f t="shared" si="0"/>
        <v>16</v>
      </c>
      <c r="H7" s="42" t="s">
        <v>129</v>
      </c>
      <c r="I7" s="46">
        <f>C10</f>
        <v>38.610973863378966</v>
      </c>
      <c r="J7" s="46">
        <f>D10</f>
        <v>57.278517650190494</v>
      </c>
      <c r="K7" s="46">
        <f>E10</f>
        <v>4.110508486430547</v>
      </c>
      <c r="M7" s="43">
        <v>1</v>
      </c>
      <c r="N7" s="48" t="s">
        <v>130</v>
      </c>
      <c r="O7" s="48">
        <v>96.74337994259373</v>
      </c>
      <c r="P7" s="48">
        <v>0.9985204910521586</v>
      </c>
      <c r="Q7" s="48">
        <v>2.2580995663541032</v>
      </c>
    </row>
    <row r="8" spans="2:17" ht="12.75">
      <c r="B8" s="41" t="s">
        <v>127</v>
      </c>
      <c r="C8" s="45">
        <f>'[6]P34表-Ⅲ・10'!J12</f>
        <v>6.098231891634106</v>
      </c>
      <c r="D8" s="45">
        <f>'[6]P34表-Ⅲ・10'!K12</f>
        <v>91.89418496019591</v>
      </c>
      <c r="E8" s="45">
        <f>'[6]P34表-Ⅲ・10'!L12</f>
        <v>2.007583148169992</v>
      </c>
      <c r="G8" s="40">
        <f t="shared" si="0"/>
        <v>17</v>
      </c>
      <c r="H8" s="42" t="s">
        <v>131</v>
      </c>
      <c r="I8" s="46">
        <f>C12</f>
        <v>32.16877929113707</v>
      </c>
      <c r="J8" s="46">
        <f>D12</f>
        <v>65.30653455292223</v>
      </c>
      <c r="K8" s="46">
        <f>E12</f>
        <v>2.5246861559407</v>
      </c>
      <c r="M8" s="43">
        <v>2</v>
      </c>
      <c r="N8" s="48" t="s">
        <v>3</v>
      </c>
      <c r="O8" s="48">
        <v>96.02259951398655</v>
      </c>
      <c r="P8" s="48">
        <v>1.1617027782686398</v>
      </c>
      <c r="Q8" s="48">
        <v>2.815697707744807</v>
      </c>
    </row>
    <row r="9" spans="2:17" ht="12.75">
      <c r="B9" s="41" t="s">
        <v>10</v>
      </c>
      <c r="C9" s="45">
        <f>'[6]P34表-Ⅲ・10'!J13</f>
        <v>1203.881496587636</v>
      </c>
      <c r="D9" s="45">
        <f>'[6]P34表-Ⅲ・10'!K13</f>
        <v>1785.931320847499</v>
      </c>
      <c r="E9" s="45">
        <f>'[6]P34表-Ⅲ・10'!L13</f>
        <v>128.16473176486517</v>
      </c>
      <c r="G9" s="40">
        <f t="shared" si="0"/>
        <v>18</v>
      </c>
      <c r="H9" s="42" t="s">
        <v>132</v>
      </c>
      <c r="I9" s="46">
        <f>C14</f>
        <v>21.586540696984194</v>
      </c>
      <c r="J9" s="46">
        <f>D14</f>
        <v>75.96172865523519</v>
      </c>
      <c r="K9" s="46">
        <f>E14</f>
        <v>2.4517306477806136</v>
      </c>
      <c r="M9" s="43">
        <v>3</v>
      </c>
      <c r="N9" s="48" t="s">
        <v>2</v>
      </c>
      <c r="O9" s="48">
        <v>95.40951117010896</v>
      </c>
      <c r="P9" s="48">
        <v>4.541327931406817</v>
      </c>
      <c r="Q9" s="48">
        <v>0.0491608984842197</v>
      </c>
    </row>
    <row r="10" spans="2:17" ht="12.75">
      <c r="B10" s="41" t="s">
        <v>127</v>
      </c>
      <c r="C10" s="45">
        <f>'[6]P34表-Ⅲ・10'!J14</f>
        <v>38.610973863378966</v>
      </c>
      <c r="D10" s="45">
        <f>'[6]P34表-Ⅲ・10'!K14</f>
        <v>57.278517650190494</v>
      </c>
      <c r="E10" s="45">
        <f>'[6]P34表-Ⅲ・10'!L14</f>
        <v>4.110508486430547</v>
      </c>
      <c r="G10" s="40">
        <f t="shared" si="0"/>
        <v>14</v>
      </c>
      <c r="H10" s="42" t="s">
        <v>133</v>
      </c>
      <c r="I10" s="46">
        <f>C16</f>
        <v>53.70795134353904</v>
      </c>
      <c r="J10" s="46">
        <f>D16</f>
        <v>26.597270548195418</v>
      </c>
      <c r="K10" s="46">
        <f>E16</f>
        <v>19.694778108265535</v>
      </c>
      <c r="M10" s="43">
        <v>4</v>
      </c>
      <c r="N10" s="48" t="s">
        <v>134</v>
      </c>
      <c r="O10" s="48">
        <v>91.19200809826815</v>
      </c>
      <c r="P10" s="48">
        <v>3.5295324101568326</v>
      </c>
      <c r="Q10" s="48">
        <v>5.278459491575023</v>
      </c>
    </row>
    <row r="11" spans="2:17" ht="12.75">
      <c r="B11" s="41" t="s">
        <v>135</v>
      </c>
      <c r="C11" s="45">
        <f>'[6]P34表-Ⅲ・10'!J15</f>
        <v>885.2471663363384</v>
      </c>
      <c r="D11" s="45">
        <f>'[6]P34表-Ⅲ・10'!K15</f>
        <v>1797.1594176142294</v>
      </c>
      <c r="E11" s="45">
        <f>'[6]P34表-Ⅲ・10'!L15</f>
        <v>69.47640894943292</v>
      </c>
      <c r="G11" s="40">
        <f t="shared" si="0"/>
        <v>10</v>
      </c>
      <c r="H11" s="42" t="s">
        <v>136</v>
      </c>
      <c r="I11" s="46">
        <f>C18</f>
        <v>66.25334491881283</v>
      </c>
      <c r="J11" s="46">
        <f>D18</f>
        <v>29.38255872945564</v>
      </c>
      <c r="K11" s="46">
        <f>E18</f>
        <v>4.3640963517315186</v>
      </c>
      <c r="M11" s="43">
        <v>5</v>
      </c>
      <c r="N11" s="48" t="s">
        <v>137</v>
      </c>
      <c r="O11" s="48">
        <v>82.38826566248501</v>
      </c>
      <c r="P11" s="48">
        <v>15.787761097293682</v>
      </c>
      <c r="Q11" s="48">
        <v>1.8239732402213122</v>
      </c>
    </row>
    <row r="12" spans="2:17" ht="12.75">
      <c r="B12" s="41" t="s">
        <v>127</v>
      </c>
      <c r="C12" s="45">
        <f>'[6]P34表-Ⅲ・10'!J16</f>
        <v>32.16877929113707</v>
      </c>
      <c r="D12" s="45">
        <f>'[6]P34表-Ⅲ・10'!K16</f>
        <v>65.30653455292223</v>
      </c>
      <c r="E12" s="45">
        <f>'[6]P34表-Ⅲ・10'!L16</f>
        <v>2.5246861559407</v>
      </c>
      <c r="G12" s="40">
        <f t="shared" si="0"/>
        <v>5</v>
      </c>
      <c r="H12" s="42" t="s">
        <v>138</v>
      </c>
      <c r="I12" s="46">
        <f>C20</f>
        <v>78.60731378981335</v>
      </c>
      <c r="J12" s="46">
        <f>D20</f>
        <v>16.572929882706557</v>
      </c>
      <c r="K12" s="46">
        <f>E20</f>
        <v>4.819756327480092</v>
      </c>
      <c r="M12" s="43">
        <v>6</v>
      </c>
      <c r="N12" s="48" t="s">
        <v>139</v>
      </c>
      <c r="O12" s="48">
        <v>79.2464202559456</v>
      </c>
      <c r="P12" s="48">
        <v>17.254066200480263</v>
      </c>
      <c r="Q12" s="48">
        <v>3.4995135435741407</v>
      </c>
    </row>
    <row r="13" spans="2:17" ht="12" customHeight="1">
      <c r="B13" s="41" t="s">
        <v>140</v>
      </c>
      <c r="C13" s="45">
        <f>'[6]P34表-Ⅲ・10'!J17</f>
        <v>407.8288923608575</v>
      </c>
      <c r="D13" s="45">
        <f>'[6]P34表-Ⅲ・10'!K17</f>
        <v>1435.1251594290252</v>
      </c>
      <c r="E13" s="45">
        <f>'[6]P34表-Ⅲ・10'!L17</f>
        <v>46.3199087101171</v>
      </c>
      <c r="G13" s="40">
        <f t="shared" si="0"/>
        <v>13</v>
      </c>
      <c r="H13" s="42" t="s">
        <v>141</v>
      </c>
      <c r="I13" s="46">
        <f>C22</f>
        <v>53.83705729724792</v>
      </c>
      <c r="J13" s="46">
        <f>D22</f>
        <v>30.4909501025396</v>
      </c>
      <c r="K13" s="46">
        <f>E22</f>
        <v>15.671992600212475</v>
      </c>
      <c r="M13" s="43">
        <v>7</v>
      </c>
      <c r="N13" s="48" t="s">
        <v>142</v>
      </c>
      <c r="O13" s="48">
        <v>72.54207485424301</v>
      </c>
      <c r="P13" s="48">
        <v>4.2333659706842965</v>
      </c>
      <c r="Q13" s="48">
        <v>23.22455917507268</v>
      </c>
    </row>
    <row r="14" spans="2:17" ht="12" customHeight="1">
      <c r="B14" s="41" t="s">
        <v>127</v>
      </c>
      <c r="C14" s="45">
        <f>'[6]P34表-Ⅲ・10'!J18</f>
        <v>21.586540696984194</v>
      </c>
      <c r="D14" s="45">
        <f>'[6]P34表-Ⅲ・10'!K18</f>
        <v>75.96172865523519</v>
      </c>
      <c r="E14" s="45">
        <f>'[6]P34表-Ⅲ・10'!L18</f>
        <v>2.4517306477806136</v>
      </c>
      <c r="G14" s="40">
        <f t="shared" si="0"/>
        <v>11</v>
      </c>
      <c r="H14" s="42" t="s">
        <v>143</v>
      </c>
      <c r="I14" s="46">
        <f>C24</f>
        <v>66.19001955336448</v>
      </c>
      <c r="J14" s="46">
        <f>D24</f>
        <v>31.51668603019863</v>
      </c>
      <c r="K14" s="46">
        <f>E24</f>
        <v>2.293294416436897</v>
      </c>
      <c r="M14" s="43">
        <v>8</v>
      </c>
      <c r="N14" s="48" t="s">
        <v>144</v>
      </c>
      <c r="O14" s="48">
        <v>70.59077378545682</v>
      </c>
      <c r="P14" s="48">
        <v>4.624622853513069</v>
      </c>
      <c r="Q14" s="48">
        <v>24.784603361030104</v>
      </c>
    </row>
    <row r="15" spans="2:17" ht="12" customHeight="1">
      <c r="B15" s="41" t="s">
        <v>9</v>
      </c>
      <c r="C15" s="45">
        <f>'[6]P34表-Ⅲ・10'!J19</f>
        <v>3066.6513941184226</v>
      </c>
      <c r="D15" s="45">
        <f>'[6]P34表-Ⅲ・10'!K19</f>
        <v>1518.668181637511</v>
      </c>
      <c r="E15" s="45">
        <f>'[6]P34表-Ⅲ・10'!L19</f>
        <v>1124.545197344064</v>
      </c>
      <c r="G15" s="40">
        <f t="shared" si="0"/>
        <v>7</v>
      </c>
      <c r="H15" s="42" t="s">
        <v>145</v>
      </c>
      <c r="I15" s="46">
        <f>C26</f>
        <v>70.81078150182219</v>
      </c>
      <c r="J15" s="46">
        <f>D26</f>
        <v>24.892038429864748</v>
      </c>
      <c r="K15" s="46">
        <f>E26</f>
        <v>4.297180068313072</v>
      </c>
      <c r="M15" s="43">
        <v>9</v>
      </c>
      <c r="N15" s="48" t="s">
        <v>146</v>
      </c>
      <c r="O15" s="48">
        <v>70.31580668863715</v>
      </c>
      <c r="P15" s="48">
        <v>15.968988640449815</v>
      </c>
      <c r="Q15" s="48">
        <v>13.715204670913037</v>
      </c>
    </row>
    <row r="16" spans="2:17" ht="12" customHeight="1">
      <c r="B16" s="41" t="s">
        <v>127</v>
      </c>
      <c r="C16" s="45">
        <f>'[6]P34表-Ⅲ・10'!J20</f>
        <v>53.70795134353904</v>
      </c>
      <c r="D16" s="45">
        <f>'[6]P34表-Ⅲ・10'!K20</f>
        <v>26.597270548195418</v>
      </c>
      <c r="E16" s="45">
        <f>'[6]P34表-Ⅲ・10'!L20</f>
        <v>19.694778108265535</v>
      </c>
      <c r="G16" s="40">
        <f t="shared" si="0"/>
        <v>12</v>
      </c>
      <c r="H16" s="42" t="s">
        <v>147</v>
      </c>
      <c r="I16" s="46">
        <f>C28</f>
        <v>54.117646384801354</v>
      </c>
      <c r="J16" s="46">
        <f>D28</f>
        <v>23.656096990756392</v>
      </c>
      <c r="K16" s="46">
        <f>E28</f>
        <v>22.226256624442257</v>
      </c>
      <c r="M16" s="43">
        <v>10</v>
      </c>
      <c r="N16" s="48" t="s">
        <v>148</v>
      </c>
      <c r="O16" s="48">
        <v>65.19408137445654</v>
      </c>
      <c r="P16" s="48">
        <v>31.891179282905174</v>
      </c>
      <c r="Q16" s="48">
        <v>2.914739342638266</v>
      </c>
    </row>
    <row r="17" spans="2:17" ht="12" customHeight="1">
      <c r="B17" s="41" t="s">
        <v>149</v>
      </c>
      <c r="C17" s="45">
        <f>'[6]P34表-Ⅲ・10'!J21</f>
        <v>740.7087409290348</v>
      </c>
      <c r="D17" s="45">
        <f>'[6]P34表-Ⅲ・10'!K21</f>
        <v>328.4953855301663</v>
      </c>
      <c r="E17" s="45">
        <f>'[6]P34表-Ⅲ・10'!L21</f>
        <v>48.79035644079855</v>
      </c>
      <c r="G17" s="40">
        <f t="shared" si="0"/>
        <v>3</v>
      </c>
      <c r="H17" s="42" t="s">
        <v>150</v>
      </c>
      <c r="I17" s="46">
        <f>C30</f>
        <v>95.65398815434881</v>
      </c>
      <c r="J17" s="46">
        <f>D30</f>
        <v>2.0272186900660247</v>
      </c>
      <c r="K17" s="46">
        <f>E30</f>
        <v>2.318793155585168</v>
      </c>
      <c r="M17" s="43">
        <v>11</v>
      </c>
      <c r="N17" s="48" t="s">
        <v>151</v>
      </c>
      <c r="O17" s="48">
        <v>64.04213103500813</v>
      </c>
      <c r="P17" s="48">
        <v>12.099977258800717</v>
      </c>
      <c r="Q17" s="48">
        <v>23.857891706191158</v>
      </c>
    </row>
    <row r="18" spans="2:17" ht="12" customHeight="1">
      <c r="B18" s="41" t="s">
        <v>127</v>
      </c>
      <c r="C18" s="45">
        <f>'[6]P34表-Ⅲ・10'!J22</f>
        <v>66.25334491881283</v>
      </c>
      <c r="D18" s="45">
        <f>'[6]P34表-Ⅲ・10'!K22</f>
        <v>29.38255872945564</v>
      </c>
      <c r="E18" s="45">
        <f>'[6]P34表-Ⅲ・10'!L22</f>
        <v>4.3640963517315186</v>
      </c>
      <c r="G18" s="40">
        <f t="shared" si="0"/>
        <v>8</v>
      </c>
      <c r="H18" s="42" t="s">
        <v>152</v>
      </c>
      <c r="I18" s="46">
        <f>C32</f>
        <v>67.3034082868792</v>
      </c>
      <c r="J18" s="46">
        <f>D32</f>
        <v>9.410993459442743</v>
      </c>
      <c r="K18" s="46">
        <f>E32</f>
        <v>23.28559825367805</v>
      </c>
      <c r="M18" s="43">
        <v>12</v>
      </c>
      <c r="N18" s="48" t="s">
        <v>9</v>
      </c>
      <c r="O18" s="48">
        <v>55.08453371254735</v>
      </c>
      <c r="P18" s="48">
        <v>27.877533625837742</v>
      </c>
      <c r="Q18" s="48">
        <v>17.037932661614906</v>
      </c>
    </row>
    <row r="19" spans="2:17" ht="12" customHeight="1">
      <c r="B19" s="41" t="s">
        <v>8</v>
      </c>
      <c r="C19" s="45">
        <f>'[6]P34表-Ⅲ・10'!J23</f>
        <v>4899.4947623044145</v>
      </c>
      <c r="D19" s="45">
        <f>'[6]P34表-Ⅲ・10'!K23</f>
        <v>1032.9698248368538</v>
      </c>
      <c r="E19" s="45">
        <f>'[6]P34表-Ⅲ・10'!L23</f>
        <v>300.40933525873055</v>
      </c>
      <c r="G19" s="40">
        <f t="shared" si="0"/>
        <v>4</v>
      </c>
      <c r="H19" s="42" t="s">
        <v>153</v>
      </c>
      <c r="I19" s="46">
        <f>C34</f>
        <v>91.69611642816596</v>
      </c>
      <c r="J19" s="46">
        <f>D34</f>
        <v>0.6463289372325421</v>
      </c>
      <c r="K19" s="46">
        <f>E34</f>
        <v>7.657554634601499</v>
      </c>
      <c r="M19" s="43">
        <v>13</v>
      </c>
      <c r="N19" s="48" t="s">
        <v>154</v>
      </c>
      <c r="O19" s="48">
        <v>54.9131025041366</v>
      </c>
      <c r="P19" s="48">
        <v>40.83015385745794</v>
      </c>
      <c r="Q19" s="48">
        <v>4.256743638405472</v>
      </c>
    </row>
    <row r="20" spans="2:17" ht="12" customHeight="1">
      <c r="B20" s="41" t="s">
        <v>127</v>
      </c>
      <c r="C20" s="45">
        <f>'[6]P34表-Ⅲ・10'!J24</f>
        <v>78.60731378981335</v>
      </c>
      <c r="D20" s="45">
        <f>'[6]P34表-Ⅲ・10'!K24</f>
        <v>16.572929882706557</v>
      </c>
      <c r="E20" s="45">
        <f>'[6]P34表-Ⅲ・10'!L24</f>
        <v>4.819756327480092</v>
      </c>
      <c r="G20" s="40">
        <f t="shared" si="0"/>
        <v>1</v>
      </c>
      <c r="H20" s="42" t="s">
        <v>155</v>
      </c>
      <c r="I20" s="46">
        <f>C36</f>
        <v>95.88006327614268</v>
      </c>
      <c r="J20" s="46">
        <f>D36</f>
        <v>0.9430724408853921</v>
      </c>
      <c r="K20" s="46">
        <f>E36</f>
        <v>3.176864282971923</v>
      </c>
      <c r="M20" s="43">
        <v>14</v>
      </c>
      <c r="N20" s="48" t="s">
        <v>156</v>
      </c>
      <c r="O20" s="48">
        <v>54.48318945259323</v>
      </c>
      <c r="P20" s="48">
        <v>33.54696105598444</v>
      </c>
      <c r="Q20" s="48">
        <v>11.969849491422348</v>
      </c>
    </row>
    <row r="21" spans="2:17" ht="12" customHeight="1">
      <c r="B21" s="41" t="s">
        <v>157</v>
      </c>
      <c r="C21" s="45">
        <f>'[6]P34表-Ⅲ・10'!J25</f>
        <v>42.782954247716624</v>
      </c>
      <c r="D21" s="45">
        <f>'[6]P34表-Ⅲ・10'!K25</f>
        <v>24.230390528292233</v>
      </c>
      <c r="E21" s="45">
        <f>'[6]P34表-Ⅲ・10'!L25</f>
        <v>12.454138023991117</v>
      </c>
      <c r="G21" s="40">
        <f t="shared" si="0"/>
        <v>2</v>
      </c>
      <c r="H21" s="42" t="s">
        <v>158</v>
      </c>
      <c r="I21" s="46">
        <f>C38</f>
        <v>95.76007293479677</v>
      </c>
      <c r="J21" s="46">
        <f>D38</f>
        <v>4.197302833327413</v>
      </c>
      <c r="K21" s="46">
        <f>E38</f>
        <v>0.04262423187582141</v>
      </c>
      <c r="M21" s="43">
        <v>15</v>
      </c>
      <c r="N21" s="48" t="s">
        <v>159</v>
      </c>
      <c r="O21" s="48">
        <v>47.05744936645513</v>
      </c>
      <c r="P21" s="48">
        <v>40.222531544700175</v>
      </c>
      <c r="Q21" s="48">
        <v>12.720019088844698</v>
      </c>
    </row>
    <row r="22" spans="2:17" ht="12" customHeight="1">
      <c r="B22" s="41" t="s">
        <v>127</v>
      </c>
      <c r="C22" s="45">
        <f>'[6]P34表-Ⅲ・10'!J26</f>
        <v>53.83705729724792</v>
      </c>
      <c r="D22" s="45">
        <f>'[6]P34表-Ⅲ・10'!K26</f>
        <v>30.4909501025396</v>
      </c>
      <c r="E22" s="45">
        <f>'[6]P34表-Ⅲ・10'!L26</f>
        <v>15.671992600212475</v>
      </c>
      <c r="G22" s="40">
        <f t="shared" si="0"/>
        <v>15</v>
      </c>
      <c r="H22" s="42" t="s">
        <v>160</v>
      </c>
      <c r="I22" s="46">
        <f>C40</f>
        <v>48.61681362651657</v>
      </c>
      <c r="J22" s="46">
        <f>D40</f>
        <v>48.64976218179372</v>
      </c>
      <c r="K22" s="46">
        <f>E40</f>
        <v>2.733424191689706</v>
      </c>
      <c r="M22" s="43">
        <v>16</v>
      </c>
      <c r="N22" s="48" t="s">
        <v>161</v>
      </c>
      <c r="O22" s="48">
        <v>39.16660566916137</v>
      </c>
      <c r="P22" s="48">
        <v>59.01684405941984</v>
      </c>
      <c r="Q22" s="48">
        <v>1.816550271418806</v>
      </c>
    </row>
    <row r="23" spans="2:17" ht="12" customHeight="1">
      <c r="B23" s="41" t="s">
        <v>162</v>
      </c>
      <c r="C23" s="45">
        <f>'[6]P34表-Ⅲ・10'!J27</f>
        <v>1823.0242182783288</v>
      </c>
      <c r="D23" s="45">
        <f>'[6]P34表-Ⅲ・10'!K27</f>
        <v>868.0414706118012</v>
      </c>
      <c r="E23" s="45">
        <f>'[6]P34表-Ⅲ・10'!L27</f>
        <v>63.16256270987037</v>
      </c>
      <c r="G23" s="40">
        <f t="shared" si="0"/>
        <v>6</v>
      </c>
      <c r="H23" s="42" t="s">
        <v>4</v>
      </c>
      <c r="I23" s="46">
        <f>C42</f>
        <v>73.84684899779465</v>
      </c>
      <c r="J23" s="46">
        <f>D42</f>
        <v>13.37759906767994</v>
      </c>
      <c r="K23" s="46">
        <f>E42</f>
        <v>12.775551934525417</v>
      </c>
      <c r="M23" s="43">
        <v>17</v>
      </c>
      <c r="N23" s="48" t="s">
        <v>163</v>
      </c>
      <c r="O23" s="48">
        <v>39.11293447706662</v>
      </c>
      <c r="P23" s="48">
        <v>59.557567532182986</v>
      </c>
      <c r="Q23" s="48">
        <v>1.3294979907504014</v>
      </c>
    </row>
    <row r="24" spans="2:17" ht="12" customHeight="1">
      <c r="B24" s="41" t="s">
        <v>127</v>
      </c>
      <c r="C24" s="45">
        <f>'[6]P34表-Ⅲ・10'!J28</f>
        <v>66.19001955336448</v>
      </c>
      <c r="D24" s="45">
        <f>'[6]P34表-Ⅲ・10'!K28</f>
        <v>31.51668603019863</v>
      </c>
      <c r="E24" s="45">
        <f>'[6]P34表-Ⅲ・10'!L28</f>
        <v>2.293294416436897</v>
      </c>
      <c r="H24" s="42" t="s">
        <v>126</v>
      </c>
      <c r="I24" s="46">
        <f>C44</f>
        <v>52.46389603126571</v>
      </c>
      <c r="J24" s="46">
        <f>D44</f>
        <v>44.27300298550802</v>
      </c>
      <c r="K24" s="46">
        <f>E44</f>
        <v>3.2631009832262747</v>
      </c>
      <c r="M24" s="43">
        <v>18</v>
      </c>
      <c r="N24" s="48" t="s">
        <v>164</v>
      </c>
      <c r="O24" s="48">
        <v>17.13199048557038</v>
      </c>
      <c r="P24" s="48">
        <v>81.31124024923425</v>
      </c>
      <c r="Q24" s="48">
        <v>1.5567692651953655</v>
      </c>
    </row>
    <row r="25" spans="2:17" ht="12" customHeight="1">
      <c r="B25" s="41" t="s">
        <v>165</v>
      </c>
      <c r="C25" s="45">
        <f>'[6]P34表-Ⅲ・10'!J29</f>
        <v>59.27947671901971</v>
      </c>
      <c r="D25" s="45">
        <f>'[6]P34表-Ⅲ・10'!K29</f>
        <v>20.838451169390634</v>
      </c>
      <c r="E25" s="45">
        <f>'[6]P34表-Ⅲ・10'!L29</f>
        <v>3.597398311589671</v>
      </c>
      <c r="H25" s="42"/>
      <c r="M25" s="43">
        <v>19</v>
      </c>
      <c r="N25" s="48" t="s">
        <v>166</v>
      </c>
      <c r="O25" s="48">
        <v>11.030081203732301</v>
      </c>
      <c r="P25" s="48">
        <v>85.99915253262392</v>
      </c>
      <c r="Q25" s="48">
        <v>2.97076626364377</v>
      </c>
    </row>
    <row r="26" spans="2:5" ht="12" customHeight="1">
      <c r="B26" s="41" t="s">
        <v>127</v>
      </c>
      <c r="C26" s="45">
        <f>'[6]P34表-Ⅲ・10'!J30</f>
        <v>70.81078150182219</v>
      </c>
      <c r="D26" s="45">
        <f>'[6]P34表-Ⅲ・10'!K30</f>
        <v>24.892038429864748</v>
      </c>
      <c r="E26" s="45">
        <f>'[6]P34表-Ⅲ・10'!L30</f>
        <v>4.297180068313072</v>
      </c>
    </row>
    <row r="27" spans="2:5" ht="12" customHeight="1">
      <c r="B27" s="41" t="s">
        <v>147</v>
      </c>
      <c r="C27" s="45">
        <f>'[6]P34表-Ⅲ・10'!J31</f>
        <v>17.41210632666585</v>
      </c>
      <c r="D27" s="45">
        <f>'[6]P34表-Ⅲ・10'!K31</f>
        <v>7.611241500566272</v>
      </c>
      <c r="E27" s="45">
        <f>'[6]P34表-Ⅲ・10'!L31</f>
        <v>7.151196872767887</v>
      </c>
    </row>
    <row r="28" spans="2:17" ht="12" customHeight="1">
      <c r="B28" s="41" t="s">
        <v>127</v>
      </c>
      <c r="C28" s="45">
        <f>'[6]P34表-Ⅲ・10'!J32</f>
        <v>54.117646384801354</v>
      </c>
      <c r="D28" s="45">
        <f>'[6]P34表-Ⅲ・10'!K32</f>
        <v>23.656096990756392</v>
      </c>
      <c r="E28" s="45">
        <f>'[6]P34表-Ⅲ・10'!L32</f>
        <v>22.226256624442257</v>
      </c>
      <c r="O28" s="49"/>
      <c r="P28" s="49"/>
      <c r="Q28" s="49"/>
    </row>
    <row r="29" spans="2:17" ht="12" customHeight="1">
      <c r="B29" s="41" t="s">
        <v>6</v>
      </c>
      <c r="C29" s="45">
        <f>'[6]P34表-Ⅲ・10'!J33</f>
        <v>6927.20911344258</v>
      </c>
      <c r="D29" s="45">
        <f>'[6]P34表-Ⅲ・10'!K33</f>
        <v>146.81006046613066</v>
      </c>
      <c r="E29" s="45">
        <f>'[6]P34表-Ⅲ・10'!L33</f>
        <v>167.92572259129145</v>
      </c>
      <c r="N29" s="49"/>
      <c r="O29" s="49"/>
      <c r="P29" s="49"/>
      <c r="Q29" s="49"/>
    </row>
    <row r="30" spans="2:17" ht="12" customHeight="1">
      <c r="B30" s="41" t="s">
        <v>127</v>
      </c>
      <c r="C30" s="45">
        <f>'[6]P34表-Ⅲ・10'!J34</f>
        <v>95.65398815434881</v>
      </c>
      <c r="D30" s="45">
        <f>'[6]P34表-Ⅲ・10'!K34</f>
        <v>2.0272186900660247</v>
      </c>
      <c r="E30" s="45">
        <f>'[6]P34表-Ⅲ・10'!L34</f>
        <v>2.318793155585168</v>
      </c>
      <c r="N30" s="49"/>
      <c r="O30" s="49"/>
      <c r="P30" s="49"/>
      <c r="Q30" s="49"/>
    </row>
    <row r="31" spans="2:17" ht="12" customHeight="1">
      <c r="B31" s="41" t="s">
        <v>167</v>
      </c>
      <c r="C31" s="45">
        <f>'[6]P34表-Ⅲ・10'!J35</f>
        <v>4281.2021184751575</v>
      </c>
      <c r="D31" s="45">
        <f>'[6]P34表-Ⅲ・10'!K35</f>
        <v>598.6378128695264</v>
      </c>
      <c r="E31" s="45">
        <f>'[6]P34表-Ⅲ・10'!L35</f>
        <v>1481.208086055317</v>
      </c>
      <c r="N31" s="49"/>
      <c r="O31" s="49"/>
      <c r="P31" s="49"/>
      <c r="Q31" s="49"/>
    </row>
    <row r="32" spans="2:17" ht="12" customHeight="1">
      <c r="B32" s="41" t="s">
        <v>127</v>
      </c>
      <c r="C32" s="45">
        <f>'[6]P34表-Ⅲ・10'!J36</f>
        <v>67.3034082868792</v>
      </c>
      <c r="D32" s="45">
        <f>'[6]P34表-Ⅲ・10'!K36</f>
        <v>9.410993459442743</v>
      </c>
      <c r="E32" s="45">
        <f>'[6]P34表-Ⅲ・10'!L36</f>
        <v>23.28559825367805</v>
      </c>
      <c r="N32" s="49"/>
      <c r="O32" s="49"/>
      <c r="P32" s="49"/>
      <c r="Q32" s="49"/>
    </row>
    <row r="33" spans="2:17" ht="12" customHeight="1">
      <c r="B33" s="41" t="s">
        <v>5</v>
      </c>
      <c r="C33" s="45">
        <f>'[6]P34表-Ⅲ・10'!J37</f>
        <v>14206.097174467148</v>
      </c>
      <c r="D33" s="45">
        <f>'[6]P34表-Ⅲ・10'!K37</f>
        <v>100.1330486682992</v>
      </c>
      <c r="E33" s="45">
        <f>'[6]P34表-Ⅲ・10'!L37</f>
        <v>1186.3530266645555</v>
      </c>
      <c r="N33" s="49"/>
      <c r="O33" s="49"/>
      <c r="P33" s="49"/>
      <c r="Q33" s="49"/>
    </row>
    <row r="34" spans="2:17" ht="12" customHeight="1">
      <c r="B34" s="41" t="s">
        <v>127</v>
      </c>
      <c r="C34" s="45">
        <f>'[6]P34表-Ⅲ・10'!J38</f>
        <v>91.69611642816596</v>
      </c>
      <c r="D34" s="45">
        <f>'[6]P34表-Ⅲ・10'!K38</f>
        <v>0.6463289372325421</v>
      </c>
      <c r="E34" s="45">
        <f>'[6]P34表-Ⅲ・10'!L38</f>
        <v>7.657554634601499</v>
      </c>
      <c r="N34" s="49"/>
      <c r="O34" s="49"/>
      <c r="P34" s="49"/>
      <c r="Q34" s="49"/>
    </row>
    <row r="35" spans="2:17" ht="12" customHeight="1">
      <c r="B35" s="41" t="s">
        <v>3</v>
      </c>
      <c r="C35" s="45">
        <f>'[6]P34表-Ⅲ・10'!J39</f>
        <v>57373.52131679411</v>
      </c>
      <c r="D35" s="45">
        <f>'[6]P34表-Ⅲ・10'!K39</f>
        <v>564.3236449957825</v>
      </c>
      <c r="E35" s="45">
        <f>'[6]P34表-Ⅲ・10'!L39</f>
        <v>1900.998856610102</v>
      </c>
      <c r="N35" s="49"/>
      <c r="O35" s="49"/>
      <c r="P35" s="49"/>
      <c r="Q35" s="49"/>
    </row>
    <row r="36" spans="2:17" ht="12" customHeight="1">
      <c r="B36" s="41" t="s">
        <v>127</v>
      </c>
      <c r="C36" s="45">
        <f>'[6]P34表-Ⅲ・10'!J40</f>
        <v>95.88006327614268</v>
      </c>
      <c r="D36" s="45">
        <f>'[6]P34表-Ⅲ・10'!K40</f>
        <v>0.9430724408853921</v>
      </c>
      <c r="E36" s="45">
        <f>'[6]P34表-Ⅲ・10'!L40</f>
        <v>3.176864282971923</v>
      </c>
      <c r="N36" s="49"/>
      <c r="O36" s="49"/>
      <c r="P36" s="49"/>
      <c r="Q36" s="49"/>
    </row>
    <row r="37" spans="2:17" ht="12" customHeight="1">
      <c r="B37" s="41" t="s">
        <v>2</v>
      </c>
      <c r="C37" s="45">
        <f>'[6]P34表-Ⅲ・10'!J41</f>
        <v>80878.17544126353</v>
      </c>
      <c r="D37" s="45">
        <f>'[6]P34表-Ⅲ・10'!K41</f>
        <v>3545.007689844942</v>
      </c>
      <c r="E37" s="45">
        <f>'[6]P34表-Ⅲ・10'!L41</f>
        <v>36.000078091514226</v>
      </c>
      <c r="N37" s="49"/>
      <c r="O37" s="49"/>
      <c r="P37" s="49"/>
      <c r="Q37" s="49"/>
    </row>
    <row r="38" spans="2:17" ht="12" customHeight="1">
      <c r="B38" s="41" t="s">
        <v>127</v>
      </c>
      <c r="C38" s="45">
        <f>'[6]P34表-Ⅲ・10'!J42</f>
        <v>95.76007293479677</v>
      </c>
      <c r="D38" s="45">
        <f>'[6]P34表-Ⅲ・10'!K42</f>
        <v>4.197302833327413</v>
      </c>
      <c r="E38" s="45">
        <f>'[6]P34表-Ⅲ・10'!L42</f>
        <v>0.04262423187582141</v>
      </c>
      <c r="N38" s="49"/>
      <c r="O38" s="49"/>
      <c r="P38" s="49"/>
      <c r="Q38" s="49"/>
    </row>
    <row r="39" spans="2:17" ht="12" customHeight="1">
      <c r="B39" s="41" t="s">
        <v>159</v>
      </c>
      <c r="C39" s="45">
        <f>'[6]P34表-Ⅲ・10'!J43</f>
        <v>83.81483693318607</v>
      </c>
      <c r="D39" s="45">
        <f>'[6]P34表-Ⅲ・10'!K43</f>
        <v>83.87163986990161</v>
      </c>
      <c r="E39" s="45">
        <f>'[6]P34表-Ⅲ・10'!L43</f>
        <v>4.712392396912294</v>
      </c>
      <c r="N39" s="49"/>
      <c r="O39" s="49"/>
      <c r="P39" s="49"/>
      <c r="Q39" s="49"/>
    </row>
    <row r="40" spans="2:17" ht="12" customHeight="1">
      <c r="B40" s="41" t="s">
        <v>127</v>
      </c>
      <c r="C40" s="45">
        <f>'[6]P34表-Ⅲ・10'!J44</f>
        <v>48.61681362651657</v>
      </c>
      <c r="D40" s="45">
        <f>'[6]P34表-Ⅲ・10'!K44</f>
        <v>48.64976218179372</v>
      </c>
      <c r="E40" s="45">
        <f>'[6]P34表-Ⅲ・10'!L44</f>
        <v>2.733424191689706</v>
      </c>
      <c r="N40" s="49"/>
      <c r="O40" s="49"/>
      <c r="P40" s="49"/>
      <c r="Q40" s="49"/>
    </row>
    <row r="41" spans="2:17" ht="12" customHeight="1">
      <c r="B41" s="41" t="s">
        <v>4</v>
      </c>
      <c r="C41" s="45">
        <f>'[6]P34表-Ⅲ・10'!J45</f>
        <v>11743.790261341419</v>
      </c>
      <c r="D41" s="45">
        <f>'[6]P34表-Ⅲ・10'!K45</f>
        <v>2127.426149974814</v>
      </c>
      <c r="E41" s="45">
        <f>'[6]P34表-Ⅲ・10'!L45</f>
        <v>2031.6831987837652</v>
      </c>
      <c r="N41" s="49"/>
      <c r="O41" s="49"/>
      <c r="P41" s="49"/>
      <c r="Q41" s="49"/>
    </row>
    <row r="42" spans="2:17" ht="12" customHeight="1">
      <c r="B42" s="41" t="s">
        <v>127</v>
      </c>
      <c r="C42" s="45">
        <f>'[6]P34表-Ⅲ・10'!J46</f>
        <v>73.84684899779465</v>
      </c>
      <c r="D42" s="45">
        <f>'[6]P34表-Ⅲ・10'!K46</f>
        <v>13.37759906767994</v>
      </c>
      <c r="E42" s="45">
        <f>'[6]P34表-Ⅲ・10'!L46</f>
        <v>12.775551934525417</v>
      </c>
      <c r="N42" s="49"/>
      <c r="O42" s="49"/>
      <c r="P42" s="49"/>
      <c r="Q42" s="49"/>
    </row>
    <row r="43" spans="2:17" ht="15">
      <c r="B43" s="41" t="s">
        <v>168</v>
      </c>
      <c r="C43" s="45">
        <f>'[6]P34表-Ⅲ・10'!J47</f>
        <v>199995.52121705352</v>
      </c>
      <c r="D43" s="45">
        <f>'[6]P34表-Ⅲ・10'!K47</f>
        <v>168771.34520574086</v>
      </c>
      <c r="E43" s="45">
        <f>'[6]P34表-Ⅲ・10'!L47</f>
        <v>12439.136840605588</v>
      </c>
      <c r="N43" s="49"/>
      <c r="O43" s="49"/>
      <c r="P43" s="49"/>
      <c r="Q43" s="49"/>
    </row>
    <row r="44" spans="2:17" ht="12" customHeight="1">
      <c r="B44" s="41" t="s">
        <v>127</v>
      </c>
      <c r="C44" s="45">
        <f>'[6]P34表-Ⅲ・10'!J48</f>
        <v>52.46389603126571</v>
      </c>
      <c r="D44" s="45">
        <f>'[6]P34表-Ⅲ・10'!K48</f>
        <v>44.27300298550802</v>
      </c>
      <c r="E44" s="45">
        <f>'[6]P34表-Ⅲ・10'!L48</f>
        <v>3.2631009832262747</v>
      </c>
      <c r="N44" s="49"/>
      <c r="O44" s="49"/>
      <c r="P44" s="49"/>
      <c r="Q44" s="49"/>
    </row>
    <row r="45" spans="14:17" ht="15">
      <c r="N45" s="49"/>
      <c r="O45" s="49"/>
      <c r="P45" s="49"/>
      <c r="Q45" s="49"/>
    </row>
    <row r="46" spans="14:17" ht="15">
      <c r="N46" s="49"/>
      <c r="O46" s="49"/>
      <c r="P46" s="49"/>
      <c r="Q46" s="49"/>
    </row>
    <row r="47" spans="14:17" ht="15">
      <c r="N47" s="49"/>
      <c r="O47" s="49"/>
      <c r="P47" s="49"/>
      <c r="Q47" s="49"/>
    </row>
    <row r="50" spans="15:18" ht="15">
      <c r="O50" s="49"/>
      <c r="P50" s="49"/>
      <c r="Q50" s="49"/>
      <c r="R50" s="50"/>
    </row>
    <row r="51" spans="15:18" ht="15">
      <c r="O51" s="49"/>
      <c r="P51" s="49"/>
      <c r="Q51" s="49"/>
      <c r="R51" s="50"/>
    </row>
    <row r="52" spans="15:18" ht="15">
      <c r="O52" s="49"/>
      <c r="P52" s="49"/>
      <c r="Q52" s="49"/>
      <c r="R52" s="50"/>
    </row>
    <row r="53" spans="15:18" ht="15">
      <c r="O53" s="49"/>
      <c r="P53" s="49"/>
      <c r="Q53" s="49"/>
      <c r="R53" s="50"/>
    </row>
    <row r="54" spans="15:18" ht="15">
      <c r="O54" s="49"/>
      <c r="P54" s="49"/>
      <c r="Q54" s="49"/>
      <c r="R54" s="50"/>
    </row>
    <row r="55" spans="15:18" ht="15">
      <c r="O55" s="49"/>
      <c r="P55" s="49"/>
      <c r="Q55" s="49"/>
      <c r="R55" s="50"/>
    </row>
    <row r="56" spans="15:18" ht="15">
      <c r="O56" s="49"/>
      <c r="P56" s="49"/>
      <c r="Q56" s="49"/>
      <c r="R56" s="50"/>
    </row>
    <row r="57" spans="15:18" ht="15">
      <c r="O57" s="49"/>
      <c r="P57" s="49"/>
      <c r="Q57" s="49"/>
      <c r="R57" s="50"/>
    </row>
    <row r="58" spans="15:18" ht="15">
      <c r="O58" s="49"/>
      <c r="P58" s="49"/>
      <c r="Q58" s="49"/>
      <c r="R58" s="50"/>
    </row>
    <row r="59" spans="15:18" ht="15">
      <c r="O59" s="49"/>
      <c r="P59" s="49"/>
      <c r="Q59" s="49"/>
      <c r="R59" s="50"/>
    </row>
    <row r="60" spans="15:18" ht="15">
      <c r="O60" s="49"/>
      <c r="P60" s="49"/>
      <c r="Q60" s="49"/>
      <c r="R60" s="50"/>
    </row>
    <row r="61" spans="15:18" ht="15">
      <c r="O61" s="49"/>
      <c r="P61" s="49"/>
      <c r="Q61" s="49"/>
      <c r="R61" s="50"/>
    </row>
    <row r="62" spans="15:18" ht="15">
      <c r="O62" s="49"/>
      <c r="P62" s="49"/>
      <c r="Q62" s="49"/>
      <c r="R62" s="50"/>
    </row>
    <row r="63" spans="15:18" ht="15">
      <c r="O63" s="49"/>
      <c r="P63" s="49"/>
      <c r="Q63" s="49"/>
      <c r="R63" s="50"/>
    </row>
    <row r="64" spans="15:18" ht="15">
      <c r="O64" s="49"/>
      <c r="P64" s="49"/>
      <c r="Q64" s="49"/>
      <c r="R64" s="50"/>
    </row>
    <row r="65" spans="15:18" ht="15">
      <c r="O65" s="49"/>
      <c r="P65" s="49"/>
      <c r="Q65" s="49"/>
      <c r="R65" s="50"/>
    </row>
    <row r="66" spans="15:18" ht="15">
      <c r="O66" s="49"/>
      <c r="P66" s="49"/>
      <c r="Q66" s="49"/>
      <c r="R66" s="50"/>
    </row>
    <row r="67" spans="15:18" ht="15">
      <c r="O67" s="49"/>
      <c r="P67" s="49"/>
      <c r="Q67" s="49"/>
      <c r="R67" s="50"/>
    </row>
    <row r="68" spans="15:18" ht="15">
      <c r="O68" s="49"/>
      <c r="P68" s="49"/>
      <c r="Q68" s="49"/>
      <c r="R68" s="50"/>
    </row>
    <row r="69" spans="15:18" ht="15">
      <c r="O69" s="49"/>
      <c r="P69" s="49"/>
      <c r="Q69" s="49"/>
      <c r="R69" s="50"/>
    </row>
    <row r="72" spans="15:18" ht="15">
      <c r="O72" s="49"/>
      <c r="P72" s="49"/>
      <c r="Q72" s="49"/>
      <c r="R72" s="49"/>
    </row>
    <row r="73" spans="15:18" ht="15">
      <c r="O73" s="49"/>
      <c r="P73" s="49"/>
      <c r="Q73" s="49"/>
      <c r="R73" s="49"/>
    </row>
    <row r="74" spans="15:18" ht="15">
      <c r="O74" s="49"/>
      <c r="P74" s="49"/>
      <c r="Q74" s="49"/>
      <c r="R74" s="49"/>
    </row>
    <row r="75" spans="15:18" ht="15">
      <c r="O75" s="49"/>
      <c r="P75" s="49"/>
      <c r="Q75" s="49"/>
      <c r="R75" s="49"/>
    </row>
    <row r="76" spans="15:18" ht="15">
      <c r="O76" s="49"/>
      <c r="P76" s="49"/>
      <c r="Q76" s="49"/>
      <c r="R76" s="49"/>
    </row>
    <row r="77" spans="15:18" ht="15">
      <c r="O77" s="49"/>
      <c r="P77" s="49"/>
      <c r="Q77" s="49"/>
      <c r="R77" s="49"/>
    </row>
    <row r="78" spans="15:18" ht="15">
      <c r="O78" s="49"/>
      <c r="P78" s="49"/>
      <c r="Q78" s="49"/>
      <c r="R78" s="49"/>
    </row>
    <row r="79" spans="15:18" ht="15">
      <c r="O79" s="49"/>
      <c r="P79" s="49"/>
      <c r="Q79" s="49"/>
      <c r="R79" s="49"/>
    </row>
    <row r="80" spans="15:18" ht="15">
      <c r="O80" s="49"/>
      <c r="P80" s="49"/>
      <c r="Q80" s="49"/>
      <c r="R80" s="49"/>
    </row>
    <row r="81" spans="15:18" ht="15">
      <c r="O81" s="49"/>
      <c r="P81" s="49"/>
      <c r="Q81" s="49"/>
      <c r="R81" s="49"/>
    </row>
    <row r="82" spans="15:18" ht="15">
      <c r="O82" s="49"/>
      <c r="P82" s="49"/>
      <c r="Q82" s="49"/>
      <c r="R82" s="49"/>
    </row>
    <row r="83" spans="15:18" ht="15">
      <c r="O83" s="49"/>
      <c r="P83" s="49"/>
      <c r="Q83" s="49"/>
      <c r="R83" s="49"/>
    </row>
    <row r="84" spans="15:18" ht="15">
      <c r="O84" s="49"/>
      <c r="P84" s="49"/>
      <c r="Q84" s="49"/>
      <c r="R84" s="49"/>
    </row>
    <row r="85" spans="15:18" ht="15">
      <c r="O85" s="49"/>
      <c r="P85" s="49"/>
      <c r="Q85" s="49"/>
      <c r="R85" s="49"/>
    </row>
    <row r="86" spans="15:18" ht="15">
      <c r="O86" s="49"/>
      <c r="P86" s="49"/>
      <c r="Q86" s="49"/>
      <c r="R86" s="49"/>
    </row>
    <row r="87" spans="15:18" ht="15">
      <c r="O87" s="49"/>
      <c r="P87" s="49"/>
      <c r="Q87" s="49"/>
      <c r="R87" s="49"/>
    </row>
    <row r="88" spans="15:18" ht="15">
      <c r="O88" s="49"/>
      <c r="P88" s="49"/>
      <c r="Q88" s="49"/>
      <c r="R88" s="49"/>
    </row>
    <row r="89" spans="15:18" ht="15">
      <c r="O89" s="49"/>
      <c r="P89" s="49"/>
      <c r="Q89" s="49"/>
      <c r="R89" s="49"/>
    </row>
    <row r="90" spans="15:18" ht="15">
      <c r="O90" s="49"/>
      <c r="P90" s="49"/>
      <c r="Q90" s="49"/>
      <c r="R90" s="49"/>
    </row>
    <row r="91" spans="15:18" ht="15">
      <c r="O91" s="49"/>
      <c r="P91" s="49"/>
      <c r="Q91" s="49"/>
      <c r="R91" s="49"/>
    </row>
    <row r="94" spans="14:18" ht="15">
      <c r="N94" s="49"/>
      <c r="O94" s="49"/>
      <c r="P94" s="49"/>
      <c r="Q94" s="49"/>
      <c r="R94" s="49"/>
    </row>
    <row r="95" spans="14:18" ht="15">
      <c r="N95" s="49"/>
      <c r="O95" s="49"/>
      <c r="P95" s="49"/>
      <c r="Q95" s="49"/>
      <c r="R95" s="49"/>
    </row>
    <row r="96" spans="14:18" ht="15">
      <c r="N96" s="49"/>
      <c r="O96" s="49"/>
      <c r="P96" s="49"/>
      <c r="Q96" s="49"/>
      <c r="R96" s="49"/>
    </row>
    <row r="97" spans="14:18" ht="15">
      <c r="N97" s="49"/>
      <c r="O97" s="49"/>
      <c r="P97" s="49"/>
      <c r="Q97" s="49"/>
      <c r="R97" s="49"/>
    </row>
    <row r="98" spans="14:18" ht="15">
      <c r="N98" s="49"/>
      <c r="O98" s="49"/>
      <c r="P98" s="49"/>
      <c r="Q98" s="49"/>
      <c r="R98" s="49"/>
    </row>
    <row r="99" spans="14:18" ht="15">
      <c r="N99" s="49"/>
      <c r="O99" s="49"/>
      <c r="P99" s="49"/>
      <c r="Q99" s="49"/>
      <c r="R99" s="49"/>
    </row>
    <row r="100" spans="14:18" ht="15">
      <c r="N100" s="49"/>
      <c r="O100" s="49"/>
      <c r="P100" s="49"/>
      <c r="Q100" s="49"/>
      <c r="R100" s="49"/>
    </row>
    <row r="101" spans="14:18" ht="15">
      <c r="N101" s="49"/>
      <c r="O101" s="49"/>
      <c r="P101" s="49"/>
      <c r="Q101" s="49"/>
      <c r="R101" s="49"/>
    </row>
    <row r="102" spans="14:18" ht="15">
      <c r="N102" s="49"/>
      <c r="O102" s="49"/>
      <c r="P102" s="49"/>
      <c r="Q102" s="49"/>
      <c r="R102" s="49"/>
    </row>
    <row r="103" spans="14:18" ht="15">
      <c r="N103" s="49"/>
      <c r="O103" s="49"/>
      <c r="P103" s="49"/>
      <c r="Q103" s="49"/>
      <c r="R103" s="49"/>
    </row>
    <row r="104" spans="14:18" ht="15">
      <c r="N104" s="49"/>
      <c r="O104" s="49"/>
      <c r="P104" s="49"/>
      <c r="Q104" s="49"/>
      <c r="R104" s="49"/>
    </row>
    <row r="105" spans="14:18" ht="15">
      <c r="N105" s="49"/>
      <c r="O105" s="49"/>
      <c r="P105" s="49"/>
      <c r="Q105" s="49"/>
      <c r="R105" s="49"/>
    </row>
    <row r="106" spans="14:18" ht="15">
      <c r="N106" s="49"/>
      <c r="O106" s="49"/>
      <c r="P106" s="49"/>
      <c r="Q106" s="49"/>
      <c r="R106" s="49"/>
    </row>
    <row r="107" spans="14:18" ht="15">
      <c r="N107" s="49"/>
      <c r="O107" s="49"/>
      <c r="P107" s="49"/>
      <c r="Q107" s="49"/>
      <c r="R107" s="49"/>
    </row>
    <row r="108" spans="14:18" ht="15">
      <c r="N108" s="49"/>
      <c r="O108" s="49"/>
      <c r="P108" s="49"/>
      <c r="Q108" s="49"/>
      <c r="R108" s="49"/>
    </row>
    <row r="109" spans="14:18" ht="15">
      <c r="N109" s="49"/>
      <c r="O109" s="49"/>
      <c r="P109" s="49"/>
      <c r="Q109" s="49"/>
      <c r="R109" s="49"/>
    </row>
    <row r="110" spans="14:18" ht="15">
      <c r="N110" s="49"/>
      <c r="O110" s="49"/>
      <c r="P110" s="49"/>
      <c r="Q110" s="49"/>
      <c r="R110" s="49"/>
    </row>
    <row r="111" spans="14:18" ht="15">
      <c r="N111" s="49"/>
      <c r="O111" s="49"/>
      <c r="P111" s="49"/>
      <c r="Q111" s="49"/>
      <c r="R111" s="49"/>
    </row>
    <row r="112" spans="14:18" ht="15">
      <c r="N112" s="49"/>
      <c r="O112" s="49"/>
      <c r="P112" s="49"/>
      <c r="Q112" s="49"/>
      <c r="R112" s="49"/>
    </row>
    <row r="113" spans="14:18" ht="15">
      <c r="N113" s="49"/>
      <c r="O113" s="49"/>
      <c r="P113" s="49"/>
      <c r="Q113" s="49"/>
      <c r="R113" s="4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Q89"/>
  <sheetViews>
    <sheetView showGridLines="0" showZeros="0" view="pageBreakPreview" zoomScale="80" zoomScaleSheetLayoutView="80" workbookViewId="0" topLeftCell="A1">
      <selection activeCell="G1" sqref="G1"/>
    </sheetView>
  </sheetViews>
  <sheetFormatPr defaultColWidth="8.8515625" defaultRowHeight="15"/>
  <cols>
    <col min="1" max="1" width="1.28515625" style="344" customWidth="1"/>
    <col min="2" max="2" width="9.421875" style="344" customWidth="1"/>
    <col min="3" max="3" width="4.140625" style="100" customWidth="1"/>
    <col min="4" max="4" width="21.421875" style="100" customWidth="1"/>
    <col min="5" max="5" width="4.8515625" style="100" customWidth="1"/>
    <col min="6" max="6" width="10.57421875" style="100" customWidth="1"/>
    <col min="7" max="7" width="11.00390625" style="100" customWidth="1"/>
    <col min="8" max="21" width="10.57421875" style="100" customWidth="1"/>
    <col min="22" max="22" width="11.00390625" style="100" customWidth="1"/>
    <col min="23" max="24" width="10.57421875" style="100" customWidth="1"/>
    <col min="25" max="25" width="11.00390625" style="100" customWidth="1"/>
    <col min="26" max="26" width="0.5625" style="100" customWidth="1"/>
    <col min="27" max="119" width="10.57421875" style="100" customWidth="1"/>
    <col min="120" max="142" width="10.57421875" style="344" customWidth="1"/>
    <col min="143" max="16384" width="8.8515625" style="344" customWidth="1"/>
  </cols>
  <sheetData>
    <row r="1" spans="1:119" s="55" customFormat="1" ht="21">
      <c r="A1" s="51"/>
      <c r="B1" s="249" t="s">
        <v>522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3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M1" s="54"/>
      <c r="AN1" s="54"/>
      <c r="AO1" s="54"/>
      <c r="AP1" s="54"/>
      <c r="AQ1" s="54"/>
      <c r="AR1" s="54"/>
      <c r="AS1" s="54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7"/>
    </row>
    <row r="2" spans="1:119" s="55" customFormat="1" ht="12.75" customHeight="1">
      <c r="A2" s="51"/>
      <c r="B2" s="249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3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M2" s="54"/>
      <c r="AN2" s="54"/>
      <c r="AO2" s="54"/>
      <c r="AP2" s="54"/>
      <c r="AQ2" s="54"/>
      <c r="AR2" s="54"/>
      <c r="AS2" s="54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7"/>
    </row>
    <row r="3" spans="1:119" s="55" customFormat="1" ht="12" customHeight="1" thickBot="1">
      <c r="A3" s="58"/>
      <c r="B3" s="59"/>
      <c r="C3" s="60"/>
      <c r="D3" s="60" t="s">
        <v>253</v>
      </c>
      <c r="E3" s="250"/>
      <c r="F3" s="250" t="s">
        <v>254</v>
      </c>
      <c r="G3" s="251"/>
      <c r="H3" s="251"/>
      <c r="I3" s="251"/>
      <c r="J3" s="251"/>
      <c r="K3" s="251"/>
      <c r="L3" s="251"/>
      <c r="M3" s="251"/>
      <c r="N3" s="251"/>
      <c r="O3" s="251"/>
      <c r="P3" s="252"/>
      <c r="Q3" s="251"/>
      <c r="R3" s="251"/>
      <c r="S3" s="251"/>
      <c r="T3" s="251"/>
      <c r="U3" s="251"/>
      <c r="V3" s="251"/>
      <c r="W3" s="251"/>
      <c r="X3" s="251"/>
      <c r="Y3" s="61" t="s">
        <v>255</v>
      </c>
      <c r="Z3" s="53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</row>
    <row r="4" spans="1:118" s="68" customFormat="1" ht="24.75" thickBot="1">
      <c r="A4" s="62"/>
      <c r="B4" s="253" t="s">
        <v>256</v>
      </c>
      <c r="C4" s="254" t="s">
        <v>257</v>
      </c>
      <c r="D4" s="254" t="s">
        <v>258</v>
      </c>
      <c r="E4" s="255" t="s">
        <v>259</v>
      </c>
      <c r="F4" s="256" t="s">
        <v>124</v>
      </c>
      <c r="G4" s="257" t="s">
        <v>32</v>
      </c>
      <c r="H4" s="257" t="s">
        <v>34</v>
      </c>
      <c r="I4" s="257" t="s">
        <v>205</v>
      </c>
      <c r="J4" s="257" t="s">
        <v>140</v>
      </c>
      <c r="K4" s="258" t="s">
        <v>260</v>
      </c>
      <c r="L4" s="257" t="s">
        <v>149</v>
      </c>
      <c r="M4" s="257" t="s">
        <v>8</v>
      </c>
      <c r="N4" s="257" t="s">
        <v>157</v>
      </c>
      <c r="O4" s="259" t="s">
        <v>261</v>
      </c>
      <c r="P4" s="259" t="s">
        <v>165</v>
      </c>
      <c r="Q4" s="260" t="s">
        <v>147</v>
      </c>
      <c r="R4" s="261" t="s">
        <v>6</v>
      </c>
      <c r="S4" s="262" t="s">
        <v>262</v>
      </c>
      <c r="T4" s="260" t="s">
        <v>5</v>
      </c>
      <c r="U4" s="260" t="s">
        <v>3</v>
      </c>
      <c r="V4" s="259" t="s">
        <v>263</v>
      </c>
      <c r="W4" s="260" t="s">
        <v>159</v>
      </c>
      <c r="X4" s="263" t="s">
        <v>4</v>
      </c>
      <c r="Y4" s="264" t="s">
        <v>210</v>
      </c>
      <c r="Z4" s="265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7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M4" s="66"/>
      <c r="DN4" s="66"/>
    </row>
    <row r="5" spans="1:121" s="74" customFormat="1" ht="12.75" customHeight="1">
      <c r="A5" s="69"/>
      <c r="B5" s="266" t="s">
        <v>264</v>
      </c>
      <c r="C5" s="267"/>
      <c r="D5" s="268" t="s">
        <v>265</v>
      </c>
      <c r="E5" s="269" t="s">
        <v>266</v>
      </c>
      <c r="F5" s="270">
        <v>0.25136</v>
      </c>
      <c r="G5" s="271">
        <v>3.1348225841650037</v>
      </c>
      <c r="H5" s="271">
        <v>0.03281635940439347</v>
      </c>
      <c r="I5" s="271">
        <v>0.25111</v>
      </c>
      <c r="J5" s="271">
        <v>0</v>
      </c>
      <c r="K5" s="271">
        <v>91.72327629876156</v>
      </c>
      <c r="L5" s="272">
        <v>0</v>
      </c>
      <c r="M5" s="273">
        <v>36.3388832470646</v>
      </c>
      <c r="N5" s="272">
        <v>0</v>
      </c>
      <c r="O5" s="272">
        <v>0</v>
      </c>
      <c r="P5" s="272">
        <v>0</v>
      </c>
      <c r="Q5" s="271">
        <v>0.001</v>
      </c>
      <c r="R5" s="271">
        <v>0.2304204637416131</v>
      </c>
      <c r="S5" s="271">
        <v>1.0287343015489552</v>
      </c>
      <c r="T5" s="271">
        <v>0</v>
      </c>
      <c r="U5" s="271">
        <v>1.3504331477867946</v>
      </c>
      <c r="V5" s="273">
        <v>85433.75181289998</v>
      </c>
      <c r="W5" s="273">
        <v>152.79503969048108</v>
      </c>
      <c r="X5" s="274">
        <v>0</v>
      </c>
      <c r="Y5" s="275">
        <v>85720.88970899294</v>
      </c>
      <c r="Z5" s="276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3"/>
    </row>
    <row r="6" spans="1:121" s="290" customFormat="1" ht="12.75" customHeight="1">
      <c r="A6" s="277"/>
      <c r="B6" s="266" t="s">
        <v>267</v>
      </c>
      <c r="C6" s="278">
        <v>1</v>
      </c>
      <c r="D6" s="279" t="s">
        <v>268</v>
      </c>
      <c r="E6" s="280" t="s">
        <v>269</v>
      </c>
      <c r="F6" s="281">
        <v>0</v>
      </c>
      <c r="G6" s="282">
        <v>0</v>
      </c>
      <c r="H6" s="282">
        <v>0</v>
      </c>
      <c r="I6" s="283">
        <v>0</v>
      </c>
      <c r="J6" s="282">
        <v>0</v>
      </c>
      <c r="K6" s="282">
        <v>88.61410883753746</v>
      </c>
      <c r="L6" s="284">
        <v>0</v>
      </c>
      <c r="M6" s="285">
        <v>0</v>
      </c>
      <c r="N6" s="284">
        <v>0</v>
      </c>
      <c r="O6" s="284">
        <v>0</v>
      </c>
      <c r="P6" s="284">
        <v>0</v>
      </c>
      <c r="Q6" s="283">
        <v>0</v>
      </c>
      <c r="R6" s="282">
        <v>0.007263147303698038</v>
      </c>
      <c r="S6" s="282">
        <v>0.658774071170498</v>
      </c>
      <c r="T6" s="282">
        <v>0</v>
      </c>
      <c r="U6" s="282">
        <v>0</v>
      </c>
      <c r="V6" s="284">
        <v>0</v>
      </c>
      <c r="W6" s="284">
        <v>0</v>
      </c>
      <c r="X6" s="286">
        <v>0</v>
      </c>
      <c r="Y6" s="287">
        <v>89.28014605601166</v>
      </c>
      <c r="Z6" s="276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288"/>
      <c r="AU6" s="288"/>
      <c r="AV6" s="288"/>
      <c r="AW6" s="288"/>
      <c r="AX6" s="288"/>
      <c r="AY6" s="288"/>
      <c r="AZ6" s="288"/>
      <c r="BA6" s="288"/>
      <c r="BB6" s="288"/>
      <c r="BC6" s="288"/>
      <c r="BD6" s="288"/>
      <c r="BE6" s="288"/>
      <c r="BF6" s="288"/>
      <c r="BG6" s="288"/>
      <c r="BH6" s="288"/>
      <c r="BI6" s="288"/>
      <c r="BJ6" s="288"/>
      <c r="BK6" s="288"/>
      <c r="BL6" s="288"/>
      <c r="BM6" s="288"/>
      <c r="BN6" s="288"/>
      <c r="BO6" s="288"/>
      <c r="BP6" s="288"/>
      <c r="BQ6" s="288"/>
      <c r="BR6" s="288"/>
      <c r="BS6" s="288"/>
      <c r="BT6" s="288"/>
      <c r="BU6" s="288"/>
      <c r="BV6" s="288"/>
      <c r="BW6" s="288"/>
      <c r="BX6" s="288"/>
      <c r="BY6" s="288"/>
      <c r="BZ6" s="288"/>
      <c r="CA6" s="288"/>
      <c r="CB6" s="288"/>
      <c r="CC6" s="288"/>
      <c r="CD6" s="288"/>
      <c r="CE6" s="288"/>
      <c r="CF6" s="288"/>
      <c r="CG6" s="288"/>
      <c r="CH6" s="288"/>
      <c r="CI6" s="288"/>
      <c r="CJ6" s="288"/>
      <c r="CK6" s="288"/>
      <c r="CL6" s="288"/>
      <c r="CM6" s="288"/>
      <c r="CN6" s="288"/>
      <c r="CO6" s="288"/>
      <c r="CP6" s="288"/>
      <c r="CQ6" s="288"/>
      <c r="CR6" s="288"/>
      <c r="CS6" s="288"/>
      <c r="CT6" s="288"/>
      <c r="CU6" s="288"/>
      <c r="CV6" s="288"/>
      <c r="CW6" s="288"/>
      <c r="CX6" s="288"/>
      <c r="CY6" s="288"/>
      <c r="CZ6" s="288"/>
      <c r="DA6" s="288"/>
      <c r="DB6" s="288"/>
      <c r="DC6" s="288"/>
      <c r="DD6" s="288"/>
      <c r="DE6" s="288"/>
      <c r="DF6" s="288"/>
      <c r="DG6" s="288"/>
      <c r="DH6" s="288"/>
      <c r="DI6" s="288"/>
      <c r="DJ6" s="288"/>
      <c r="DK6" s="288"/>
      <c r="DL6" s="288"/>
      <c r="DM6" s="288"/>
      <c r="DN6" s="288"/>
      <c r="DO6" s="288"/>
      <c r="DP6" s="288"/>
      <c r="DQ6" s="289"/>
    </row>
    <row r="7" spans="1:121" s="74" customFormat="1" ht="12.75" customHeight="1">
      <c r="A7" s="291"/>
      <c r="B7" s="266"/>
      <c r="C7" s="278">
        <v>2</v>
      </c>
      <c r="D7" s="279" t="s">
        <v>270</v>
      </c>
      <c r="E7" s="280" t="s">
        <v>271</v>
      </c>
      <c r="F7" s="281">
        <v>0</v>
      </c>
      <c r="G7" s="282">
        <v>0</v>
      </c>
      <c r="H7" s="282">
        <v>0</v>
      </c>
      <c r="I7" s="283">
        <v>0</v>
      </c>
      <c r="J7" s="282">
        <v>0</v>
      </c>
      <c r="K7" s="282">
        <v>3.0801068942049303</v>
      </c>
      <c r="L7" s="284">
        <v>0</v>
      </c>
      <c r="M7" s="285">
        <v>0</v>
      </c>
      <c r="N7" s="284">
        <v>0</v>
      </c>
      <c r="O7" s="284">
        <v>0</v>
      </c>
      <c r="P7" s="284">
        <v>0</v>
      </c>
      <c r="Q7" s="283">
        <v>0</v>
      </c>
      <c r="R7" s="282">
        <v>0</v>
      </c>
      <c r="S7" s="282">
        <v>0</v>
      </c>
      <c r="T7" s="282">
        <v>0</v>
      </c>
      <c r="U7" s="282">
        <v>0</v>
      </c>
      <c r="V7" s="292">
        <v>85433.75181289998</v>
      </c>
      <c r="W7" s="292">
        <v>152.79503969048108</v>
      </c>
      <c r="X7" s="286">
        <v>0</v>
      </c>
      <c r="Y7" s="287">
        <v>85589.62695948467</v>
      </c>
      <c r="Z7" s="293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3"/>
    </row>
    <row r="8" spans="1:121" s="74" customFormat="1" ht="12.75" customHeight="1">
      <c r="A8" s="77"/>
      <c r="B8" s="266"/>
      <c r="C8" s="278">
        <v>3</v>
      </c>
      <c r="D8" s="294" t="s">
        <v>272</v>
      </c>
      <c r="E8" s="295" t="s">
        <v>273</v>
      </c>
      <c r="F8" s="281">
        <v>0</v>
      </c>
      <c r="G8" s="282">
        <v>3.134740584165004</v>
      </c>
      <c r="H8" s="282">
        <v>0.03281635940439347</v>
      </c>
      <c r="I8" s="283">
        <v>0</v>
      </c>
      <c r="J8" s="283">
        <v>0</v>
      </c>
      <c r="K8" s="282">
        <v>0.029060567019160682</v>
      </c>
      <c r="L8" s="284">
        <v>0</v>
      </c>
      <c r="M8" s="285">
        <v>36.3388832470646</v>
      </c>
      <c r="N8" s="284">
        <v>0</v>
      </c>
      <c r="O8" s="284">
        <v>0</v>
      </c>
      <c r="P8" s="284">
        <v>0</v>
      </c>
      <c r="Q8" s="283">
        <v>0</v>
      </c>
      <c r="R8" s="282">
        <v>0.22315731643791512</v>
      </c>
      <c r="S8" s="282">
        <v>0.36996023037845716</v>
      </c>
      <c r="T8" s="282">
        <v>0</v>
      </c>
      <c r="U8" s="282">
        <v>1.3504331477867946</v>
      </c>
      <c r="V8" s="284">
        <v>0</v>
      </c>
      <c r="W8" s="284">
        <v>0</v>
      </c>
      <c r="X8" s="286">
        <v>0</v>
      </c>
      <c r="Y8" s="287">
        <v>41.479051452256314</v>
      </c>
      <c r="Z8" s="293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3"/>
    </row>
    <row r="9" spans="1:121" s="298" customFormat="1" ht="12.75" customHeight="1">
      <c r="A9" s="77"/>
      <c r="B9" s="296"/>
      <c r="C9" s="278">
        <v>4</v>
      </c>
      <c r="D9" s="279" t="s">
        <v>274</v>
      </c>
      <c r="E9" s="280"/>
      <c r="F9" s="281">
        <v>0</v>
      </c>
      <c r="G9" s="282">
        <v>0</v>
      </c>
      <c r="H9" s="282">
        <v>0</v>
      </c>
      <c r="I9" s="283">
        <v>0</v>
      </c>
      <c r="J9" s="282">
        <v>0</v>
      </c>
      <c r="K9" s="282">
        <v>0</v>
      </c>
      <c r="L9" s="284">
        <v>0</v>
      </c>
      <c r="M9" s="285">
        <v>0</v>
      </c>
      <c r="N9" s="284">
        <v>0</v>
      </c>
      <c r="O9" s="284">
        <v>0</v>
      </c>
      <c r="P9" s="284">
        <v>0</v>
      </c>
      <c r="Q9" s="283">
        <v>0</v>
      </c>
      <c r="R9" s="282">
        <v>0</v>
      </c>
      <c r="S9" s="282">
        <v>0</v>
      </c>
      <c r="T9" s="282">
        <v>0</v>
      </c>
      <c r="U9" s="282">
        <v>0</v>
      </c>
      <c r="V9" s="284">
        <v>0</v>
      </c>
      <c r="W9" s="284">
        <v>0</v>
      </c>
      <c r="X9" s="286">
        <v>0</v>
      </c>
      <c r="Y9" s="287">
        <v>0</v>
      </c>
      <c r="Z9" s="293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297"/>
    </row>
    <row r="10" spans="1:121" s="80" customFormat="1" ht="12.75" customHeight="1">
      <c r="A10" s="77"/>
      <c r="B10" s="266" t="s">
        <v>174</v>
      </c>
      <c r="C10" s="267"/>
      <c r="D10" s="268" t="s">
        <v>275</v>
      </c>
      <c r="E10" s="299" t="s">
        <v>276</v>
      </c>
      <c r="F10" s="300">
        <v>0</v>
      </c>
      <c r="G10" s="301">
        <v>0.7798555472543346</v>
      </c>
      <c r="H10" s="301">
        <v>0.5938242719441404</v>
      </c>
      <c r="I10" s="301">
        <v>0</v>
      </c>
      <c r="J10" s="301">
        <v>0</v>
      </c>
      <c r="K10" s="301">
        <v>4.92233903142802</v>
      </c>
      <c r="L10" s="284">
        <v>0</v>
      </c>
      <c r="M10" s="302">
        <v>0.16866783984145065</v>
      </c>
      <c r="N10" s="284">
        <v>0</v>
      </c>
      <c r="O10" s="284">
        <v>0</v>
      </c>
      <c r="P10" s="284">
        <v>0</v>
      </c>
      <c r="Q10" s="301">
        <v>0</v>
      </c>
      <c r="R10" s="301">
        <v>0.5026810393573505</v>
      </c>
      <c r="S10" s="301">
        <v>0.060775329235283934</v>
      </c>
      <c r="T10" s="301">
        <v>0</v>
      </c>
      <c r="U10" s="301">
        <v>0.09852763346998038</v>
      </c>
      <c r="V10" s="284">
        <v>0</v>
      </c>
      <c r="W10" s="284">
        <v>0</v>
      </c>
      <c r="X10" s="303">
        <v>0</v>
      </c>
      <c r="Y10" s="304">
        <v>7.12667069253056</v>
      </c>
      <c r="Z10" s="293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9"/>
    </row>
    <row r="11" spans="1:121" s="82" customFormat="1" ht="12.75" customHeight="1">
      <c r="A11" s="77"/>
      <c r="B11" s="266"/>
      <c r="C11" s="278">
        <v>5</v>
      </c>
      <c r="D11" s="279" t="s">
        <v>174</v>
      </c>
      <c r="E11" s="280" t="s">
        <v>277</v>
      </c>
      <c r="F11" s="281">
        <v>0</v>
      </c>
      <c r="G11" s="282">
        <v>0.6310504097287304</v>
      </c>
      <c r="H11" s="282">
        <v>0.5938242719441404</v>
      </c>
      <c r="I11" s="282">
        <v>0</v>
      </c>
      <c r="J11" s="282">
        <v>0</v>
      </c>
      <c r="K11" s="282">
        <v>4.853462314198178</v>
      </c>
      <c r="L11" s="284">
        <v>0</v>
      </c>
      <c r="M11" s="285">
        <v>0.14050462990020704</v>
      </c>
      <c r="N11" s="284">
        <v>0</v>
      </c>
      <c r="O11" s="284">
        <v>0</v>
      </c>
      <c r="P11" s="284">
        <v>0</v>
      </c>
      <c r="Q11" s="301">
        <v>0</v>
      </c>
      <c r="R11" s="301">
        <v>0.14215652268673715</v>
      </c>
      <c r="S11" s="301">
        <v>0.060775329235283934</v>
      </c>
      <c r="T11" s="301">
        <v>0</v>
      </c>
      <c r="U11" s="301">
        <v>0.09852763346998038</v>
      </c>
      <c r="V11" s="284">
        <v>0</v>
      </c>
      <c r="W11" s="284">
        <v>0</v>
      </c>
      <c r="X11" s="286">
        <v>0</v>
      </c>
      <c r="Y11" s="287">
        <v>6.520301111163256</v>
      </c>
      <c r="Z11" s="293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81"/>
    </row>
    <row r="12" spans="1:121" s="82" customFormat="1" ht="12.75" customHeight="1">
      <c r="A12" s="77"/>
      <c r="B12" s="266"/>
      <c r="C12" s="278">
        <v>6</v>
      </c>
      <c r="D12" s="279" t="s">
        <v>278</v>
      </c>
      <c r="E12" s="280" t="s">
        <v>279</v>
      </c>
      <c r="F12" s="281">
        <v>0</v>
      </c>
      <c r="G12" s="282">
        <v>0.14880513752560418</v>
      </c>
      <c r="H12" s="282">
        <v>0</v>
      </c>
      <c r="I12" s="282">
        <v>0</v>
      </c>
      <c r="J12" s="282">
        <v>0</v>
      </c>
      <c r="K12" s="282">
        <v>0.06887671722984232</v>
      </c>
      <c r="L12" s="284">
        <v>0</v>
      </c>
      <c r="M12" s="285">
        <v>0.028163209941243605</v>
      </c>
      <c r="N12" s="284">
        <v>0</v>
      </c>
      <c r="O12" s="284">
        <v>0</v>
      </c>
      <c r="P12" s="284">
        <v>0</v>
      </c>
      <c r="Q12" s="282">
        <v>0</v>
      </c>
      <c r="R12" s="282">
        <v>0.36052451667061347</v>
      </c>
      <c r="S12" s="282">
        <v>0</v>
      </c>
      <c r="T12" s="282">
        <v>0</v>
      </c>
      <c r="U12" s="282">
        <v>0</v>
      </c>
      <c r="V12" s="284">
        <v>0</v>
      </c>
      <c r="W12" s="284">
        <v>0</v>
      </c>
      <c r="X12" s="286">
        <v>0</v>
      </c>
      <c r="Y12" s="287">
        <v>0.6063695813673035</v>
      </c>
      <c r="Z12" s="293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81"/>
    </row>
    <row r="13" spans="1:121" s="82" customFormat="1" ht="12.75" customHeight="1">
      <c r="A13" s="77"/>
      <c r="B13" s="305" t="s">
        <v>41</v>
      </c>
      <c r="C13" s="267">
        <v>7</v>
      </c>
      <c r="D13" s="268" t="s">
        <v>280</v>
      </c>
      <c r="E13" s="299" t="s">
        <v>281</v>
      </c>
      <c r="F13" s="300">
        <v>0</v>
      </c>
      <c r="G13" s="301">
        <v>9251.098356560906</v>
      </c>
      <c r="H13" s="301">
        <v>13.42580835122159</v>
      </c>
      <c r="I13" s="301">
        <v>0.002737767842561168</v>
      </c>
      <c r="J13" s="301">
        <v>2.6019564983548304E-05</v>
      </c>
      <c r="K13" s="301">
        <v>4.6562799234766326</v>
      </c>
      <c r="L13" s="284">
        <v>0</v>
      </c>
      <c r="M13" s="302">
        <v>4.940528193219616</v>
      </c>
      <c r="N13" s="284">
        <v>0</v>
      </c>
      <c r="O13" s="284">
        <v>0</v>
      </c>
      <c r="P13" s="284">
        <v>0</v>
      </c>
      <c r="Q13" s="301">
        <v>0.04184941025467943</v>
      </c>
      <c r="R13" s="301">
        <v>1.8681592873426132</v>
      </c>
      <c r="S13" s="301">
        <v>7.5265509318447394</v>
      </c>
      <c r="T13" s="301">
        <v>124.7207442394258</v>
      </c>
      <c r="U13" s="301">
        <v>72.3574552102115</v>
      </c>
      <c r="V13" s="284">
        <v>0</v>
      </c>
      <c r="W13" s="284">
        <v>0</v>
      </c>
      <c r="X13" s="303">
        <v>0</v>
      </c>
      <c r="Y13" s="304">
        <v>9480.638495895311</v>
      </c>
      <c r="Z13" s="293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81"/>
    </row>
    <row r="14" spans="1:121" s="82" customFormat="1" ht="12.75" customHeight="1">
      <c r="A14" s="77"/>
      <c r="B14" s="296" t="s">
        <v>38</v>
      </c>
      <c r="C14" s="267">
        <v>8</v>
      </c>
      <c r="D14" s="268" t="s">
        <v>38</v>
      </c>
      <c r="E14" s="299" t="s">
        <v>282</v>
      </c>
      <c r="F14" s="300">
        <v>27.214607705270762</v>
      </c>
      <c r="G14" s="301">
        <v>7748.480529517164</v>
      </c>
      <c r="H14" s="301">
        <v>97.69078219512402</v>
      </c>
      <c r="I14" s="301">
        <v>5.119806083774799</v>
      </c>
      <c r="J14" s="301">
        <v>33.560389007297054</v>
      </c>
      <c r="K14" s="301">
        <v>992.8320222963205</v>
      </c>
      <c r="L14" s="302">
        <v>269.80431233086665</v>
      </c>
      <c r="M14" s="302">
        <v>4896.1656054667255</v>
      </c>
      <c r="N14" s="302">
        <v>49.83883863005821</v>
      </c>
      <c r="O14" s="284">
        <v>0</v>
      </c>
      <c r="P14" s="284">
        <v>0</v>
      </c>
      <c r="Q14" s="301">
        <v>1.252171699904809</v>
      </c>
      <c r="R14" s="301">
        <v>918.2470928432464</v>
      </c>
      <c r="S14" s="301">
        <v>1827.3476133281652</v>
      </c>
      <c r="T14" s="301">
        <v>206.76933536955025</v>
      </c>
      <c r="U14" s="301">
        <v>57037.867775588544</v>
      </c>
      <c r="V14" s="284">
        <v>0</v>
      </c>
      <c r="W14" s="284">
        <v>0</v>
      </c>
      <c r="X14" s="303">
        <v>11.692783630365357</v>
      </c>
      <c r="Y14" s="304">
        <v>74123.8836656924</v>
      </c>
      <c r="Z14" s="293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81"/>
    </row>
    <row r="15" spans="1:121" s="82" customFormat="1" ht="12.75" customHeight="1">
      <c r="A15" s="77"/>
      <c r="B15" s="266" t="s">
        <v>175</v>
      </c>
      <c r="C15" s="306"/>
      <c r="D15" s="268" t="s">
        <v>283</v>
      </c>
      <c r="E15" s="269" t="s">
        <v>284</v>
      </c>
      <c r="F15" s="300">
        <v>853.0908515600362</v>
      </c>
      <c r="G15" s="301">
        <v>58363.36662514293</v>
      </c>
      <c r="H15" s="301">
        <v>2598.2372360983695</v>
      </c>
      <c r="I15" s="301">
        <v>2547.8496699655607</v>
      </c>
      <c r="J15" s="301">
        <v>1675.6129875507086</v>
      </c>
      <c r="K15" s="301">
        <v>3060.8153925832817</v>
      </c>
      <c r="L15" s="302">
        <v>729.8416932251372</v>
      </c>
      <c r="M15" s="302">
        <v>1158.6186933789172</v>
      </c>
      <c r="N15" s="302">
        <v>18.528245088179034</v>
      </c>
      <c r="O15" s="302">
        <v>2571.5358167035542</v>
      </c>
      <c r="P15" s="302">
        <v>56.16230636224305</v>
      </c>
      <c r="Q15" s="301">
        <v>21.76628506538814</v>
      </c>
      <c r="R15" s="301">
        <v>5811.02768855459</v>
      </c>
      <c r="S15" s="301">
        <v>4018.643522011508</v>
      </c>
      <c r="T15" s="301">
        <v>16041.96596330622</v>
      </c>
      <c r="U15" s="301">
        <v>1378.707025212043</v>
      </c>
      <c r="V15" s="284">
        <v>0</v>
      </c>
      <c r="W15" s="284">
        <v>0</v>
      </c>
      <c r="X15" s="303">
        <v>8064.080743298095</v>
      </c>
      <c r="Y15" s="304">
        <v>108969.85074510674</v>
      </c>
      <c r="Z15" s="293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81"/>
    </row>
    <row r="16" spans="1:121" s="82" customFormat="1" ht="12.75" customHeight="1">
      <c r="A16" s="77"/>
      <c r="B16" s="266"/>
      <c r="C16" s="307">
        <v>9</v>
      </c>
      <c r="D16" s="279" t="s">
        <v>43</v>
      </c>
      <c r="E16" s="308" t="s">
        <v>285</v>
      </c>
      <c r="F16" s="281">
        <v>23.103827040180484</v>
      </c>
      <c r="G16" s="282">
        <v>6144.975299578756</v>
      </c>
      <c r="H16" s="282">
        <v>81.50229816551231</v>
      </c>
      <c r="I16" s="282">
        <v>47.730801389570736</v>
      </c>
      <c r="J16" s="282">
        <v>28.75682139535258</v>
      </c>
      <c r="K16" s="282">
        <v>258.6688952215477</v>
      </c>
      <c r="L16" s="284">
        <v>0</v>
      </c>
      <c r="M16" s="285">
        <v>7.995127541559087</v>
      </c>
      <c r="N16" s="284">
        <v>0</v>
      </c>
      <c r="O16" s="285">
        <v>1781.1642654819366</v>
      </c>
      <c r="P16" s="285">
        <v>56.16230636224305</v>
      </c>
      <c r="Q16" s="282">
        <v>0.02198011042450903</v>
      </c>
      <c r="R16" s="282">
        <v>28.198957943643887</v>
      </c>
      <c r="S16" s="282">
        <v>10.946868941390473</v>
      </c>
      <c r="T16" s="282">
        <v>1.0194456409371608</v>
      </c>
      <c r="U16" s="282">
        <v>0.7422494636668721</v>
      </c>
      <c r="V16" s="284">
        <v>0</v>
      </c>
      <c r="W16" s="284">
        <v>0</v>
      </c>
      <c r="X16" s="286">
        <v>13.395447110553006</v>
      </c>
      <c r="Y16" s="287">
        <v>8484.384591387274</v>
      </c>
      <c r="Z16" s="293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81"/>
    </row>
    <row r="17" spans="1:121" s="82" customFormat="1" ht="12.75" customHeight="1">
      <c r="A17" s="77"/>
      <c r="B17" s="266"/>
      <c r="C17" s="307">
        <v>10</v>
      </c>
      <c r="D17" s="279" t="s">
        <v>176</v>
      </c>
      <c r="E17" s="308" t="s">
        <v>286</v>
      </c>
      <c r="F17" s="281">
        <v>15.397844583700355</v>
      </c>
      <c r="G17" s="282">
        <v>1211.9609412430818</v>
      </c>
      <c r="H17" s="282">
        <v>7.384997533636358</v>
      </c>
      <c r="I17" s="282">
        <v>806.1253838455609</v>
      </c>
      <c r="J17" s="282">
        <v>3.596459457257216</v>
      </c>
      <c r="K17" s="282">
        <v>36.90768458005997</v>
      </c>
      <c r="L17" s="284">
        <v>0</v>
      </c>
      <c r="M17" s="285">
        <v>3.8559730533719563</v>
      </c>
      <c r="N17" s="284">
        <v>0</v>
      </c>
      <c r="O17" s="285">
        <v>741.1846220968115</v>
      </c>
      <c r="P17" s="284">
        <v>0</v>
      </c>
      <c r="Q17" s="282">
        <v>0.007970492260026408</v>
      </c>
      <c r="R17" s="282">
        <v>9.272719403818725</v>
      </c>
      <c r="S17" s="282">
        <v>25.782776537970467</v>
      </c>
      <c r="T17" s="282">
        <v>2.116720582303479</v>
      </c>
      <c r="U17" s="282">
        <v>0.19830339870924704</v>
      </c>
      <c r="V17" s="284">
        <v>0</v>
      </c>
      <c r="W17" s="284">
        <v>0</v>
      </c>
      <c r="X17" s="286">
        <v>0.6134142745566216</v>
      </c>
      <c r="Y17" s="287">
        <v>2864.405811083099</v>
      </c>
      <c r="Z17" s="293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81"/>
    </row>
    <row r="18" spans="1:121" s="82" customFormat="1" ht="12.75" customHeight="1">
      <c r="A18" s="77"/>
      <c r="B18" s="266"/>
      <c r="C18" s="307">
        <v>11</v>
      </c>
      <c r="D18" s="279" t="s">
        <v>177</v>
      </c>
      <c r="E18" s="308" t="s">
        <v>287</v>
      </c>
      <c r="F18" s="281">
        <v>38.80120108927873</v>
      </c>
      <c r="G18" s="282">
        <v>406.68081309006806</v>
      </c>
      <c r="H18" s="282">
        <v>15.84307818305753</v>
      </c>
      <c r="I18" s="282">
        <v>4.970976272380696</v>
      </c>
      <c r="J18" s="282">
        <v>3.2750965089739577</v>
      </c>
      <c r="K18" s="282">
        <v>85.69525903587054</v>
      </c>
      <c r="L18" s="284">
        <v>0</v>
      </c>
      <c r="M18" s="285">
        <v>1.9385748125220554</v>
      </c>
      <c r="N18" s="285">
        <v>18.528245088179034</v>
      </c>
      <c r="O18" s="284">
        <v>0</v>
      </c>
      <c r="P18" s="284">
        <v>0</v>
      </c>
      <c r="Q18" s="282">
        <v>0.05149826983174231</v>
      </c>
      <c r="R18" s="282">
        <v>5.802603235776218</v>
      </c>
      <c r="S18" s="282">
        <v>1.0174697556303913</v>
      </c>
      <c r="T18" s="282">
        <v>0.06522624117939918</v>
      </c>
      <c r="U18" s="282">
        <v>0.42859047181672166</v>
      </c>
      <c r="V18" s="284">
        <v>0</v>
      </c>
      <c r="W18" s="284">
        <v>0</v>
      </c>
      <c r="X18" s="286">
        <v>21.05233524454732</v>
      </c>
      <c r="Y18" s="287">
        <v>604.1509672991124</v>
      </c>
      <c r="Z18" s="293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81"/>
    </row>
    <row r="19" spans="1:121" s="82" customFormat="1" ht="12.75" customHeight="1">
      <c r="A19" s="77"/>
      <c r="B19" s="266"/>
      <c r="C19" s="307">
        <v>12</v>
      </c>
      <c r="D19" s="279" t="s">
        <v>178</v>
      </c>
      <c r="E19" s="308" t="s">
        <v>288</v>
      </c>
      <c r="F19" s="281">
        <v>19.028659578980104</v>
      </c>
      <c r="G19" s="282">
        <v>16.79926389227371</v>
      </c>
      <c r="H19" s="282">
        <v>2.2627050030210123</v>
      </c>
      <c r="I19" s="282">
        <v>0.07300994868577038</v>
      </c>
      <c r="J19" s="282">
        <v>0.2797451913218632</v>
      </c>
      <c r="K19" s="282">
        <v>13.448055573042812</v>
      </c>
      <c r="L19" s="284">
        <v>0</v>
      </c>
      <c r="M19" s="285">
        <v>531.0079942100883</v>
      </c>
      <c r="N19" s="284">
        <v>0</v>
      </c>
      <c r="O19" s="284">
        <v>0</v>
      </c>
      <c r="P19" s="284">
        <v>0</v>
      </c>
      <c r="Q19" s="282">
        <v>0.19352541152386163</v>
      </c>
      <c r="R19" s="282">
        <v>7.185782076008473</v>
      </c>
      <c r="S19" s="282">
        <v>21.009746029170817</v>
      </c>
      <c r="T19" s="282">
        <v>0.0719509558583919</v>
      </c>
      <c r="U19" s="282">
        <v>4.760373679630872</v>
      </c>
      <c r="V19" s="284">
        <v>0</v>
      </c>
      <c r="W19" s="284">
        <v>0</v>
      </c>
      <c r="X19" s="286">
        <v>10.076824886364586</v>
      </c>
      <c r="Y19" s="287">
        <v>626.1976364359707</v>
      </c>
      <c r="Z19" s="293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81"/>
    </row>
    <row r="20" spans="1:121" s="82" customFormat="1" ht="12.75" customHeight="1">
      <c r="A20" s="77"/>
      <c r="B20" s="266"/>
      <c r="C20" s="307">
        <v>13</v>
      </c>
      <c r="D20" s="279" t="s">
        <v>179</v>
      </c>
      <c r="E20" s="308" t="s">
        <v>289</v>
      </c>
      <c r="F20" s="281">
        <v>1.0172963592963167</v>
      </c>
      <c r="G20" s="282">
        <v>41.58062747969006</v>
      </c>
      <c r="H20" s="282">
        <v>3.0909182061405143</v>
      </c>
      <c r="I20" s="282">
        <v>0.5438122680843256</v>
      </c>
      <c r="J20" s="282">
        <v>1.2876425833257095</v>
      </c>
      <c r="K20" s="282">
        <v>25.539137743853193</v>
      </c>
      <c r="L20" s="284">
        <v>0</v>
      </c>
      <c r="M20" s="285">
        <v>247.4900885451372</v>
      </c>
      <c r="N20" s="284">
        <v>0</v>
      </c>
      <c r="O20" s="284">
        <v>0</v>
      </c>
      <c r="P20" s="284">
        <v>0</v>
      </c>
      <c r="Q20" s="282">
        <v>0</v>
      </c>
      <c r="R20" s="282">
        <v>5.438401204944507</v>
      </c>
      <c r="S20" s="282">
        <v>2.4683873835903336</v>
      </c>
      <c r="T20" s="282">
        <v>0.05538144379116548</v>
      </c>
      <c r="U20" s="282">
        <v>0.48476187409193405</v>
      </c>
      <c r="V20" s="284">
        <v>0</v>
      </c>
      <c r="W20" s="284">
        <v>0</v>
      </c>
      <c r="X20" s="286">
        <v>0.017918438687474433</v>
      </c>
      <c r="Y20" s="287">
        <v>329.0143735306328</v>
      </c>
      <c r="Z20" s="293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81"/>
    </row>
    <row r="21" spans="1:121" s="82" customFormat="1" ht="12.75" customHeight="1">
      <c r="A21" s="77"/>
      <c r="B21" s="266"/>
      <c r="C21" s="307">
        <v>14</v>
      </c>
      <c r="D21" s="279" t="s">
        <v>48</v>
      </c>
      <c r="E21" s="308" t="s">
        <v>290</v>
      </c>
      <c r="F21" s="281">
        <v>339.5024191685166</v>
      </c>
      <c r="G21" s="282">
        <v>26886.492602219336</v>
      </c>
      <c r="H21" s="282">
        <v>38.41849300215025</v>
      </c>
      <c r="I21" s="282">
        <v>3.014319582630083</v>
      </c>
      <c r="J21" s="282">
        <v>12.08921208818045</v>
      </c>
      <c r="K21" s="282">
        <v>393.48476367871774</v>
      </c>
      <c r="L21" s="285">
        <v>519.9000185567464</v>
      </c>
      <c r="M21" s="285">
        <v>135.8552035535486</v>
      </c>
      <c r="N21" s="284">
        <v>0</v>
      </c>
      <c r="O21" s="284">
        <v>0</v>
      </c>
      <c r="P21" s="284">
        <v>0</v>
      </c>
      <c r="Q21" s="282">
        <v>0.038961489331561364</v>
      </c>
      <c r="R21" s="282">
        <v>34.09668134728294</v>
      </c>
      <c r="S21" s="282">
        <v>8.210555797085199</v>
      </c>
      <c r="T21" s="282">
        <v>0.44167911517186265</v>
      </c>
      <c r="U21" s="282">
        <v>1.4698374288150118</v>
      </c>
      <c r="V21" s="284">
        <v>0</v>
      </c>
      <c r="W21" s="284">
        <v>0</v>
      </c>
      <c r="X21" s="286">
        <v>623.3427738907131</v>
      </c>
      <c r="Y21" s="287">
        <v>28996.357520918227</v>
      </c>
      <c r="Z21" s="293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81"/>
    </row>
    <row r="22" spans="1:121" s="82" customFormat="1" ht="12.75" customHeight="1">
      <c r="A22" s="77"/>
      <c r="B22" s="266"/>
      <c r="C22" s="307">
        <v>15</v>
      </c>
      <c r="D22" s="279" t="s">
        <v>180</v>
      </c>
      <c r="E22" s="308" t="s">
        <v>291</v>
      </c>
      <c r="F22" s="281">
        <v>0.9343005465837361</v>
      </c>
      <c r="G22" s="282">
        <v>520.12088904812</v>
      </c>
      <c r="H22" s="282">
        <v>310.77963604469227</v>
      </c>
      <c r="I22" s="282">
        <v>4.82177109983817</v>
      </c>
      <c r="J22" s="282">
        <v>26.829287656661524</v>
      </c>
      <c r="K22" s="282">
        <v>120.83922753995898</v>
      </c>
      <c r="L22" s="285">
        <v>209.94167466839102</v>
      </c>
      <c r="M22" s="285">
        <v>2.3757149404577906</v>
      </c>
      <c r="N22" s="284">
        <v>0</v>
      </c>
      <c r="O22" s="284">
        <v>0</v>
      </c>
      <c r="P22" s="284">
        <v>0</v>
      </c>
      <c r="Q22" s="282">
        <v>0.02149375699738389</v>
      </c>
      <c r="R22" s="282">
        <v>13.08687997291293</v>
      </c>
      <c r="S22" s="282">
        <v>0.6156280613059124</v>
      </c>
      <c r="T22" s="282">
        <v>0</v>
      </c>
      <c r="U22" s="282">
        <v>0.4714728025070151</v>
      </c>
      <c r="V22" s="284">
        <v>0</v>
      </c>
      <c r="W22" s="284">
        <v>0</v>
      </c>
      <c r="X22" s="286">
        <v>61.15432592419172</v>
      </c>
      <c r="Y22" s="287">
        <v>1271.9923020626188</v>
      </c>
      <c r="Z22" s="293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81"/>
    </row>
    <row r="23" spans="1:121" s="82" customFormat="1" ht="12.75" customHeight="1">
      <c r="A23" s="77"/>
      <c r="B23" s="266"/>
      <c r="C23" s="307">
        <v>16</v>
      </c>
      <c r="D23" s="279" t="s">
        <v>40</v>
      </c>
      <c r="E23" s="308" t="s">
        <v>292</v>
      </c>
      <c r="F23" s="281">
        <v>196.55230029165008</v>
      </c>
      <c r="G23" s="282">
        <v>9239.755036832692</v>
      </c>
      <c r="H23" s="282">
        <v>849.2110819002554</v>
      </c>
      <c r="I23" s="282">
        <v>386.9355682283062</v>
      </c>
      <c r="J23" s="282">
        <v>706.9972300535472</v>
      </c>
      <c r="K23" s="282">
        <v>294.269145422677</v>
      </c>
      <c r="L23" s="284">
        <v>0</v>
      </c>
      <c r="M23" s="285">
        <v>12.477943565579146</v>
      </c>
      <c r="N23" s="284">
        <v>0</v>
      </c>
      <c r="O23" s="285">
        <v>49.186929124805964</v>
      </c>
      <c r="P23" s="284">
        <v>0</v>
      </c>
      <c r="Q23" s="282">
        <v>0.04502400495441793</v>
      </c>
      <c r="R23" s="282">
        <v>56.91201085824895</v>
      </c>
      <c r="S23" s="282">
        <v>36.90000368938664</v>
      </c>
      <c r="T23" s="282">
        <v>37.02581779229853</v>
      </c>
      <c r="U23" s="282">
        <v>56.997237302672914</v>
      </c>
      <c r="V23" s="284">
        <v>0</v>
      </c>
      <c r="W23" s="284">
        <v>0</v>
      </c>
      <c r="X23" s="286">
        <v>270.03653811851115</v>
      </c>
      <c r="Y23" s="287">
        <v>12193.30186718559</v>
      </c>
      <c r="Z23" s="293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81"/>
    </row>
    <row r="24" spans="1:121" s="82" customFormat="1" ht="12.75" customHeight="1">
      <c r="A24" s="77"/>
      <c r="B24" s="266"/>
      <c r="C24" s="307">
        <v>17</v>
      </c>
      <c r="D24" s="279" t="s">
        <v>181</v>
      </c>
      <c r="E24" s="308" t="s">
        <v>293</v>
      </c>
      <c r="F24" s="281">
        <v>33.79528937373809</v>
      </c>
      <c r="G24" s="282">
        <v>1281.9760912543782</v>
      </c>
      <c r="H24" s="282">
        <v>139.61707269305097</v>
      </c>
      <c r="I24" s="282">
        <v>83.50124603591225</v>
      </c>
      <c r="J24" s="282">
        <v>67.05149524174718</v>
      </c>
      <c r="K24" s="282">
        <v>51.26006390563937</v>
      </c>
      <c r="L24" s="284">
        <v>0</v>
      </c>
      <c r="M24" s="285">
        <v>2.0508380931405044</v>
      </c>
      <c r="N24" s="284">
        <v>0</v>
      </c>
      <c r="O24" s="284">
        <v>0</v>
      </c>
      <c r="P24" s="284">
        <v>0</v>
      </c>
      <c r="Q24" s="282">
        <v>0.2151557987671972</v>
      </c>
      <c r="R24" s="282">
        <v>9.67867542780007</v>
      </c>
      <c r="S24" s="282">
        <v>19.13571881870343</v>
      </c>
      <c r="T24" s="282">
        <v>2.1916333037876274</v>
      </c>
      <c r="U24" s="282">
        <v>298.72845095904916</v>
      </c>
      <c r="V24" s="284">
        <v>0</v>
      </c>
      <c r="W24" s="284">
        <v>0</v>
      </c>
      <c r="X24" s="286">
        <v>177.0757691864612</v>
      </c>
      <c r="Y24" s="287">
        <v>2166.2775000921747</v>
      </c>
      <c r="Z24" s="293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81"/>
    </row>
    <row r="25" spans="1:121" s="82" customFormat="1" ht="12.75" customHeight="1">
      <c r="A25" s="77"/>
      <c r="B25" s="266"/>
      <c r="C25" s="307">
        <v>18</v>
      </c>
      <c r="D25" s="279" t="s">
        <v>182</v>
      </c>
      <c r="E25" s="308" t="s">
        <v>294</v>
      </c>
      <c r="F25" s="281">
        <v>3.8125103063095165</v>
      </c>
      <c r="G25" s="282">
        <v>230.8540080255833</v>
      </c>
      <c r="H25" s="282">
        <v>45.60810415808699</v>
      </c>
      <c r="I25" s="282">
        <v>30.48094942819737</v>
      </c>
      <c r="J25" s="282">
        <v>11.313232119292323</v>
      </c>
      <c r="K25" s="282">
        <v>630.750250284797</v>
      </c>
      <c r="L25" s="284">
        <v>0</v>
      </c>
      <c r="M25" s="285">
        <v>6.527138289775203</v>
      </c>
      <c r="N25" s="284">
        <v>0</v>
      </c>
      <c r="O25" s="284">
        <v>0</v>
      </c>
      <c r="P25" s="284">
        <v>0</v>
      </c>
      <c r="Q25" s="282">
        <v>0.08317827723024573</v>
      </c>
      <c r="R25" s="282">
        <v>13.890306028715992</v>
      </c>
      <c r="S25" s="282">
        <v>11.420338798476182</v>
      </c>
      <c r="T25" s="282">
        <v>1.8156618758725769</v>
      </c>
      <c r="U25" s="282">
        <v>5.187988671695295</v>
      </c>
      <c r="V25" s="284">
        <v>0</v>
      </c>
      <c r="W25" s="284">
        <v>0</v>
      </c>
      <c r="X25" s="286">
        <v>0.3757998840564265</v>
      </c>
      <c r="Y25" s="287">
        <v>992.1194661480886</v>
      </c>
      <c r="Z25" s="293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81"/>
    </row>
    <row r="26" spans="1:121" s="82" customFormat="1" ht="12.75" customHeight="1">
      <c r="A26" s="77"/>
      <c r="B26" s="266"/>
      <c r="C26" s="307">
        <v>19</v>
      </c>
      <c r="D26" s="279" t="s">
        <v>183</v>
      </c>
      <c r="E26" s="308" t="s">
        <v>295</v>
      </c>
      <c r="F26" s="281">
        <v>1.684879559377508</v>
      </c>
      <c r="G26" s="282">
        <v>43.16983991026081</v>
      </c>
      <c r="H26" s="282">
        <v>15.023774544261341</v>
      </c>
      <c r="I26" s="282">
        <v>12.977339108125495</v>
      </c>
      <c r="J26" s="282">
        <v>35.06341639049792</v>
      </c>
      <c r="K26" s="282">
        <v>180.664506092532</v>
      </c>
      <c r="L26" s="284">
        <v>0</v>
      </c>
      <c r="M26" s="285">
        <v>3.72871890114374</v>
      </c>
      <c r="N26" s="284">
        <v>0</v>
      </c>
      <c r="O26" s="284">
        <v>0</v>
      </c>
      <c r="P26" s="284">
        <v>0</v>
      </c>
      <c r="Q26" s="282">
        <v>10.93055710169367</v>
      </c>
      <c r="R26" s="282">
        <v>17.875874091213117</v>
      </c>
      <c r="S26" s="282">
        <v>1.9410624547689272</v>
      </c>
      <c r="T26" s="282">
        <v>0.07048651144819468</v>
      </c>
      <c r="U26" s="282">
        <v>1.3085940603945843</v>
      </c>
      <c r="V26" s="284">
        <v>0</v>
      </c>
      <c r="W26" s="284">
        <v>0</v>
      </c>
      <c r="X26" s="286">
        <v>5.907218226792913</v>
      </c>
      <c r="Y26" s="287">
        <v>330.34626695251023</v>
      </c>
      <c r="Z26" s="293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81"/>
    </row>
    <row r="27" spans="1:121" s="82" customFormat="1" ht="12.75" customHeight="1">
      <c r="A27" s="77"/>
      <c r="B27" s="266"/>
      <c r="C27" s="307">
        <v>20</v>
      </c>
      <c r="D27" s="279" t="s">
        <v>184</v>
      </c>
      <c r="E27" s="308" t="s">
        <v>296</v>
      </c>
      <c r="F27" s="281">
        <v>0.5159798565726225</v>
      </c>
      <c r="G27" s="282">
        <v>46.6970432816609</v>
      </c>
      <c r="H27" s="282">
        <v>3.2948589793877137</v>
      </c>
      <c r="I27" s="282">
        <v>0.1</v>
      </c>
      <c r="J27" s="282">
        <v>1.0033647106446881</v>
      </c>
      <c r="K27" s="282">
        <v>29.77134959387667</v>
      </c>
      <c r="L27" s="284">
        <v>0</v>
      </c>
      <c r="M27" s="285">
        <v>0.25163287380557803</v>
      </c>
      <c r="N27" s="284">
        <v>0</v>
      </c>
      <c r="O27" s="284">
        <v>0</v>
      </c>
      <c r="P27" s="284">
        <v>0</v>
      </c>
      <c r="Q27" s="282">
        <v>1.263750100988339</v>
      </c>
      <c r="R27" s="282">
        <v>1.0109972575221065</v>
      </c>
      <c r="S27" s="282">
        <v>0.04356695700691707</v>
      </c>
      <c r="T27" s="282">
        <v>0.004176649193159903</v>
      </c>
      <c r="U27" s="282">
        <v>0.013395544653484515</v>
      </c>
      <c r="V27" s="284">
        <v>0</v>
      </c>
      <c r="W27" s="284">
        <v>0</v>
      </c>
      <c r="X27" s="286">
        <v>0.13124530696928374</v>
      </c>
      <c r="Y27" s="287">
        <v>84.10136111228147</v>
      </c>
      <c r="Z27" s="293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81"/>
    </row>
    <row r="28" spans="1:121" s="82" customFormat="1" ht="12.75" customHeight="1">
      <c r="A28" s="77"/>
      <c r="B28" s="266"/>
      <c r="C28" s="307">
        <v>21</v>
      </c>
      <c r="D28" s="279" t="s">
        <v>49</v>
      </c>
      <c r="E28" s="308" t="s">
        <v>297</v>
      </c>
      <c r="F28" s="281">
        <v>49.35612003169042</v>
      </c>
      <c r="G28" s="282">
        <v>3738.3632723404958</v>
      </c>
      <c r="H28" s="282">
        <v>32.04450899032397</v>
      </c>
      <c r="I28" s="282">
        <v>15.128487365403318</v>
      </c>
      <c r="J28" s="282">
        <v>26.096447327337444</v>
      </c>
      <c r="K28" s="282">
        <v>48.17293102911254</v>
      </c>
      <c r="L28" s="284">
        <v>0</v>
      </c>
      <c r="M28" s="285">
        <v>10.717869313389578</v>
      </c>
      <c r="N28" s="284">
        <v>0</v>
      </c>
      <c r="O28" s="284">
        <v>0</v>
      </c>
      <c r="P28" s="284">
        <v>0</v>
      </c>
      <c r="Q28" s="282">
        <v>0.048042797037043956</v>
      </c>
      <c r="R28" s="282">
        <v>22.048458889513103</v>
      </c>
      <c r="S28" s="282">
        <v>2739.583727467884</v>
      </c>
      <c r="T28" s="282">
        <v>63.837459335764414</v>
      </c>
      <c r="U28" s="282">
        <v>331.84963179634025</v>
      </c>
      <c r="V28" s="284">
        <v>0</v>
      </c>
      <c r="W28" s="284">
        <v>0</v>
      </c>
      <c r="X28" s="286">
        <v>51.53156059231394</v>
      </c>
      <c r="Y28" s="287">
        <v>7128.778517276604</v>
      </c>
      <c r="Z28" s="293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81"/>
    </row>
    <row r="29" spans="1:121" s="82" customFormat="1" ht="12.75" customHeight="1">
      <c r="A29" s="77"/>
      <c r="B29" s="266"/>
      <c r="C29" s="307">
        <v>22</v>
      </c>
      <c r="D29" s="279" t="s">
        <v>39</v>
      </c>
      <c r="E29" s="308" t="s">
        <v>298</v>
      </c>
      <c r="F29" s="281">
        <v>106.63668160448593</v>
      </c>
      <c r="G29" s="282">
        <v>2600.8025461316133</v>
      </c>
      <c r="H29" s="282">
        <v>249.3626989766577</v>
      </c>
      <c r="I29" s="282">
        <v>313.01936291311296</v>
      </c>
      <c r="J29" s="282">
        <v>140.31431156453016</v>
      </c>
      <c r="K29" s="282">
        <v>134.2257491191125</v>
      </c>
      <c r="L29" s="284">
        <v>0</v>
      </c>
      <c r="M29" s="285">
        <v>22.85832225075322</v>
      </c>
      <c r="N29" s="284">
        <v>0</v>
      </c>
      <c r="O29" s="284">
        <v>0</v>
      </c>
      <c r="P29" s="284">
        <v>0</v>
      </c>
      <c r="Q29" s="282">
        <v>0.5041477695761758</v>
      </c>
      <c r="R29" s="282">
        <v>3798.3600653149256</v>
      </c>
      <c r="S29" s="282">
        <v>795.8809899313679</v>
      </c>
      <c r="T29" s="282">
        <v>13642.06181678795</v>
      </c>
      <c r="U29" s="282">
        <v>571.5719539931999</v>
      </c>
      <c r="V29" s="284">
        <v>0</v>
      </c>
      <c r="W29" s="284">
        <v>0</v>
      </c>
      <c r="X29" s="286">
        <v>6279.111077191816</v>
      </c>
      <c r="Y29" s="287">
        <v>28654.70972354909</v>
      </c>
      <c r="Z29" s="293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81"/>
    </row>
    <row r="30" spans="1:121" s="82" customFormat="1" ht="12.75" customHeight="1">
      <c r="A30" s="77"/>
      <c r="B30" s="266"/>
      <c r="C30" s="307">
        <v>23</v>
      </c>
      <c r="D30" s="279" t="s">
        <v>185</v>
      </c>
      <c r="E30" s="308" t="s">
        <v>299</v>
      </c>
      <c r="F30" s="281">
        <v>1.021250110659427</v>
      </c>
      <c r="G30" s="282">
        <v>1438.777919218074</v>
      </c>
      <c r="H30" s="282">
        <v>56.162106763278636</v>
      </c>
      <c r="I30" s="282">
        <v>66.8604741780126</v>
      </c>
      <c r="J30" s="282">
        <v>48.640051557089826</v>
      </c>
      <c r="K30" s="282">
        <v>66.61064454530592</v>
      </c>
      <c r="L30" s="284">
        <v>0</v>
      </c>
      <c r="M30" s="285">
        <v>51.08214285229062</v>
      </c>
      <c r="N30" s="284">
        <v>0</v>
      </c>
      <c r="O30" s="284">
        <v>0</v>
      </c>
      <c r="P30" s="284">
        <v>0</v>
      </c>
      <c r="Q30" s="282">
        <v>0.22152048968869759</v>
      </c>
      <c r="R30" s="282">
        <v>232.95394515068563</v>
      </c>
      <c r="S30" s="282">
        <v>90.81646914157544</v>
      </c>
      <c r="T30" s="282">
        <v>993.3672219593049</v>
      </c>
      <c r="U30" s="282">
        <v>5.9979180616690675</v>
      </c>
      <c r="V30" s="284">
        <v>0</v>
      </c>
      <c r="W30" s="284">
        <v>0</v>
      </c>
      <c r="X30" s="286">
        <v>299.6640628631851</v>
      </c>
      <c r="Y30" s="287">
        <v>3352.1757268908195</v>
      </c>
      <c r="Z30" s="293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81"/>
    </row>
    <row r="31" spans="1:121" s="82" customFormat="1" ht="12.75" customHeight="1">
      <c r="A31" s="77"/>
      <c r="B31" s="266"/>
      <c r="C31" s="307">
        <v>24</v>
      </c>
      <c r="D31" s="279" t="s">
        <v>186</v>
      </c>
      <c r="E31" s="308" t="s">
        <v>300</v>
      </c>
      <c r="F31" s="281">
        <v>3.7513634640808005</v>
      </c>
      <c r="G31" s="282">
        <v>1237.7098252742455</v>
      </c>
      <c r="H31" s="282">
        <v>142.17444771085448</v>
      </c>
      <c r="I31" s="282">
        <v>160.51469589450238</v>
      </c>
      <c r="J31" s="282">
        <v>61.78217027575811</v>
      </c>
      <c r="K31" s="282">
        <v>87.37889833126465</v>
      </c>
      <c r="L31" s="284">
        <v>0</v>
      </c>
      <c r="M31" s="285">
        <v>13.46456566618979</v>
      </c>
      <c r="N31" s="284">
        <v>0</v>
      </c>
      <c r="O31" s="284">
        <v>0</v>
      </c>
      <c r="P31" s="284">
        <v>0</v>
      </c>
      <c r="Q31" s="282">
        <v>0.7200749249554608</v>
      </c>
      <c r="R31" s="282">
        <v>433.39717942187553</v>
      </c>
      <c r="S31" s="282">
        <v>54.796842509747215</v>
      </c>
      <c r="T31" s="282">
        <v>99.67842603798924</v>
      </c>
      <c r="U31" s="282">
        <v>8.155110358903604</v>
      </c>
      <c r="V31" s="284">
        <v>0</v>
      </c>
      <c r="W31" s="284">
        <v>0</v>
      </c>
      <c r="X31" s="286">
        <v>5.289501891387451</v>
      </c>
      <c r="Y31" s="287">
        <v>2308.8131017617548</v>
      </c>
      <c r="Z31" s="293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81"/>
    </row>
    <row r="32" spans="1:121" s="82" customFormat="1" ht="12.75" customHeight="1">
      <c r="A32" s="77"/>
      <c r="B32" s="266"/>
      <c r="C32" s="307">
        <v>25</v>
      </c>
      <c r="D32" s="279" t="s">
        <v>301</v>
      </c>
      <c r="E32" s="308" t="s">
        <v>302</v>
      </c>
      <c r="F32" s="281">
        <v>0.14645326238577525</v>
      </c>
      <c r="G32" s="282">
        <v>191.85367484520262</v>
      </c>
      <c r="H32" s="282">
        <v>80.05043693827314</v>
      </c>
      <c r="I32" s="282">
        <v>21.913945842182116</v>
      </c>
      <c r="J32" s="282">
        <v>10.492458154299579</v>
      </c>
      <c r="K32" s="282">
        <v>40.060215155391504</v>
      </c>
      <c r="L32" s="284">
        <v>0</v>
      </c>
      <c r="M32" s="285">
        <v>10.092426339753656</v>
      </c>
      <c r="N32" s="284">
        <v>0</v>
      </c>
      <c r="O32" s="284">
        <v>0</v>
      </c>
      <c r="P32" s="284">
        <v>0</v>
      </c>
      <c r="Q32" s="282">
        <v>0.138318826785663</v>
      </c>
      <c r="R32" s="282">
        <v>279.00375629123175</v>
      </c>
      <c r="S32" s="282">
        <v>35.49742952894163</v>
      </c>
      <c r="T32" s="282">
        <v>74.11676882110365</v>
      </c>
      <c r="U32" s="282">
        <v>10.898187908688756</v>
      </c>
      <c r="V32" s="284">
        <v>0</v>
      </c>
      <c r="W32" s="284">
        <v>0</v>
      </c>
      <c r="X32" s="286">
        <v>1.8024070703579562</v>
      </c>
      <c r="Y32" s="287">
        <v>756.0664789845979</v>
      </c>
      <c r="Z32" s="293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81"/>
    </row>
    <row r="33" spans="1:121" s="82" customFormat="1" ht="12.75" customHeight="1">
      <c r="A33" s="77"/>
      <c r="B33" s="266"/>
      <c r="C33" s="307">
        <v>26</v>
      </c>
      <c r="D33" s="279" t="s">
        <v>303</v>
      </c>
      <c r="E33" s="308" t="s">
        <v>304</v>
      </c>
      <c r="F33" s="281">
        <v>1.0427577051643977</v>
      </c>
      <c r="G33" s="282">
        <v>309.1145853964951</v>
      </c>
      <c r="H33" s="282">
        <v>76.88877053278145</v>
      </c>
      <c r="I33" s="282">
        <v>26.58438786775854</v>
      </c>
      <c r="J33" s="282">
        <v>97.3488075627214</v>
      </c>
      <c r="K33" s="282">
        <v>57.907484275555696</v>
      </c>
      <c r="L33" s="284">
        <v>0</v>
      </c>
      <c r="M33" s="285">
        <v>16.411726413095867</v>
      </c>
      <c r="N33" s="284">
        <v>0</v>
      </c>
      <c r="O33" s="284">
        <v>0</v>
      </c>
      <c r="P33" s="284">
        <v>0</v>
      </c>
      <c r="Q33" s="282">
        <v>6.638739679111941</v>
      </c>
      <c r="R33" s="282">
        <v>231.38357771685696</v>
      </c>
      <c r="S33" s="282">
        <v>35.95713677427284</v>
      </c>
      <c r="T33" s="282">
        <v>104.12585827472552</v>
      </c>
      <c r="U33" s="282">
        <v>59.66937676477606</v>
      </c>
      <c r="V33" s="284">
        <v>0</v>
      </c>
      <c r="W33" s="284">
        <v>0</v>
      </c>
      <c r="X33" s="286">
        <v>1.702919192303719</v>
      </c>
      <c r="Y33" s="287">
        <v>1024.7761281556193</v>
      </c>
      <c r="Z33" s="293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81"/>
    </row>
    <row r="34" spans="1:121" s="82" customFormat="1" ht="12.75" customHeight="1">
      <c r="A34" s="77"/>
      <c r="B34" s="266"/>
      <c r="C34" s="307">
        <v>27</v>
      </c>
      <c r="D34" s="279" t="s">
        <v>305</v>
      </c>
      <c r="E34" s="308" t="s">
        <v>306</v>
      </c>
      <c r="F34" s="281">
        <v>0.15257814269611364</v>
      </c>
      <c r="G34" s="282">
        <v>151.9848719946585</v>
      </c>
      <c r="H34" s="282">
        <v>27.597709604233845</v>
      </c>
      <c r="I34" s="282">
        <v>12.762316475504225</v>
      </c>
      <c r="J34" s="282">
        <v>25.481521997969512</v>
      </c>
      <c r="K34" s="282">
        <v>41.35611979125024</v>
      </c>
      <c r="L34" s="284">
        <v>0</v>
      </c>
      <c r="M34" s="285">
        <v>2.8549300239881372</v>
      </c>
      <c r="N34" s="284">
        <v>0</v>
      </c>
      <c r="O34" s="284">
        <v>0</v>
      </c>
      <c r="P34" s="284">
        <v>0</v>
      </c>
      <c r="Q34" s="282">
        <v>0.07842785096679704</v>
      </c>
      <c r="R34" s="282">
        <v>22.218648911578487</v>
      </c>
      <c r="S34" s="282">
        <v>11.244189731819217</v>
      </c>
      <c r="T34" s="282">
        <v>2.212412923875011</v>
      </c>
      <c r="U34" s="282">
        <v>1.2369691354834138</v>
      </c>
      <c r="V34" s="284">
        <v>0</v>
      </c>
      <c r="W34" s="284">
        <v>0</v>
      </c>
      <c r="X34" s="286">
        <v>10.780325270607953</v>
      </c>
      <c r="Y34" s="287">
        <v>309.96102185463144</v>
      </c>
      <c r="Z34" s="293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81"/>
    </row>
    <row r="35" spans="1:121" s="82" customFormat="1" ht="12.75" customHeight="1">
      <c r="A35" s="84"/>
      <c r="B35" s="266"/>
      <c r="C35" s="307">
        <v>28</v>
      </c>
      <c r="D35" s="309" t="s">
        <v>307</v>
      </c>
      <c r="E35" s="310" t="s">
        <v>308</v>
      </c>
      <c r="F35" s="281">
        <v>0.44351629101711654</v>
      </c>
      <c r="G35" s="282">
        <v>820.4739247734132</v>
      </c>
      <c r="H35" s="282">
        <v>56.36251913508428</v>
      </c>
      <c r="I35" s="282">
        <v>486.1300915474589</v>
      </c>
      <c r="J35" s="282">
        <v>220.04376957384926</v>
      </c>
      <c r="K35" s="282">
        <v>81.57371332654922</v>
      </c>
      <c r="L35" s="311">
        <v>0</v>
      </c>
      <c r="M35" s="312">
        <v>2.7287822655997607</v>
      </c>
      <c r="N35" s="311">
        <v>0</v>
      </c>
      <c r="O35" s="311">
        <v>0</v>
      </c>
      <c r="P35" s="311">
        <v>0</v>
      </c>
      <c r="Q35" s="282">
        <v>0.04200228244778734</v>
      </c>
      <c r="R35" s="282">
        <v>81.08239191082224</v>
      </c>
      <c r="S35" s="282">
        <v>12.076318250913788</v>
      </c>
      <c r="T35" s="282">
        <v>8.053331604129239</v>
      </c>
      <c r="U35" s="282">
        <v>1.393912216952781</v>
      </c>
      <c r="V35" s="311">
        <v>0</v>
      </c>
      <c r="W35" s="311">
        <v>0</v>
      </c>
      <c r="X35" s="286">
        <v>0.07513651028013915</v>
      </c>
      <c r="Y35" s="287">
        <v>1770.4794096885173</v>
      </c>
      <c r="Z35" s="293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81"/>
    </row>
    <row r="36" spans="1:121" s="82" customFormat="1" ht="12.75" customHeight="1">
      <c r="A36" s="84"/>
      <c r="B36" s="266"/>
      <c r="C36" s="307">
        <v>29</v>
      </c>
      <c r="D36" s="313" t="s">
        <v>309</v>
      </c>
      <c r="E36" s="314" t="s">
        <v>310</v>
      </c>
      <c r="F36" s="281">
        <v>0.3036472362480708</v>
      </c>
      <c r="G36" s="282">
        <v>981.5490227573507</v>
      </c>
      <c r="H36" s="282">
        <v>74.34044000375444</v>
      </c>
      <c r="I36" s="282">
        <v>29.58603889587013</v>
      </c>
      <c r="J36" s="282">
        <v>90.25713423551169</v>
      </c>
      <c r="K36" s="282">
        <v>62.802161997344406</v>
      </c>
      <c r="L36" s="284">
        <v>0</v>
      </c>
      <c r="M36" s="285">
        <v>6.295557569263112</v>
      </c>
      <c r="N36" s="284">
        <v>0</v>
      </c>
      <c r="O36" s="284">
        <v>0</v>
      </c>
      <c r="P36" s="284">
        <v>0</v>
      </c>
      <c r="Q36" s="282">
        <v>0.011095770994599677</v>
      </c>
      <c r="R36" s="282">
        <v>98.81878433718833</v>
      </c>
      <c r="S36" s="282">
        <v>38.43751433594324</v>
      </c>
      <c r="T36" s="282">
        <v>1.3604452180862834</v>
      </c>
      <c r="U36" s="282">
        <v>0.43543077276709863</v>
      </c>
      <c r="V36" s="284">
        <v>0</v>
      </c>
      <c r="W36" s="284">
        <v>0</v>
      </c>
      <c r="X36" s="286">
        <v>0.0008885202357528123</v>
      </c>
      <c r="Y36" s="287">
        <v>1384.1981616505584</v>
      </c>
      <c r="Z36" s="293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81"/>
    </row>
    <row r="37" spans="1:121" s="82" customFormat="1" ht="12.75" customHeight="1">
      <c r="A37" s="315"/>
      <c r="B37" s="266"/>
      <c r="C37" s="307">
        <v>30</v>
      </c>
      <c r="D37" s="279" t="s">
        <v>311</v>
      </c>
      <c r="E37" s="308" t="s">
        <v>312</v>
      </c>
      <c r="F37" s="281">
        <v>0.027999269372327162</v>
      </c>
      <c r="G37" s="282">
        <v>173.4553193915952</v>
      </c>
      <c r="H37" s="282">
        <v>27.194740533743573</v>
      </c>
      <c r="I37" s="282">
        <v>2.4880493931814014</v>
      </c>
      <c r="J37" s="282">
        <v>6.0381093636826</v>
      </c>
      <c r="K37" s="282">
        <v>46.770175284052506</v>
      </c>
      <c r="L37" s="284">
        <v>0</v>
      </c>
      <c r="M37" s="285">
        <v>4.755043656524364</v>
      </c>
      <c r="N37" s="284">
        <v>0</v>
      </c>
      <c r="O37" s="284">
        <v>0</v>
      </c>
      <c r="P37" s="284">
        <v>0</v>
      </c>
      <c r="Q37" s="282">
        <v>0.003733633344304021</v>
      </c>
      <c r="R37" s="282">
        <v>109.09980438530629</v>
      </c>
      <c r="S37" s="282">
        <v>3.860732490762169</v>
      </c>
      <c r="T37" s="282">
        <v>94.27677940612976</v>
      </c>
      <c r="U37" s="282">
        <v>0.5413859403864824</v>
      </c>
      <c r="V37" s="284">
        <v>0</v>
      </c>
      <c r="W37" s="284">
        <v>0</v>
      </c>
      <c r="X37" s="286">
        <v>1.3116914709933944</v>
      </c>
      <c r="Y37" s="287">
        <v>469.82356421907434</v>
      </c>
      <c r="Z37" s="293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81"/>
    </row>
    <row r="38" spans="1:121" s="82" customFormat="1" ht="12.75" customHeight="1">
      <c r="A38" s="315"/>
      <c r="B38" s="266"/>
      <c r="C38" s="307">
        <v>31</v>
      </c>
      <c r="D38" s="279" t="s">
        <v>187</v>
      </c>
      <c r="E38" s="308" t="s">
        <v>313</v>
      </c>
      <c r="F38" s="281">
        <v>2.420103855508631</v>
      </c>
      <c r="G38" s="282">
        <v>545.0052124611817</v>
      </c>
      <c r="H38" s="282">
        <v>232.34008964706905</v>
      </c>
      <c r="I38" s="282">
        <v>19.22507504740493</v>
      </c>
      <c r="J38" s="282">
        <v>32.44421898209615</v>
      </c>
      <c r="K38" s="282">
        <v>147.87318749902406</v>
      </c>
      <c r="L38" s="284">
        <v>0</v>
      </c>
      <c r="M38" s="285">
        <v>52.76774857932407</v>
      </c>
      <c r="N38" s="284">
        <v>0</v>
      </c>
      <c r="O38" s="284">
        <v>0</v>
      </c>
      <c r="P38" s="284">
        <v>0</v>
      </c>
      <c r="Q38" s="282">
        <v>0.4762937337541656</v>
      </c>
      <c r="R38" s="282">
        <v>265.03194996398025</v>
      </c>
      <c r="S38" s="282">
        <v>19.47321837821737</v>
      </c>
      <c r="T38" s="282">
        <v>892.6758772824027</v>
      </c>
      <c r="U38" s="282">
        <v>10.231377698037837</v>
      </c>
      <c r="V38" s="284">
        <v>0</v>
      </c>
      <c r="W38" s="284">
        <v>0</v>
      </c>
      <c r="X38" s="286">
        <v>57.40998340171281</v>
      </c>
      <c r="Y38" s="287">
        <v>2277.374336529714</v>
      </c>
      <c r="Z38" s="293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81"/>
    </row>
    <row r="39" spans="1:121" s="82" customFormat="1" ht="12.75" customHeight="1">
      <c r="A39" s="315"/>
      <c r="B39" s="296"/>
      <c r="C39" s="307">
        <v>32</v>
      </c>
      <c r="D39" s="309" t="s">
        <v>314</v>
      </c>
      <c r="E39" s="308" t="s">
        <v>315</v>
      </c>
      <c r="F39" s="281">
        <v>13.64187283254309</v>
      </c>
      <c r="G39" s="282">
        <v>103.21399470270019</v>
      </c>
      <c r="H39" s="282">
        <v>31.681748849061712</v>
      </c>
      <c r="I39" s="282">
        <v>12.361567337877212</v>
      </c>
      <c r="J39" s="282">
        <v>19.130983559059953</v>
      </c>
      <c r="K39" s="282">
        <v>124.78577355674558</v>
      </c>
      <c r="L39" s="284">
        <v>0</v>
      </c>
      <c r="M39" s="285">
        <v>9.034630068615561</v>
      </c>
      <c r="N39" s="284">
        <v>0</v>
      </c>
      <c r="O39" s="284">
        <v>0</v>
      </c>
      <c r="P39" s="284">
        <v>0</v>
      </c>
      <c r="Q39" s="282">
        <v>0.010792492722550073</v>
      </c>
      <c r="R39" s="282">
        <v>35.1792374127379</v>
      </c>
      <c r="S39" s="282">
        <v>41.526830245577955</v>
      </c>
      <c r="T39" s="282">
        <v>21.321385542916943</v>
      </c>
      <c r="U39" s="282">
        <v>5.93451490713512</v>
      </c>
      <c r="V39" s="284">
        <v>0</v>
      </c>
      <c r="W39" s="284">
        <v>0</v>
      </c>
      <c r="X39" s="286">
        <v>172.22157883049624</v>
      </c>
      <c r="Y39" s="287">
        <v>590.0449103381899</v>
      </c>
      <c r="Z39" s="293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81"/>
    </row>
    <row r="40" spans="1:121" s="82" customFormat="1" ht="12.75" customHeight="1">
      <c r="A40" s="315"/>
      <c r="B40" s="266" t="s">
        <v>316</v>
      </c>
      <c r="C40" s="316"/>
      <c r="D40" s="317" t="s">
        <v>317</v>
      </c>
      <c r="E40" s="318" t="s">
        <v>318</v>
      </c>
      <c r="F40" s="300">
        <v>979.1387776606413</v>
      </c>
      <c r="G40" s="301">
        <v>88217.18879972296</v>
      </c>
      <c r="H40" s="301">
        <v>9.722867042960763</v>
      </c>
      <c r="I40" s="301">
        <v>1.7437255936294467</v>
      </c>
      <c r="J40" s="301">
        <v>4.731950735224513</v>
      </c>
      <c r="K40" s="301">
        <v>15.523629375514014</v>
      </c>
      <c r="L40" s="284">
        <v>0</v>
      </c>
      <c r="M40" s="302">
        <v>0.29371915571918356</v>
      </c>
      <c r="N40" s="284">
        <v>0</v>
      </c>
      <c r="O40" s="284">
        <v>0</v>
      </c>
      <c r="P40" s="284">
        <v>0</v>
      </c>
      <c r="Q40" s="301">
        <v>0.025323754839730345</v>
      </c>
      <c r="R40" s="301">
        <v>5.706120261127825</v>
      </c>
      <c r="S40" s="301">
        <v>16.59671064662208</v>
      </c>
      <c r="T40" s="301">
        <v>9.694263030289537</v>
      </c>
      <c r="U40" s="301">
        <v>151.88612241124898</v>
      </c>
      <c r="V40" s="284">
        <v>0</v>
      </c>
      <c r="W40" s="284">
        <v>0</v>
      </c>
      <c r="X40" s="303">
        <v>7060.790765542709</v>
      </c>
      <c r="Y40" s="304">
        <v>96473.0427749335</v>
      </c>
      <c r="Z40" s="293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81"/>
    </row>
    <row r="41" spans="1:121" s="86" customFormat="1" ht="12.75" customHeight="1">
      <c r="A41" s="315"/>
      <c r="B41" s="319" t="s">
        <v>319</v>
      </c>
      <c r="C41" s="320">
        <v>33</v>
      </c>
      <c r="D41" s="279" t="s">
        <v>320</v>
      </c>
      <c r="E41" s="314" t="s">
        <v>321</v>
      </c>
      <c r="F41" s="281">
        <v>973.8256454680959</v>
      </c>
      <c r="G41" s="282">
        <v>1217.8903224158723</v>
      </c>
      <c r="H41" s="282">
        <v>6.072184753283161</v>
      </c>
      <c r="I41" s="282">
        <v>1.4845640732820524</v>
      </c>
      <c r="J41" s="282">
        <v>4.593757986795491</v>
      </c>
      <c r="K41" s="282">
        <v>6.5943508786854945</v>
      </c>
      <c r="L41" s="284">
        <v>0</v>
      </c>
      <c r="M41" s="285">
        <v>0.23421070025829913</v>
      </c>
      <c r="N41" s="284">
        <v>0</v>
      </c>
      <c r="O41" s="284">
        <v>0</v>
      </c>
      <c r="P41" s="284">
        <v>0</v>
      </c>
      <c r="Q41" s="282">
        <v>0.020488013029867667</v>
      </c>
      <c r="R41" s="282">
        <v>3.5527929953324318</v>
      </c>
      <c r="S41" s="282">
        <v>15.065072706172215</v>
      </c>
      <c r="T41" s="282">
        <v>9.519626703090356</v>
      </c>
      <c r="U41" s="282">
        <v>106.75137285013457</v>
      </c>
      <c r="V41" s="284">
        <v>0</v>
      </c>
      <c r="W41" s="284">
        <v>0</v>
      </c>
      <c r="X41" s="286">
        <v>7049.7574082431665</v>
      </c>
      <c r="Y41" s="287">
        <v>9395.361797787198</v>
      </c>
      <c r="Z41" s="293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85"/>
    </row>
    <row r="42" spans="1:121" s="324" customFormat="1" ht="12.75" customHeight="1">
      <c r="A42" s="321"/>
      <c r="B42" s="319" t="s">
        <v>322</v>
      </c>
      <c r="C42" s="322">
        <v>34</v>
      </c>
      <c r="D42" s="279" t="s">
        <v>323</v>
      </c>
      <c r="E42" s="308" t="s">
        <v>324</v>
      </c>
      <c r="F42" s="281">
        <v>4.153566890522486E-05</v>
      </c>
      <c r="G42" s="282">
        <v>0.5396720524880999</v>
      </c>
      <c r="H42" s="282">
        <v>0.2686894086024171</v>
      </c>
      <c r="I42" s="282">
        <v>0.006862149261762469</v>
      </c>
      <c r="J42" s="282">
        <v>0.04507389240506329</v>
      </c>
      <c r="K42" s="282">
        <v>0.8064460410102245</v>
      </c>
      <c r="L42" s="284">
        <v>0</v>
      </c>
      <c r="M42" s="285">
        <v>0.008472525801458611</v>
      </c>
      <c r="N42" s="284">
        <v>0</v>
      </c>
      <c r="O42" s="284">
        <v>0</v>
      </c>
      <c r="P42" s="284">
        <v>0</v>
      </c>
      <c r="Q42" s="282">
        <v>0.002733755274261603</v>
      </c>
      <c r="R42" s="282">
        <v>1.545762086659565</v>
      </c>
      <c r="S42" s="282">
        <v>0.1106397691351609</v>
      </c>
      <c r="T42" s="282">
        <v>0</v>
      </c>
      <c r="U42" s="282">
        <v>6.244358773914213</v>
      </c>
      <c r="V42" s="284">
        <v>0</v>
      </c>
      <c r="W42" s="284">
        <v>0</v>
      </c>
      <c r="X42" s="286">
        <v>0</v>
      </c>
      <c r="Y42" s="287">
        <v>9.578751990221132</v>
      </c>
      <c r="Z42" s="293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323"/>
    </row>
    <row r="43" spans="1:121" s="324" customFormat="1" ht="12.75" customHeight="1">
      <c r="A43" s="87"/>
      <c r="B43" s="319"/>
      <c r="C43" s="322">
        <v>35</v>
      </c>
      <c r="D43" s="279" t="s">
        <v>325</v>
      </c>
      <c r="E43" s="308" t="s">
        <v>326</v>
      </c>
      <c r="F43" s="281">
        <v>3.2481852619992613</v>
      </c>
      <c r="G43" s="282">
        <v>82.90211342414463</v>
      </c>
      <c r="H43" s="282">
        <v>0.023945756575045368</v>
      </c>
      <c r="I43" s="282">
        <v>0</v>
      </c>
      <c r="J43" s="282">
        <v>0.016159833081208354</v>
      </c>
      <c r="K43" s="282">
        <v>0.03887038801979339</v>
      </c>
      <c r="L43" s="284">
        <v>0</v>
      </c>
      <c r="M43" s="285">
        <v>0.0003299781499763756</v>
      </c>
      <c r="N43" s="284">
        <v>0</v>
      </c>
      <c r="O43" s="284">
        <v>0</v>
      </c>
      <c r="P43" s="284">
        <v>0</v>
      </c>
      <c r="Q43" s="282">
        <v>0</v>
      </c>
      <c r="R43" s="282">
        <v>0.014100878354613662</v>
      </c>
      <c r="S43" s="282">
        <v>0.0007412787834411592</v>
      </c>
      <c r="T43" s="282">
        <v>0</v>
      </c>
      <c r="U43" s="282">
        <v>0.2037251258457567</v>
      </c>
      <c r="V43" s="284">
        <v>0</v>
      </c>
      <c r="W43" s="284">
        <v>0</v>
      </c>
      <c r="X43" s="286">
        <v>0.11891139237145079</v>
      </c>
      <c r="Y43" s="287">
        <v>86.56708331732517</v>
      </c>
      <c r="Z43" s="293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323"/>
    </row>
    <row r="44" spans="1:121" s="86" customFormat="1" ht="12.75" customHeight="1">
      <c r="A44" s="87"/>
      <c r="B44" s="319"/>
      <c r="C44" s="322">
        <v>36</v>
      </c>
      <c r="D44" s="279" t="s">
        <v>327</v>
      </c>
      <c r="E44" s="308" t="s">
        <v>328</v>
      </c>
      <c r="F44" s="281">
        <v>0.6061101563415806</v>
      </c>
      <c r="G44" s="325">
        <v>10870.007566400012</v>
      </c>
      <c r="H44" s="282">
        <v>0.016968421556243642</v>
      </c>
      <c r="I44" s="282">
        <v>0.03904390763300937</v>
      </c>
      <c r="J44" s="282">
        <v>0.07043000369071217</v>
      </c>
      <c r="K44" s="282">
        <v>7.790849527558893</v>
      </c>
      <c r="L44" s="284">
        <v>0</v>
      </c>
      <c r="M44" s="285">
        <v>0.007130320825895667</v>
      </c>
      <c r="N44" s="284">
        <v>0</v>
      </c>
      <c r="O44" s="284">
        <v>0</v>
      </c>
      <c r="P44" s="284">
        <v>0</v>
      </c>
      <c r="Q44" s="282">
        <v>0.0010498160630711157</v>
      </c>
      <c r="R44" s="282">
        <v>0.27379066999151785</v>
      </c>
      <c r="S44" s="282">
        <v>0.28309743568498913</v>
      </c>
      <c r="T44" s="282">
        <v>0.1704391116116803</v>
      </c>
      <c r="U44" s="282">
        <v>26.94139708736332</v>
      </c>
      <c r="V44" s="284">
        <v>0</v>
      </c>
      <c r="W44" s="284">
        <v>0</v>
      </c>
      <c r="X44" s="286">
        <v>1.2104620998426436</v>
      </c>
      <c r="Y44" s="287">
        <v>10907.41833495817</v>
      </c>
      <c r="Z44" s="293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85"/>
    </row>
    <row r="45" spans="1:121" s="86" customFormat="1" ht="12.75" customHeight="1">
      <c r="A45" s="87"/>
      <c r="B45" s="296"/>
      <c r="C45" s="307">
        <v>37</v>
      </c>
      <c r="D45" s="279" t="s">
        <v>329</v>
      </c>
      <c r="E45" s="308" t="s">
        <v>330</v>
      </c>
      <c r="F45" s="281">
        <v>1.4587952385356127</v>
      </c>
      <c r="G45" s="325">
        <v>76045.84912543047</v>
      </c>
      <c r="H45" s="282">
        <v>3.341078702943898</v>
      </c>
      <c r="I45" s="282">
        <v>0.21325546345262214</v>
      </c>
      <c r="J45" s="282">
        <v>0.0065290192520378355</v>
      </c>
      <c r="K45" s="282">
        <v>0.2931125402396131</v>
      </c>
      <c r="L45" s="284">
        <v>0</v>
      </c>
      <c r="M45" s="285">
        <v>0.04357563068355376</v>
      </c>
      <c r="N45" s="284">
        <v>0</v>
      </c>
      <c r="O45" s="284">
        <v>0</v>
      </c>
      <c r="P45" s="284">
        <v>0</v>
      </c>
      <c r="Q45" s="282">
        <v>0.001052170472529957</v>
      </c>
      <c r="R45" s="282">
        <v>0.3196736307896983</v>
      </c>
      <c r="S45" s="282">
        <v>1.1371594568462733</v>
      </c>
      <c r="T45" s="282">
        <v>0.0041972155875006</v>
      </c>
      <c r="U45" s="282">
        <v>11.74526857399117</v>
      </c>
      <c r="V45" s="284">
        <v>0</v>
      </c>
      <c r="W45" s="284">
        <v>0</v>
      </c>
      <c r="X45" s="286">
        <v>9.703983807330037</v>
      </c>
      <c r="Y45" s="287">
        <v>76074.11680688063</v>
      </c>
      <c r="Z45" s="293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85"/>
      <c r="DQ45" s="85"/>
    </row>
    <row r="46" spans="1:121" s="86" customFormat="1" ht="12.75" customHeight="1">
      <c r="A46" s="87"/>
      <c r="B46" s="319" t="s">
        <v>189</v>
      </c>
      <c r="C46" s="326"/>
      <c r="D46" s="268" t="s">
        <v>331</v>
      </c>
      <c r="E46" s="269" t="s">
        <v>332</v>
      </c>
      <c r="F46" s="300">
        <v>0</v>
      </c>
      <c r="G46" s="301">
        <v>1.6934903049585353</v>
      </c>
      <c r="H46" s="301">
        <v>0.9562844577956608</v>
      </c>
      <c r="I46" s="301">
        <v>1.2319835777516588</v>
      </c>
      <c r="J46" s="301">
        <v>3.083296574276726</v>
      </c>
      <c r="K46" s="301">
        <v>22.74926229031841</v>
      </c>
      <c r="L46" s="302">
        <v>20.79879104027514</v>
      </c>
      <c r="M46" s="302">
        <v>0</v>
      </c>
      <c r="N46" s="284">
        <v>0</v>
      </c>
      <c r="O46" s="284">
        <v>0</v>
      </c>
      <c r="P46" s="284">
        <v>0</v>
      </c>
      <c r="Q46" s="301">
        <v>0</v>
      </c>
      <c r="R46" s="301">
        <v>19.4487110365366</v>
      </c>
      <c r="S46" s="301">
        <v>3.4452870166843215</v>
      </c>
      <c r="T46" s="301">
        <v>0</v>
      </c>
      <c r="U46" s="301">
        <v>36.42854825132927</v>
      </c>
      <c r="V46" s="284">
        <v>0</v>
      </c>
      <c r="W46" s="284">
        <v>0</v>
      </c>
      <c r="X46" s="303">
        <v>0</v>
      </c>
      <c r="Y46" s="304">
        <v>109.83565454992633</v>
      </c>
      <c r="Z46" s="293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85"/>
      <c r="DQ46" s="85"/>
    </row>
    <row r="47" spans="1:121" s="55" customFormat="1" ht="12.75" customHeight="1">
      <c r="A47" s="88"/>
      <c r="B47" s="319"/>
      <c r="C47" s="322">
        <v>38</v>
      </c>
      <c r="D47" s="279" t="s">
        <v>333</v>
      </c>
      <c r="E47" s="308" t="s">
        <v>334</v>
      </c>
      <c r="F47" s="281">
        <v>0</v>
      </c>
      <c r="G47" s="282">
        <v>0</v>
      </c>
      <c r="H47" s="282">
        <v>0.014316186209403376</v>
      </c>
      <c r="I47" s="282">
        <v>1.2016711369702258</v>
      </c>
      <c r="J47" s="282">
        <v>0.06718585090872493</v>
      </c>
      <c r="K47" s="282">
        <v>7.96124773533813</v>
      </c>
      <c r="L47" s="284">
        <v>0</v>
      </c>
      <c r="M47" s="285">
        <v>0</v>
      </c>
      <c r="N47" s="284">
        <v>0</v>
      </c>
      <c r="O47" s="284">
        <v>0</v>
      </c>
      <c r="P47" s="284">
        <v>0</v>
      </c>
      <c r="Q47" s="282">
        <v>0</v>
      </c>
      <c r="R47" s="282">
        <v>15.68407769023872</v>
      </c>
      <c r="S47" s="282">
        <v>0.5457107126992506</v>
      </c>
      <c r="T47" s="282">
        <v>0</v>
      </c>
      <c r="U47" s="282">
        <v>36.42854825132927</v>
      </c>
      <c r="V47" s="284">
        <v>0</v>
      </c>
      <c r="W47" s="284">
        <v>0</v>
      </c>
      <c r="X47" s="286">
        <v>0</v>
      </c>
      <c r="Y47" s="287">
        <v>61.902757563693726</v>
      </c>
      <c r="Z47" s="327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9"/>
      <c r="CA47" s="89"/>
      <c r="CB47" s="89"/>
      <c r="CC47" s="89"/>
      <c r="CD47" s="89"/>
      <c r="CE47" s="89"/>
      <c r="CF47" s="89"/>
      <c r="CG47" s="89"/>
      <c r="CH47" s="89"/>
      <c r="CI47" s="89"/>
      <c r="CJ47" s="89"/>
      <c r="CK47" s="89"/>
      <c r="CL47" s="89"/>
      <c r="CM47" s="89"/>
      <c r="CN47" s="89"/>
      <c r="CO47" s="89"/>
      <c r="CP47" s="89"/>
      <c r="CQ47" s="89"/>
      <c r="CR47" s="89"/>
      <c r="CS47" s="89"/>
      <c r="CT47" s="89"/>
      <c r="CU47" s="89"/>
      <c r="CV47" s="89"/>
      <c r="CW47" s="89"/>
      <c r="CX47" s="89"/>
      <c r="CY47" s="89"/>
      <c r="CZ47" s="89"/>
      <c r="DA47" s="89"/>
      <c r="DB47" s="89"/>
      <c r="DC47" s="89"/>
      <c r="DD47" s="89"/>
      <c r="DE47" s="89"/>
      <c r="DF47" s="89"/>
      <c r="DG47" s="89"/>
      <c r="DH47" s="89"/>
      <c r="DI47" s="89"/>
      <c r="DJ47" s="89"/>
      <c r="DK47" s="89"/>
      <c r="DL47" s="89"/>
      <c r="DM47" s="89"/>
      <c r="DN47" s="89"/>
      <c r="DO47" s="89"/>
      <c r="DP47" s="90"/>
      <c r="DQ47" s="90"/>
    </row>
    <row r="48" spans="1:121" s="55" customFormat="1" ht="12.75" customHeight="1">
      <c r="A48" s="88"/>
      <c r="B48" s="266"/>
      <c r="C48" s="307">
        <v>39</v>
      </c>
      <c r="D48" s="279" t="s">
        <v>335</v>
      </c>
      <c r="E48" s="308" t="s">
        <v>336</v>
      </c>
      <c r="F48" s="281">
        <v>0</v>
      </c>
      <c r="G48" s="282">
        <v>0.08941064037764021</v>
      </c>
      <c r="H48" s="282">
        <v>0</v>
      </c>
      <c r="I48" s="282">
        <v>0</v>
      </c>
      <c r="J48" s="282">
        <v>0</v>
      </c>
      <c r="K48" s="282">
        <v>0.36479327204137013</v>
      </c>
      <c r="L48" s="284">
        <v>0</v>
      </c>
      <c r="M48" s="285">
        <v>0</v>
      </c>
      <c r="N48" s="284">
        <v>0</v>
      </c>
      <c r="O48" s="284">
        <v>0</v>
      </c>
      <c r="P48" s="284">
        <v>0</v>
      </c>
      <c r="Q48" s="282">
        <v>0</v>
      </c>
      <c r="R48" s="282">
        <v>0.12231361810006486</v>
      </c>
      <c r="S48" s="282">
        <v>0.25414791236750284</v>
      </c>
      <c r="T48" s="282">
        <v>0</v>
      </c>
      <c r="U48" s="282">
        <v>0</v>
      </c>
      <c r="V48" s="284">
        <v>0</v>
      </c>
      <c r="W48" s="284">
        <v>0</v>
      </c>
      <c r="X48" s="286">
        <v>0</v>
      </c>
      <c r="Y48" s="287">
        <v>0.8306654428865781</v>
      </c>
      <c r="Z48" s="327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90"/>
      <c r="DQ48" s="90"/>
    </row>
    <row r="49" spans="1:121" s="82" customFormat="1" ht="12.75" customHeight="1">
      <c r="A49" s="88"/>
      <c r="B49" s="266"/>
      <c r="C49" s="307">
        <v>40</v>
      </c>
      <c r="D49" s="279" t="s">
        <v>337</v>
      </c>
      <c r="E49" s="308" t="s">
        <v>338</v>
      </c>
      <c r="F49" s="281">
        <v>0</v>
      </c>
      <c r="G49" s="282">
        <v>0.26728084744369013</v>
      </c>
      <c r="H49" s="282">
        <v>0</v>
      </c>
      <c r="I49" s="282">
        <v>0</v>
      </c>
      <c r="J49" s="282">
        <v>0</v>
      </c>
      <c r="K49" s="282">
        <v>3.419858422696332</v>
      </c>
      <c r="L49" s="284">
        <v>0</v>
      </c>
      <c r="M49" s="285">
        <v>0</v>
      </c>
      <c r="N49" s="284">
        <v>0</v>
      </c>
      <c r="O49" s="284">
        <v>0</v>
      </c>
      <c r="P49" s="284">
        <v>0</v>
      </c>
      <c r="Q49" s="282">
        <v>0</v>
      </c>
      <c r="R49" s="282">
        <v>2.00046694859601</v>
      </c>
      <c r="S49" s="282">
        <v>1.9141657834897776</v>
      </c>
      <c r="T49" s="282">
        <v>0</v>
      </c>
      <c r="U49" s="282">
        <v>0</v>
      </c>
      <c r="V49" s="284">
        <v>0</v>
      </c>
      <c r="W49" s="284">
        <v>0</v>
      </c>
      <c r="X49" s="286">
        <v>0</v>
      </c>
      <c r="Y49" s="287">
        <v>7.6017720022258075</v>
      </c>
      <c r="Z49" s="327"/>
      <c r="AA49" s="89"/>
      <c r="AB49" s="89"/>
      <c r="AC49" s="89"/>
      <c r="AD49" s="89"/>
      <c r="AE49" s="89"/>
      <c r="AF49" s="89"/>
      <c r="AG49" s="89"/>
      <c r="AH49" s="89"/>
      <c r="AI49" s="89"/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  <c r="BD49" s="89"/>
      <c r="BE49" s="89"/>
      <c r="BF49" s="89"/>
      <c r="BG49" s="89"/>
      <c r="BH49" s="89"/>
      <c r="BI49" s="89"/>
      <c r="BJ49" s="89"/>
      <c r="BK49" s="89"/>
      <c r="BL49" s="89"/>
      <c r="BM49" s="89"/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9"/>
      <c r="CA49" s="89"/>
      <c r="CB49" s="89"/>
      <c r="CC49" s="89"/>
      <c r="CD49" s="89"/>
      <c r="CE49" s="89"/>
      <c r="CF49" s="89"/>
      <c r="CG49" s="89"/>
      <c r="CH49" s="89"/>
      <c r="CI49" s="89"/>
      <c r="CJ49" s="89"/>
      <c r="CK49" s="89"/>
      <c r="CL49" s="89"/>
      <c r="CM49" s="89"/>
      <c r="CN49" s="89"/>
      <c r="CO49" s="89"/>
      <c r="CP49" s="89"/>
      <c r="CQ49" s="89"/>
      <c r="CR49" s="89"/>
      <c r="CS49" s="89"/>
      <c r="CT49" s="89"/>
      <c r="CU49" s="89"/>
      <c r="CV49" s="89"/>
      <c r="CW49" s="89"/>
      <c r="CX49" s="89"/>
      <c r="CY49" s="89"/>
      <c r="CZ49" s="89"/>
      <c r="DA49" s="89"/>
      <c r="DB49" s="89"/>
      <c r="DC49" s="89"/>
      <c r="DD49" s="89"/>
      <c r="DE49" s="89"/>
      <c r="DF49" s="89"/>
      <c r="DG49" s="89"/>
      <c r="DH49" s="89"/>
      <c r="DI49" s="89"/>
      <c r="DJ49" s="89"/>
      <c r="DK49" s="89"/>
      <c r="DL49" s="89"/>
      <c r="DM49" s="89"/>
      <c r="DN49" s="89"/>
      <c r="DO49" s="89"/>
      <c r="DP49" s="81"/>
      <c r="DQ49" s="81"/>
    </row>
    <row r="50" spans="1:121" s="55" customFormat="1" ht="12.75" customHeight="1">
      <c r="A50" s="88"/>
      <c r="B50" s="266"/>
      <c r="C50" s="307">
        <v>41</v>
      </c>
      <c r="D50" s="279" t="s">
        <v>339</v>
      </c>
      <c r="E50" s="308" t="s">
        <v>340</v>
      </c>
      <c r="F50" s="281">
        <v>0</v>
      </c>
      <c r="G50" s="282">
        <v>0</v>
      </c>
      <c r="H50" s="282">
        <v>0.05117089390327634</v>
      </c>
      <c r="I50" s="282">
        <v>0</v>
      </c>
      <c r="J50" s="282">
        <v>0.04622370469956654</v>
      </c>
      <c r="K50" s="282">
        <v>0.06379663960684077</v>
      </c>
      <c r="L50" s="284">
        <v>0</v>
      </c>
      <c r="M50" s="285">
        <v>0</v>
      </c>
      <c r="N50" s="284">
        <v>0</v>
      </c>
      <c r="O50" s="284">
        <v>0</v>
      </c>
      <c r="P50" s="284">
        <v>0</v>
      </c>
      <c r="Q50" s="282">
        <v>0</v>
      </c>
      <c r="R50" s="282">
        <v>0.005091619531516077</v>
      </c>
      <c r="S50" s="282">
        <v>0</v>
      </c>
      <c r="T50" s="282">
        <v>0</v>
      </c>
      <c r="U50" s="282">
        <v>0</v>
      </c>
      <c r="V50" s="284">
        <v>0</v>
      </c>
      <c r="W50" s="284">
        <v>0</v>
      </c>
      <c r="X50" s="286">
        <v>0</v>
      </c>
      <c r="Y50" s="287">
        <v>0.16628285774119975</v>
      </c>
      <c r="Z50" s="327"/>
      <c r="AA50" s="89"/>
      <c r="AB50" s="89"/>
      <c r="AC50" s="89"/>
      <c r="AD50" s="89"/>
      <c r="AE50" s="89"/>
      <c r="AF50" s="89"/>
      <c r="AG50" s="89"/>
      <c r="AH50" s="89"/>
      <c r="AI50" s="89"/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9"/>
      <c r="CA50" s="89"/>
      <c r="CB50" s="89"/>
      <c r="CC50" s="89"/>
      <c r="CD50" s="89"/>
      <c r="CE50" s="89"/>
      <c r="CF50" s="89"/>
      <c r="CG50" s="89"/>
      <c r="CH50" s="89"/>
      <c r="CI50" s="89"/>
      <c r="CJ50" s="89"/>
      <c r="CK50" s="89"/>
      <c r="CL50" s="89"/>
      <c r="CM50" s="89"/>
      <c r="CN50" s="89"/>
      <c r="CO50" s="89"/>
      <c r="CP50" s="89"/>
      <c r="CQ50" s="89"/>
      <c r="CR50" s="89"/>
      <c r="CS50" s="89"/>
      <c r="CT50" s="89"/>
      <c r="CU50" s="89"/>
      <c r="CV50" s="89"/>
      <c r="CW50" s="89"/>
      <c r="CX50" s="89"/>
      <c r="CY50" s="89"/>
      <c r="CZ50" s="89"/>
      <c r="DA50" s="89"/>
      <c r="DB50" s="89"/>
      <c r="DC50" s="89"/>
      <c r="DD50" s="89"/>
      <c r="DE50" s="89"/>
      <c r="DF50" s="89"/>
      <c r="DG50" s="89"/>
      <c r="DH50" s="89"/>
      <c r="DI50" s="89"/>
      <c r="DJ50" s="89"/>
      <c r="DK50" s="89"/>
      <c r="DL50" s="89"/>
      <c r="DM50" s="89"/>
      <c r="DN50" s="89"/>
      <c r="DO50" s="89"/>
      <c r="DP50" s="90"/>
      <c r="DQ50" s="90"/>
    </row>
    <row r="51" spans="1:121" s="55" customFormat="1" ht="12.75" customHeight="1">
      <c r="A51" s="88"/>
      <c r="B51" s="328"/>
      <c r="C51" s="307">
        <v>42</v>
      </c>
      <c r="D51" s="279" t="s">
        <v>341</v>
      </c>
      <c r="E51" s="308" t="s">
        <v>342</v>
      </c>
      <c r="F51" s="281">
        <v>0</v>
      </c>
      <c r="G51" s="282">
        <v>1.3367988171372052</v>
      </c>
      <c r="H51" s="282">
        <v>0.8907973776829811</v>
      </c>
      <c r="I51" s="282">
        <v>0.030312440781432408</v>
      </c>
      <c r="J51" s="282">
        <v>2.9698870186684343</v>
      </c>
      <c r="K51" s="282">
        <v>10.939566220635745</v>
      </c>
      <c r="L51" s="285">
        <v>20.79879104027514</v>
      </c>
      <c r="M51" s="285">
        <v>0</v>
      </c>
      <c r="N51" s="284">
        <v>0</v>
      </c>
      <c r="O51" s="284">
        <v>0</v>
      </c>
      <c r="P51" s="284">
        <v>0</v>
      </c>
      <c r="Q51" s="282">
        <v>0</v>
      </c>
      <c r="R51" s="282">
        <v>1.6367611600702923</v>
      </c>
      <c r="S51" s="282">
        <v>0.7312626081277908</v>
      </c>
      <c r="T51" s="282">
        <v>0</v>
      </c>
      <c r="U51" s="282">
        <v>0</v>
      </c>
      <c r="V51" s="284">
        <v>0</v>
      </c>
      <c r="W51" s="284">
        <v>0</v>
      </c>
      <c r="X51" s="286">
        <v>0</v>
      </c>
      <c r="Y51" s="287">
        <v>39.33417668337903</v>
      </c>
      <c r="Z51" s="327"/>
      <c r="AA51" s="89"/>
      <c r="AB51" s="89"/>
      <c r="AC51" s="89"/>
      <c r="AD51" s="89"/>
      <c r="AE51" s="89"/>
      <c r="AF51" s="89"/>
      <c r="AG51" s="89"/>
      <c r="AH51" s="89"/>
      <c r="AI51" s="89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  <c r="BD51" s="89"/>
      <c r="BE51" s="89"/>
      <c r="BF51" s="89"/>
      <c r="BG51" s="89"/>
      <c r="BH51" s="89"/>
      <c r="BI51" s="89"/>
      <c r="BJ51" s="89"/>
      <c r="BK51" s="89"/>
      <c r="BL51" s="89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89"/>
      <c r="CB51" s="89"/>
      <c r="CC51" s="89"/>
      <c r="CD51" s="89"/>
      <c r="CE51" s="89"/>
      <c r="CF51" s="89"/>
      <c r="CG51" s="89"/>
      <c r="CH51" s="89"/>
      <c r="CI51" s="89"/>
      <c r="CJ51" s="89"/>
      <c r="CK51" s="89"/>
      <c r="CL51" s="89"/>
      <c r="CM51" s="89"/>
      <c r="CN51" s="89"/>
      <c r="CO51" s="89"/>
      <c r="CP51" s="89"/>
      <c r="CQ51" s="89"/>
      <c r="CR51" s="89"/>
      <c r="CS51" s="89"/>
      <c r="CT51" s="89"/>
      <c r="CU51" s="89"/>
      <c r="CV51" s="89"/>
      <c r="CW51" s="89"/>
      <c r="CX51" s="89"/>
      <c r="CY51" s="89"/>
      <c r="CZ51" s="89"/>
      <c r="DA51" s="89"/>
      <c r="DB51" s="89"/>
      <c r="DC51" s="89"/>
      <c r="DD51" s="89"/>
      <c r="DE51" s="89"/>
      <c r="DF51" s="89"/>
      <c r="DG51" s="89"/>
      <c r="DH51" s="89"/>
      <c r="DI51" s="89"/>
      <c r="DJ51" s="89"/>
      <c r="DK51" s="89"/>
      <c r="DL51" s="89"/>
      <c r="DM51" s="89"/>
      <c r="DN51" s="89"/>
      <c r="DO51" s="89"/>
      <c r="DP51" s="90"/>
      <c r="DQ51" s="90"/>
    </row>
    <row r="52" spans="1:121" s="55" customFormat="1" ht="12.75" customHeight="1">
      <c r="A52" s="88"/>
      <c r="B52" s="319" t="s">
        <v>190</v>
      </c>
      <c r="C52" s="326"/>
      <c r="D52" s="268" t="s">
        <v>343</v>
      </c>
      <c r="E52" s="269" t="s">
        <v>344</v>
      </c>
      <c r="F52" s="300">
        <v>1.3272512652154405</v>
      </c>
      <c r="G52" s="301">
        <v>231.52155359740723</v>
      </c>
      <c r="H52" s="301">
        <v>47.02875014699148</v>
      </c>
      <c r="I52" s="301">
        <v>0.9192706658693652</v>
      </c>
      <c r="J52" s="301">
        <v>2.9309310590284077</v>
      </c>
      <c r="K52" s="301">
        <v>151.7794450708414</v>
      </c>
      <c r="L52" s="284">
        <v>0</v>
      </c>
      <c r="M52" s="302">
        <v>71.55697938987507</v>
      </c>
      <c r="N52" s="284">
        <v>0</v>
      </c>
      <c r="O52" s="284">
        <v>0</v>
      </c>
      <c r="P52" s="284">
        <v>0</v>
      </c>
      <c r="Q52" s="301">
        <v>0.3034936495967456</v>
      </c>
      <c r="R52" s="301">
        <v>47.23665020537585</v>
      </c>
      <c r="S52" s="301">
        <v>12.412921772706929</v>
      </c>
      <c r="T52" s="301">
        <v>0.9888710981018446</v>
      </c>
      <c r="U52" s="301">
        <v>132.2237488746626</v>
      </c>
      <c r="V52" s="284">
        <v>0</v>
      </c>
      <c r="W52" s="284">
        <v>0</v>
      </c>
      <c r="X52" s="303">
        <v>0.2200429834574591</v>
      </c>
      <c r="Y52" s="304">
        <v>700.4499097791296</v>
      </c>
      <c r="Z52" s="327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90"/>
      <c r="DQ52" s="90"/>
    </row>
    <row r="53" spans="1:121" s="55" customFormat="1" ht="12.75" customHeight="1">
      <c r="A53" s="88"/>
      <c r="B53" s="266"/>
      <c r="C53" s="307">
        <v>43</v>
      </c>
      <c r="D53" s="279" t="s">
        <v>345</v>
      </c>
      <c r="E53" s="308" t="s">
        <v>346</v>
      </c>
      <c r="F53" s="281">
        <v>1.2286241824180884</v>
      </c>
      <c r="G53" s="282">
        <v>155.48554789127752</v>
      </c>
      <c r="H53" s="282">
        <v>1.5900676213910894</v>
      </c>
      <c r="I53" s="282">
        <v>0</v>
      </c>
      <c r="J53" s="282">
        <v>0.0716496854308634</v>
      </c>
      <c r="K53" s="282">
        <v>10.492222995549934</v>
      </c>
      <c r="L53" s="284">
        <v>0</v>
      </c>
      <c r="M53" s="285">
        <v>0.09316534746811186</v>
      </c>
      <c r="N53" s="284">
        <v>0</v>
      </c>
      <c r="O53" s="284">
        <v>0</v>
      </c>
      <c r="P53" s="284">
        <v>0</v>
      </c>
      <c r="Q53" s="282">
        <v>0.014624179292414066</v>
      </c>
      <c r="R53" s="282">
        <v>7.92535558571531</v>
      </c>
      <c r="S53" s="282">
        <v>3.929749099834713</v>
      </c>
      <c r="T53" s="282">
        <v>0.01692187100053864</v>
      </c>
      <c r="U53" s="282">
        <v>14.59426990158127</v>
      </c>
      <c r="V53" s="284">
        <v>0</v>
      </c>
      <c r="W53" s="284">
        <v>0</v>
      </c>
      <c r="X53" s="286">
        <v>0.2200429834574591</v>
      </c>
      <c r="Y53" s="287">
        <v>195.6622413444173</v>
      </c>
      <c r="Z53" s="327"/>
      <c r="AA53" s="89"/>
      <c r="AB53" s="89"/>
      <c r="AC53" s="89"/>
      <c r="AD53" s="89"/>
      <c r="AE53" s="89"/>
      <c r="AF53" s="89"/>
      <c r="AG53" s="89"/>
      <c r="AH53" s="89"/>
      <c r="AI53" s="89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  <c r="BD53" s="89"/>
      <c r="BE53" s="89"/>
      <c r="BF53" s="89"/>
      <c r="BG53" s="89"/>
      <c r="BH53" s="89"/>
      <c r="BI53" s="89"/>
      <c r="BJ53" s="89"/>
      <c r="BK53" s="89"/>
      <c r="BL53" s="89"/>
      <c r="BM53" s="89"/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9"/>
      <c r="CA53" s="89"/>
      <c r="CB53" s="89"/>
      <c r="CC53" s="89"/>
      <c r="CD53" s="89"/>
      <c r="CE53" s="89"/>
      <c r="CF53" s="89"/>
      <c r="CG53" s="89"/>
      <c r="CH53" s="89"/>
      <c r="CI53" s="89"/>
      <c r="CJ53" s="89"/>
      <c r="CK53" s="89"/>
      <c r="CL53" s="89"/>
      <c r="CM53" s="89"/>
      <c r="CN53" s="89"/>
      <c r="CO53" s="89"/>
      <c r="CP53" s="89"/>
      <c r="CQ53" s="89"/>
      <c r="CR53" s="89"/>
      <c r="CS53" s="89"/>
      <c r="CT53" s="89"/>
      <c r="CU53" s="89"/>
      <c r="CV53" s="89"/>
      <c r="CW53" s="89"/>
      <c r="CX53" s="89"/>
      <c r="CY53" s="89"/>
      <c r="CZ53" s="89"/>
      <c r="DA53" s="89"/>
      <c r="DB53" s="89"/>
      <c r="DC53" s="89"/>
      <c r="DD53" s="89"/>
      <c r="DE53" s="89"/>
      <c r="DF53" s="89"/>
      <c r="DG53" s="89"/>
      <c r="DH53" s="89"/>
      <c r="DI53" s="89"/>
      <c r="DJ53" s="89"/>
      <c r="DK53" s="89"/>
      <c r="DL53" s="89"/>
      <c r="DM53" s="89"/>
      <c r="DN53" s="89"/>
      <c r="DO53" s="89"/>
      <c r="DP53" s="90"/>
      <c r="DQ53" s="90"/>
    </row>
    <row r="54" spans="1:121" s="55" customFormat="1" ht="12.75" customHeight="1">
      <c r="A54" s="88"/>
      <c r="B54" s="266"/>
      <c r="C54" s="307">
        <v>44</v>
      </c>
      <c r="D54" s="279" t="s">
        <v>347</v>
      </c>
      <c r="E54" s="308" t="s">
        <v>348</v>
      </c>
      <c r="F54" s="281">
        <v>0</v>
      </c>
      <c r="G54" s="282">
        <v>4.530424813645444</v>
      </c>
      <c r="H54" s="282">
        <v>18.545976482348728</v>
      </c>
      <c r="I54" s="282">
        <v>0</v>
      </c>
      <c r="J54" s="282">
        <v>2.6777477938794814</v>
      </c>
      <c r="K54" s="282">
        <v>8.381926579012902</v>
      </c>
      <c r="L54" s="329">
        <v>0</v>
      </c>
      <c r="M54" s="330">
        <v>0.0018628417231188524</v>
      </c>
      <c r="N54" s="329">
        <v>0</v>
      </c>
      <c r="O54" s="329">
        <v>0</v>
      </c>
      <c r="P54" s="329">
        <v>0</v>
      </c>
      <c r="Q54" s="282">
        <v>0.05814668065150544</v>
      </c>
      <c r="R54" s="282">
        <v>3.48325313450131</v>
      </c>
      <c r="S54" s="282">
        <v>0.3906215084370615</v>
      </c>
      <c r="T54" s="282">
        <v>0</v>
      </c>
      <c r="U54" s="282">
        <v>0.019193382426122965</v>
      </c>
      <c r="V54" s="329">
        <v>0</v>
      </c>
      <c r="W54" s="329">
        <v>0</v>
      </c>
      <c r="X54" s="286">
        <v>0</v>
      </c>
      <c r="Y54" s="287">
        <v>38.089153216625704</v>
      </c>
      <c r="Z54" s="327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  <c r="BD54" s="89"/>
      <c r="BE54" s="89"/>
      <c r="BF54" s="89"/>
      <c r="BG54" s="89"/>
      <c r="BH54" s="89"/>
      <c r="BI54" s="89"/>
      <c r="BJ54" s="89"/>
      <c r="BK54" s="89"/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9"/>
      <c r="CA54" s="89"/>
      <c r="CB54" s="89"/>
      <c r="CC54" s="89"/>
      <c r="CD54" s="89"/>
      <c r="CE54" s="89"/>
      <c r="CF54" s="89"/>
      <c r="CG54" s="89"/>
      <c r="CH54" s="89"/>
      <c r="CI54" s="89"/>
      <c r="CJ54" s="89"/>
      <c r="CK54" s="89"/>
      <c r="CL54" s="89"/>
      <c r="CM54" s="89"/>
      <c r="CN54" s="89"/>
      <c r="CO54" s="89"/>
      <c r="CP54" s="89"/>
      <c r="CQ54" s="89"/>
      <c r="CR54" s="89"/>
      <c r="CS54" s="89"/>
      <c r="CT54" s="89"/>
      <c r="CU54" s="89"/>
      <c r="CV54" s="89"/>
      <c r="CW54" s="89"/>
      <c r="CX54" s="89"/>
      <c r="CY54" s="89"/>
      <c r="CZ54" s="89"/>
      <c r="DA54" s="89"/>
      <c r="DB54" s="89"/>
      <c r="DC54" s="89"/>
      <c r="DD54" s="89"/>
      <c r="DE54" s="89"/>
      <c r="DF54" s="89"/>
      <c r="DG54" s="89"/>
      <c r="DH54" s="89"/>
      <c r="DI54" s="89"/>
      <c r="DJ54" s="89"/>
      <c r="DK54" s="89"/>
      <c r="DL54" s="89"/>
      <c r="DM54" s="89"/>
      <c r="DN54" s="89"/>
      <c r="DO54" s="89"/>
      <c r="DP54" s="90"/>
      <c r="DQ54" s="90"/>
    </row>
    <row r="55" spans="1:121" s="55" customFormat="1" ht="12.75" customHeight="1">
      <c r="A55" s="88"/>
      <c r="B55" s="266"/>
      <c r="C55" s="307">
        <v>45</v>
      </c>
      <c r="D55" s="279" t="s">
        <v>349</v>
      </c>
      <c r="E55" s="308" t="s">
        <v>350</v>
      </c>
      <c r="F55" s="281">
        <v>0.03527039460097501</v>
      </c>
      <c r="G55" s="282">
        <v>16.448114192553646</v>
      </c>
      <c r="H55" s="282">
        <v>22.122179232314796</v>
      </c>
      <c r="I55" s="282">
        <v>0</v>
      </c>
      <c r="J55" s="282">
        <v>0.08472653071365786</v>
      </c>
      <c r="K55" s="282">
        <v>114.61234314999133</v>
      </c>
      <c r="L55" s="329">
        <v>0</v>
      </c>
      <c r="M55" s="330">
        <v>49.03623946434006</v>
      </c>
      <c r="N55" s="329">
        <v>0</v>
      </c>
      <c r="O55" s="329">
        <v>0</v>
      </c>
      <c r="P55" s="329">
        <v>0</v>
      </c>
      <c r="Q55" s="282">
        <v>0.23072278965282597</v>
      </c>
      <c r="R55" s="282">
        <v>29.493764716035578</v>
      </c>
      <c r="S55" s="282">
        <v>5.398726431941661</v>
      </c>
      <c r="T55" s="282">
        <v>0.971949227101306</v>
      </c>
      <c r="U55" s="282">
        <v>3.594906844966693</v>
      </c>
      <c r="V55" s="329">
        <v>0</v>
      </c>
      <c r="W55" s="329">
        <v>0</v>
      </c>
      <c r="X55" s="286">
        <v>0</v>
      </c>
      <c r="Y55" s="287">
        <v>242.02894297421253</v>
      </c>
      <c r="Z55" s="327"/>
      <c r="AA55" s="89"/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  <c r="BD55" s="89"/>
      <c r="BE55" s="89"/>
      <c r="BF55" s="89"/>
      <c r="BG55" s="89"/>
      <c r="BH55" s="89"/>
      <c r="BI55" s="89"/>
      <c r="BJ55" s="89"/>
      <c r="BK55" s="89"/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9"/>
      <c r="CA55" s="89"/>
      <c r="CB55" s="89"/>
      <c r="CC55" s="89"/>
      <c r="CD55" s="89"/>
      <c r="CE55" s="89"/>
      <c r="CF55" s="89"/>
      <c r="CG55" s="89"/>
      <c r="CH55" s="89"/>
      <c r="CI55" s="89"/>
      <c r="CJ55" s="89"/>
      <c r="CK55" s="89"/>
      <c r="CL55" s="89"/>
      <c r="CM55" s="89"/>
      <c r="CN55" s="89"/>
      <c r="CO55" s="89"/>
      <c r="CP55" s="89"/>
      <c r="CQ55" s="89"/>
      <c r="CR55" s="89"/>
      <c r="CS55" s="89"/>
      <c r="CT55" s="89"/>
      <c r="CU55" s="89"/>
      <c r="CV55" s="89"/>
      <c r="CW55" s="89"/>
      <c r="CX55" s="89"/>
      <c r="CY55" s="89"/>
      <c r="CZ55" s="89"/>
      <c r="DA55" s="89"/>
      <c r="DB55" s="89"/>
      <c r="DC55" s="89"/>
      <c r="DD55" s="89"/>
      <c r="DE55" s="89"/>
      <c r="DF55" s="89"/>
      <c r="DG55" s="89"/>
      <c r="DH55" s="89"/>
      <c r="DI55" s="89"/>
      <c r="DJ55" s="89"/>
      <c r="DK55" s="89"/>
      <c r="DL55" s="89"/>
      <c r="DM55" s="89"/>
      <c r="DN55" s="89"/>
      <c r="DO55" s="89"/>
      <c r="DP55" s="90"/>
      <c r="DQ55" s="90"/>
    </row>
    <row r="56" spans="1:121" s="55" customFormat="1" ht="12.75" customHeight="1">
      <c r="A56" s="88"/>
      <c r="B56" s="296"/>
      <c r="C56" s="307">
        <v>46</v>
      </c>
      <c r="D56" s="279" t="s">
        <v>351</v>
      </c>
      <c r="E56" s="308"/>
      <c r="F56" s="281">
        <v>0.06335668819637714</v>
      </c>
      <c r="G56" s="282">
        <v>55.05746669993063</v>
      </c>
      <c r="H56" s="282">
        <v>4.7705268109368655</v>
      </c>
      <c r="I56" s="282">
        <v>0.9192706658693652</v>
      </c>
      <c r="J56" s="282">
        <v>0.09680704900440393</v>
      </c>
      <c r="K56" s="282">
        <v>18.292952346287247</v>
      </c>
      <c r="L56" s="329">
        <v>0</v>
      </c>
      <c r="M56" s="330">
        <v>22.42571173634377</v>
      </c>
      <c r="N56" s="329">
        <v>0</v>
      </c>
      <c r="O56" s="329">
        <v>0</v>
      </c>
      <c r="P56" s="329">
        <v>0</v>
      </c>
      <c r="Q56" s="282">
        <v>0</v>
      </c>
      <c r="R56" s="282">
        <v>6.334276769123654</v>
      </c>
      <c r="S56" s="282">
        <v>2.6938247324934927</v>
      </c>
      <c r="T56" s="282">
        <v>0</v>
      </c>
      <c r="U56" s="282">
        <v>114.01537874568847</v>
      </c>
      <c r="V56" s="329">
        <v>0</v>
      </c>
      <c r="W56" s="329">
        <v>0</v>
      </c>
      <c r="X56" s="286">
        <v>0</v>
      </c>
      <c r="Y56" s="287">
        <v>224.66957224387428</v>
      </c>
      <c r="Z56" s="327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  <c r="DE56" s="89"/>
      <c r="DF56" s="89"/>
      <c r="DG56" s="89"/>
      <c r="DH56" s="89"/>
      <c r="DI56" s="89"/>
      <c r="DJ56" s="89"/>
      <c r="DK56" s="89"/>
      <c r="DL56" s="89"/>
      <c r="DM56" s="89"/>
      <c r="DN56" s="89"/>
      <c r="DO56" s="89"/>
      <c r="DP56" s="90"/>
      <c r="DQ56" s="90"/>
    </row>
    <row r="57" spans="1:121" s="55" customFormat="1" ht="12.75" customHeight="1">
      <c r="A57" s="88"/>
      <c r="B57" s="266" t="s">
        <v>191</v>
      </c>
      <c r="C57" s="331"/>
      <c r="D57" s="268" t="s">
        <v>352</v>
      </c>
      <c r="E57" s="269" t="s">
        <v>353</v>
      </c>
      <c r="F57" s="300">
        <v>0.21738277015858307</v>
      </c>
      <c r="G57" s="301">
        <v>154.9965931104306</v>
      </c>
      <c r="H57" s="301">
        <v>240.6279721381908</v>
      </c>
      <c r="I57" s="301">
        <v>7.020358467156451</v>
      </c>
      <c r="J57" s="301">
        <v>18.085357548056688</v>
      </c>
      <c r="K57" s="301">
        <v>594.3875967262024</v>
      </c>
      <c r="L57" s="329">
        <v>0</v>
      </c>
      <c r="M57" s="332">
        <v>30.578248322161464</v>
      </c>
      <c r="N57" s="329">
        <v>0</v>
      </c>
      <c r="O57" s="329">
        <v>0</v>
      </c>
      <c r="P57" s="329">
        <v>0</v>
      </c>
      <c r="Q57" s="301">
        <v>9.525634956415649</v>
      </c>
      <c r="R57" s="301">
        <v>245.64413191688766</v>
      </c>
      <c r="S57" s="301">
        <v>65.27940121827864</v>
      </c>
      <c r="T57" s="301">
        <v>1.5052300000000003</v>
      </c>
      <c r="U57" s="301">
        <v>20.86761369623887</v>
      </c>
      <c r="V57" s="329">
        <v>0</v>
      </c>
      <c r="W57" s="329">
        <v>0</v>
      </c>
      <c r="X57" s="303">
        <v>0.03603</v>
      </c>
      <c r="Y57" s="304">
        <v>1388.7715508701779</v>
      </c>
      <c r="Z57" s="327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90"/>
      <c r="DQ57" s="90"/>
    </row>
    <row r="58" spans="1:121" s="55" customFormat="1" ht="12.75" customHeight="1">
      <c r="A58" s="88"/>
      <c r="B58" s="266"/>
      <c r="C58" s="307">
        <v>47</v>
      </c>
      <c r="D58" s="279" t="s">
        <v>354</v>
      </c>
      <c r="E58" s="308" t="s">
        <v>355</v>
      </c>
      <c r="F58" s="281">
        <v>0</v>
      </c>
      <c r="G58" s="282">
        <v>10.108173303530283</v>
      </c>
      <c r="H58" s="282">
        <v>27.07535874158181</v>
      </c>
      <c r="I58" s="282">
        <v>0</v>
      </c>
      <c r="J58" s="282">
        <v>3.442772366955337</v>
      </c>
      <c r="K58" s="282">
        <v>61.36111951587485</v>
      </c>
      <c r="L58" s="329">
        <v>0</v>
      </c>
      <c r="M58" s="330">
        <v>0.001763564022459231</v>
      </c>
      <c r="N58" s="329">
        <v>0</v>
      </c>
      <c r="O58" s="329">
        <v>0</v>
      </c>
      <c r="P58" s="329">
        <v>0</v>
      </c>
      <c r="Q58" s="282">
        <v>0</v>
      </c>
      <c r="R58" s="282">
        <v>23.766937277391197</v>
      </c>
      <c r="S58" s="282">
        <v>4.781917782289564</v>
      </c>
      <c r="T58" s="283">
        <v>0</v>
      </c>
      <c r="U58" s="282">
        <v>0</v>
      </c>
      <c r="V58" s="329">
        <v>0</v>
      </c>
      <c r="W58" s="329">
        <v>0</v>
      </c>
      <c r="X58" s="333">
        <v>0</v>
      </c>
      <c r="Y58" s="287">
        <v>130.53804255164547</v>
      </c>
      <c r="Z58" s="327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90"/>
      <c r="DQ58" s="90"/>
    </row>
    <row r="59" spans="1:121" s="55" customFormat="1" ht="12.75" customHeight="1">
      <c r="A59" s="88"/>
      <c r="B59" s="334"/>
      <c r="C59" s="307">
        <v>48</v>
      </c>
      <c r="D59" s="309" t="s">
        <v>356</v>
      </c>
      <c r="E59" s="310" t="s">
        <v>357</v>
      </c>
      <c r="F59" s="281">
        <v>0.009830421363720074</v>
      </c>
      <c r="G59" s="282">
        <v>0.006368600371572436</v>
      </c>
      <c r="H59" s="282">
        <v>0.09220510607494019</v>
      </c>
      <c r="I59" s="282">
        <v>0</v>
      </c>
      <c r="J59" s="282">
        <v>0</v>
      </c>
      <c r="K59" s="282">
        <v>1.4054750685980153</v>
      </c>
      <c r="L59" s="329">
        <v>0</v>
      </c>
      <c r="M59" s="330">
        <v>8.590349057754674</v>
      </c>
      <c r="N59" s="329">
        <v>0</v>
      </c>
      <c r="O59" s="329">
        <v>0</v>
      </c>
      <c r="P59" s="329">
        <v>0</v>
      </c>
      <c r="Q59" s="282">
        <v>0</v>
      </c>
      <c r="R59" s="282">
        <v>0.6518927401966877</v>
      </c>
      <c r="S59" s="282">
        <v>1.2594618109955473</v>
      </c>
      <c r="T59" s="283">
        <v>0</v>
      </c>
      <c r="U59" s="282">
        <v>0.5248628712747317</v>
      </c>
      <c r="V59" s="329">
        <v>0</v>
      </c>
      <c r="W59" s="329">
        <v>0</v>
      </c>
      <c r="X59" s="333">
        <v>0</v>
      </c>
      <c r="Y59" s="287">
        <v>12.54044567662989</v>
      </c>
      <c r="Z59" s="327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90"/>
      <c r="DQ59" s="90"/>
    </row>
    <row r="60" spans="1:121" s="55" customFormat="1" ht="12.75" customHeight="1">
      <c r="A60" s="88"/>
      <c r="B60" s="266"/>
      <c r="C60" s="307">
        <v>49</v>
      </c>
      <c r="D60" s="313" t="s">
        <v>358</v>
      </c>
      <c r="E60" s="314" t="s">
        <v>359</v>
      </c>
      <c r="F60" s="281">
        <v>0</v>
      </c>
      <c r="G60" s="282">
        <v>34.315159965453645</v>
      </c>
      <c r="H60" s="282">
        <v>13.524415986839236</v>
      </c>
      <c r="I60" s="282">
        <v>0.024258226490924375</v>
      </c>
      <c r="J60" s="282">
        <v>0.33774666816670923</v>
      </c>
      <c r="K60" s="282">
        <v>60.49593020563057</v>
      </c>
      <c r="L60" s="329">
        <v>0</v>
      </c>
      <c r="M60" s="330">
        <v>0.12639068004536771</v>
      </c>
      <c r="N60" s="329">
        <v>0</v>
      </c>
      <c r="O60" s="329">
        <v>0</v>
      </c>
      <c r="P60" s="329">
        <v>0</v>
      </c>
      <c r="Q60" s="282">
        <v>0.002381263725796173</v>
      </c>
      <c r="R60" s="282">
        <v>6.250269959535431</v>
      </c>
      <c r="S60" s="282">
        <v>8.707756243537835</v>
      </c>
      <c r="T60" s="283">
        <v>0</v>
      </c>
      <c r="U60" s="282">
        <v>0.11876955799291432</v>
      </c>
      <c r="V60" s="329">
        <v>0</v>
      </c>
      <c r="W60" s="329">
        <v>0</v>
      </c>
      <c r="X60" s="333">
        <v>0</v>
      </c>
      <c r="Y60" s="287">
        <v>123.90307875741844</v>
      </c>
      <c r="Z60" s="327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90"/>
      <c r="DQ60" s="90"/>
    </row>
    <row r="61" spans="1:121" s="55" customFormat="1" ht="12.75" customHeight="1">
      <c r="A61" s="88"/>
      <c r="B61" s="335"/>
      <c r="C61" s="307">
        <v>50</v>
      </c>
      <c r="D61" s="279" t="s">
        <v>360</v>
      </c>
      <c r="E61" s="336" t="s">
        <v>361</v>
      </c>
      <c r="F61" s="281">
        <v>0.006751014266411593</v>
      </c>
      <c r="G61" s="282">
        <v>49.93282358114513</v>
      </c>
      <c r="H61" s="282">
        <v>89.99367804534548</v>
      </c>
      <c r="I61" s="282">
        <v>0.15481825532238006</v>
      </c>
      <c r="J61" s="282">
        <v>9.54840773501042</v>
      </c>
      <c r="K61" s="282">
        <v>108.28091637964303</v>
      </c>
      <c r="L61" s="329">
        <v>0</v>
      </c>
      <c r="M61" s="330">
        <v>0.062175251279637134</v>
      </c>
      <c r="N61" s="329">
        <v>0</v>
      </c>
      <c r="O61" s="329">
        <v>0</v>
      </c>
      <c r="P61" s="329">
        <v>0</v>
      </c>
      <c r="Q61" s="282">
        <v>0.19801205862583018</v>
      </c>
      <c r="R61" s="282">
        <v>62.68300504611104</v>
      </c>
      <c r="S61" s="282">
        <v>5.8987513933564895</v>
      </c>
      <c r="T61" s="283">
        <v>0</v>
      </c>
      <c r="U61" s="282">
        <v>0.07130326875184904</v>
      </c>
      <c r="V61" s="329">
        <v>0</v>
      </c>
      <c r="W61" s="329">
        <v>0</v>
      </c>
      <c r="X61" s="333">
        <v>0</v>
      </c>
      <c r="Y61" s="287">
        <v>326.8306420288577</v>
      </c>
      <c r="Z61" s="327"/>
      <c r="AA61" s="89"/>
      <c r="AB61" s="89"/>
      <c r="AC61" s="89"/>
      <c r="AD61" s="89"/>
      <c r="AE61" s="89"/>
      <c r="AF61" s="89"/>
      <c r="AG61" s="89"/>
      <c r="AH61" s="89"/>
      <c r="AI61" s="89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  <c r="BD61" s="89"/>
      <c r="BE61" s="89"/>
      <c r="BF61" s="89"/>
      <c r="BG61" s="89"/>
      <c r="BH61" s="89"/>
      <c r="BI61" s="89"/>
      <c r="BJ61" s="89"/>
      <c r="BK61" s="89"/>
      <c r="BL61" s="89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  <c r="CB61" s="89"/>
      <c r="CC61" s="89"/>
      <c r="CD61" s="89"/>
      <c r="CE61" s="89"/>
      <c r="CF61" s="89"/>
      <c r="CG61" s="89"/>
      <c r="CH61" s="89"/>
      <c r="CI61" s="89"/>
      <c r="CJ61" s="89"/>
      <c r="CK61" s="89"/>
      <c r="CL61" s="89"/>
      <c r="CM61" s="89"/>
      <c r="CN61" s="89"/>
      <c r="CO61" s="89"/>
      <c r="CP61" s="89"/>
      <c r="CQ61" s="89"/>
      <c r="CR61" s="89"/>
      <c r="CS61" s="89"/>
      <c r="CT61" s="89"/>
      <c r="CU61" s="89"/>
      <c r="CV61" s="89"/>
      <c r="CW61" s="89"/>
      <c r="CX61" s="89"/>
      <c r="CY61" s="89"/>
      <c r="CZ61" s="89"/>
      <c r="DA61" s="89"/>
      <c r="DB61" s="89"/>
      <c r="DC61" s="89"/>
      <c r="DD61" s="89"/>
      <c r="DE61" s="89"/>
      <c r="DF61" s="89"/>
      <c r="DG61" s="89"/>
      <c r="DH61" s="89"/>
      <c r="DI61" s="89"/>
      <c r="DJ61" s="89"/>
      <c r="DK61" s="89"/>
      <c r="DL61" s="89"/>
      <c r="DM61" s="89"/>
      <c r="DN61" s="89"/>
      <c r="DO61" s="89"/>
      <c r="DP61" s="90"/>
      <c r="DQ61" s="90"/>
    </row>
    <row r="62" spans="1:121" s="55" customFormat="1" ht="12.75" customHeight="1">
      <c r="A62" s="88"/>
      <c r="B62" s="335"/>
      <c r="C62" s="307">
        <v>51</v>
      </c>
      <c r="D62" s="279" t="s">
        <v>362</v>
      </c>
      <c r="E62" s="308" t="s">
        <v>363</v>
      </c>
      <c r="F62" s="281">
        <v>0.03255870762671235</v>
      </c>
      <c r="G62" s="282">
        <v>10.623066182929515</v>
      </c>
      <c r="H62" s="282">
        <v>9.799525537180742</v>
      </c>
      <c r="I62" s="282">
        <v>0.0011418389592349888</v>
      </c>
      <c r="J62" s="282">
        <v>0.8848882207013263</v>
      </c>
      <c r="K62" s="282">
        <v>80.85962435307326</v>
      </c>
      <c r="L62" s="329">
        <v>0</v>
      </c>
      <c r="M62" s="330">
        <v>0.09123564756368872</v>
      </c>
      <c r="N62" s="329">
        <v>0</v>
      </c>
      <c r="O62" s="329">
        <v>0</v>
      </c>
      <c r="P62" s="329">
        <v>0</v>
      </c>
      <c r="Q62" s="282">
        <v>9.066257247265224</v>
      </c>
      <c r="R62" s="282">
        <v>35.064535279424796</v>
      </c>
      <c r="S62" s="282">
        <v>4.86927061791745</v>
      </c>
      <c r="T62" s="283">
        <v>0</v>
      </c>
      <c r="U62" s="282">
        <v>0.1767680880836965</v>
      </c>
      <c r="V62" s="329">
        <v>0</v>
      </c>
      <c r="W62" s="329">
        <v>0</v>
      </c>
      <c r="X62" s="333">
        <v>0</v>
      </c>
      <c r="Y62" s="287">
        <v>151.46887172072567</v>
      </c>
      <c r="Z62" s="327"/>
      <c r="AA62" s="89"/>
      <c r="AB62" s="89"/>
      <c r="AC62" s="89"/>
      <c r="AD62" s="89"/>
      <c r="AE62" s="89"/>
      <c r="AF62" s="89"/>
      <c r="AG62" s="89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  <c r="AV62" s="89"/>
      <c r="AW62" s="89"/>
      <c r="AX62" s="89"/>
      <c r="AY62" s="89"/>
      <c r="AZ62" s="89"/>
      <c r="BA62" s="89"/>
      <c r="BB62" s="89"/>
      <c r="BC62" s="89"/>
      <c r="BD62" s="89"/>
      <c r="BE62" s="89"/>
      <c r="BF62" s="89"/>
      <c r="BG62" s="89"/>
      <c r="BH62" s="89"/>
      <c r="BI62" s="89"/>
      <c r="BJ62" s="89"/>
      <c r="BK62" s="89"/>
      <c r="BL62" s="89"/>
      <c r="BM62" s="89"/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9"/>
      <c r="CA62" s="89"/>
      <c r="CB62" s="89"/>
      <c r="CC62" s="89"/>
      <c r="CD62" s="89"/>
      <c r="CE62" s="89"/>
      <c r="CF62" s="89"/>
      <c r="CG62" s="89"/>
      <c r="CH62" s="89"/>
      <c r="CI62" s="89"/>
      <c r="CJ62" s="89"/>
      <c r="CK62" s="89"/>
      <c r="CL62" s="89"/>
      <c r="CM62" s="89"/>
      <c r="CN62" s="89"/>
      <c r="CO62" s="89"/>
      <c r="CP62" s="89"/>
      <c r="CQ62" s="89"/>
      <c r="CR62" s="89"/>
      <c r="CS62" s="89"/>
      <c r="CT62" s="89"/>
      <c r="CU62" s="89"/>
      <c r="CV62" s="89"/>
      <c r="CW62" s="89"/>
      <c r="CX62" s="89"/>
      <c r="CY62" s="89"/>
      <c r="CZ62" s="89"/>
      <c r="DA62" s="89"/>
      <c r="DB62" s="89"/>
      <c r="DC62" s="89"/>
      <c r="DD62" s="89"/>
      <c r="DE62" s="89"/>
      <c r="DF62" s="89"/>
      <c r="DG62" s="89"/>
      <c r="DH62" s="89"/>
      <c r="DI62" s="89"/>
      <c r="DJ62" s="89"/>
      <c r="DK62" s="89"/>
      <c r="DL62" s="89"/>
      <c r="DM62" s="89"/>
      <c r="DN62" s="89"/>
      <c r="DO62" s="89"/>
      <c r="DP62" s="90"/>
      <c r="DQ62" s="90"/>
    </row>
    <row r="63" spans="1:121" s="55" customFormat="1" ht="12.75" customHeight="1">
      <c r="A63" s="88"/>
      <c r="B63" s="335"/>
      <c r="C63" s="307">
        <v>52</v>
      </c>
      <c r="D63" s="279" t="s">
        <v>364</v>
      </c>
      <c r="E63" s="308" t="s">
        <v>365</v>
      </c>
      <c r="F63" s="281">
        <v>0.039705229948081344</v>
      </c>
      <c r="G63" s="282">
        <v>0</v>
      </c>
      <c r="H63" s="282">
        <v>0</v>
      </c>
      <c r="I63" s="282">
        <v>0</v>
      </c>
      <c r="J63" s="282">
        <v>0</v>
      </c>
      <c r="K63" s="282">
        <v>3.4934005119307696</v>
      </c>
      <c r="L63" s="329">
        <v>0</v>
      </c>
      <c r="M63" s="330">
        <v>0.06543304320018606</v>
      </c>
      <c r="N63" s="329">
        <v>0</v>
      </c>
      <c r="O63" s="329">
        <v>0</v>
      </c>
      <c r="P63" s="329">
        <v>0</v>
      </c>
      <c r="Q63" s="282">
        <v>0</v>
      </c>
      <c r="R63" s="282">
        <v>1.0646366529921065</v>
      </c>
      <c r="S63" s="282">
        <v>0.591829185086429</v>
      </c>
      <c r="T63" s="283">
        <v>0</v>
      </c>
      <c r="U63" s="282">
        <v>0.0002472515406592528</v>
      </c>
      <c r="V63" s="329">
        <v>0</v>
      </c>
      <c r="W63" s="329">
        <v>0</v>
      </c>
      <c r="X63" s="333">
        <v>0</v>
      </c>
      <c r="Y63" s="287">
        <v>5.255251874698232</v>
      </c>
      <c r="Z63" s="327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90"/>
      <c r="DQ63" s="90"/>
    </row>
    <row r="64" spans="1:121" s="55" customFormat="1" ht="12.75" customHeight="1">
      <c r="A64" s="88"/>
      <c r="B64" s="266"/>
      <c r="C64" s="307">
        <v>53</v>
      </c>
      <c r="D64" s="279" t="s">
        <v>366</v>
      </c>
      <c r="E64" s="308" t="s">
        <v>367</v>
      </c>
      <c r="F64" s="281">
        <v>0</v>
      </c>
      <c r="G64" s="282">
        <v>0.002100810833997577</v>
      </c>
      <c r="H64" s="282">
        <v>0.026257711768057846</v>
      </c>
      <c r="I64" s="282">
        <v>0</v>
      </c>
      <c r="J64" s="282">
        <v>0</v>
      </c>
      <c r="K64" s="282">
        <v>2.2749306105705855</v>
      </c>
      <c r="L64" s="329">
        <v>0</v>
      </c>
      <c r="M64" s="330">
        <v>1.1433519953951972</v>
      </c>
      <c r="N64" s="329">
        <v>0</v>
      </c>
      <c r="O64" s="329">
        <v>0</v>
      </c>
      <c r="P64" s="329">
        <v>0</v>
      </c>
      <c r="Q64" s="282">
        <v>0</v>
      </c>
      <c r="R64" s="282">
        <v>0.353313957629904</v>
      </c>
      <c r="S64" s="282">
        <v>0.9489838894053547</v>
      </c>
      <c r="T64" s="283">
        <v>0</v>
      </c>
      <c r="U64" s="282">
        <v>0.1394465101524996</v>
      </c>
      <c r="V64" s="329">
        <v>0</v>
      </c>
      <c r="W64" s="329">
        <v>0</v>
      </c>
      <c r="X64" s="333">
        <v>0</v>
      </c>
      <c r="Y64" s="287">
        <v>4.888385485755596</v>
      </c>
      <c r="Z64" s="327"/>
      <c r="AA64" s="89"/>
      <c r="AB64" s="89"/>
      <c r="AC64" s="89"/>
      <c r="AD64" s="89"/>
      <c r="AE64" s="89"/>
      <c r="AF64" s="89"/>
      <c r="AG64" s="89"/>
      <c r="AH64" s="89"/>
      <c r="AI64" s="89"/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  <c r="BD64" s="89"/>
      <c r="BE64" s="89"/>
      <c r="BF64" s="89"/>
      <c r="BG64" s="89"/>
      <c r="BH64" s="89"/>
      <c r="BI64" s="89"/>
      <c r="BJ64" s="89"/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89"/>
      <c r="CP64" s="89"/>
      <c r="CQ64" s="89"/>
      <c r="CR64" s="89"/>
      <c r="CS64" s="89"/>
      <c r="CT64" s="89"/>
      <c r="CU64" s="89"/>
      <c r="CV64" s="89"/>
      <c r="CW64" s="89"/>
      <c r="CX64" s="89"/>
      <c r="CY64" s="89"/>
      <c r="CZ64" s="89"/>
      <c r="DA64" s="89"/>
      <c r="DB64" s="89"/>
      <c r="DC64" s="89"/>
      <c r="DD64" s="89"/>
      <c r="DE64" s="89"/>
      <c r="DF64" s="89"/>
      <c r="DG64" s="89"/>
      <c r="DH64" s="89"/>
      <c r="DI64" s="89"/>
      <c r="DJ64" s="89"/>
      <c r="DK64" s="89"/>
      <c r="DL64" s="89"/>
      <c r="DM64" s="89"/>
      <c r="DN64" s="89"/>
      <c r="DO64" s="89"/>
      <c r="DP64" s="90"/>
      <c r="DQ64" s="90"/>
    </row>
    <row r="65" spans="1:121" s="55" customFormat="1" ht="12.75" customHeight="1">
      <c r="A65" s="88"/>
      <c r="B65" s="266"/>
      <c r="C65" s="307">
        <v>54</v>
      </c>
      <c r="D65" s="279" t="s">
        <v>368</v>
      </c>
      <c r="E65" s="308" t="s">
        <v>369</v>
      </c>
      <c r="F65" s="281">
        <v>0.0055046571789359264</v>
      </c>
      <c r="G65" s="282">
        <v>29.400581755796576</v>
      </c>
      <c r="H65" s="282">
        <v>86.12372310158138</v>
      </c>
      <c r="I65" s="282">
        <v>0</v>
      </c>
      <c r="J65" s="282">
        <v>0.11051785519267526</v>
      </c>
      <c r="K65" s="282">
        <v>29.805257283605073</v>
      </c>
      <c r="L65" s="329">
        <v>0</v>
      </c>
      <c r="M65" s="330">
        <v>1.5195441361112705</v>
      </c>
      <c r="N65" s="329">
        <v>0</v>
      </c>
      <c r="O65" s="329">
        <v>0</v>
      </c>
      <c r="P65" s="329">
        <v>0</v>
      </c>
      <c r="Q65" s="282">
        <v>0.03003082508834973</v>
      </c>
      <c r="R65" s="282">
        <v>15.39983461039247</v>
      </c>
      <c r="S65" s="282">
        <v>2.3701316454711314</v>
      </c>
      <c r="T65" s="283">
        <v>0</v>
      </c>
      <c r="U65" s="282">
        <v>3.755983286325841</v>
      </c>
      <c r="V65" s="329">
        <v>0</v>
      </c>
      <c r="W65" s="329">
        <v>0</v>
      </c>
      <c r="X65" s="333">
        <v>0</v>
      </c>
      <c r="Y65" s="287">
        <v>168.52110915674368</v>
      </c>
      <c r="Z65" s="327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  <c r="BD65" s="89"/>
      <c r="BE65" s="89"/>
      <c r="BF65" s="89"/>
      <c r="BG65" s="89"/>
      <c r="BH65" s="89"/>
      <c r="BI65" s="89"/>
      <c r="BJ65" s="89"/>
      <c r="BK65" s="89"/>
      <c r="BL65" s="89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  <c r="CB65" s="89"/>
      <c r="CC65" s="89"/>
      <c r="CD65" s="89"/>
      <c r="CE65" s="89"/>
      <c r="CF65" s="89"/>
      <c r="CG65" s="89"/>
      <c r="CH65" s="89"/>
      <c r="CI65" s="89"/>
      <c r="CJ65" s="89"/>
      <c r="CK65" s="89"/>
      <c r="CL65" s="89"/>
      <c r="CM65" s="89"/>
      <c r="CN65" s="89"/>
      <c r="CO65" s="89"/>
      <c r="CP65" s="89"/>
      <c r="CQ65" s="89"/>
      <c r="CR65" s="89"/>
      <c r="CS65" s="89"/>
      <c r="CT65" s="89"/>
      <c r="CU65" s="89"/>
      <c r="CV65" s="89"/>
      <c r="CW65" s="89"/>
      <c r="CX65" s="89"/>
      <c r="CY65" s="89"/>
      <c r="CZ65" s="89"/>
      <c r="DA65" s="89"/>
      <c r="DB65" s="89"/>
      <c r="DC65" s="89"/>
      <c r="DD65" s="89"/>
      <c r="DE65" s="89"/>
      <c r="DF65" s="89"/>
      <c r="DG65" s="89"/>
      <c r="DH65" s="89"/>
      <c r="DI65" s="89"/>
      <c r="DJ65" s="89"/>
      <c r="DK65" s="89"/>
      <c r="DL65" s="89"/>
      <c r="DM65" s="89"/>
      <c r="DN65" s="89"/>
      <c r="DO65" s="89"/>
      <c r="DP65" s="90"/>
      <c r="DQ65" s="90"/>
    </row>
    <row r="66" spans="1:121" s="55" customFormat="1" ht="12.75" customHeight="1">
      <c r="A66" s="88"/>
      <c r="B66" s="328"/>
      <c r="C66" s="307">
        <v>55</v>
      </c>
      <c r="D66" s="279" t="s">
        <v>370</v>
      </c>
      <c r="E66" s="308"/>
      <c r="F66" s="281">
        <v>0.12303273977472179</v>
      </c>
      <c r="G66" s="282">
        <v>20.60831891036984</v>
      </c>
      <c r="H66" s="282">
        <v>13.992807907819175</v>
      </c>
      <c r="I66" s="282">
        <v>6.840140146383912</v>
      </c>
      <c r="J66" s="282">
        <v>3.761024702030223</v>
      </c>
      <c r="K66" s="282">
        <v>246.41094279727642</v>
      </c>
      <c r="L66" s="329">
        <v>0</v>
      </c>
      <c r="M66" s="330">
        <v>18.978004946788985</v>
      </c>
      <c r="N66" s="329">
        <v>0</v>
      </c>
      <c r="O66" s="329">
        <v>0</v>
      </c>
      <c r="P66" s="329">
        <v>0</v>
      </c>
      <c r="Q66" s="282">
        <v>0.22895356171044992</v>
      </c>
      <c r="R66" s="282">
        <v>100.40970639321401</v>
      </c>
      <c r="S66" s="282">
        <v>35.85129865021882</v>
      </c>
      <c r="T66" s="283">
        <v>0</v>
      </c>
      <c r="U66" s="282">
        <v>16.08023286211668</v>
      </c>
      <c r="V66" s="329">
        <v>0</v>
      </c>
      <c r="W66" s="329">
        <v>0</v>
      </c>
      <c r="X66" s="333">
        <v>0</v>
      </c>
      <c r="Y66" s="287">
        <v>463.2844636177033</v>
      </c>
      <c r="Z66" s="327"/>
      <c r="AA66" s="89"/>
      <c r="AB66" s="89"/>
      <c r="AC66" s="89"/>
      <c r="AD66" s="89"/>
      <c r="AE66" s="89"/>
      <c r="AF66" s="89"/>
      <c r="AG66" s="89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9"/>
      <c r="CA66" s="89"/>
      <c r="CB66" s="89"/>
      <c r="CC66" s="89"/>
      <c r="CD66" s="89"/>
      <c r="CE66" s="89"/>
      <c r="CF66" s="89"/>
      <c r="CG66" s="89"/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90"/>
      <c r="DQ66" s="90"/>
    </row>
    <row r="67" spans="1:121" s="55" customFormat="1" ht="12.75" customHeight="1">
      <c r="A67" s="88"/>
      <c r="B67" s="266" t="s">
        <v>371</v>
      </c>
      <c r="C67" s="337"/>
      <c r="D67" s="268" t="s">
        <v>372</v>
      </c>
      <c r="E67" s="269" t="s">
        <v>373</v>
      </c>
      <c r="F67" s="300">
        <v>0</v>
      </c>
      <c r="G67" s="301">
        <v>5.647655310398124</v>
      </c>
      <c r="H67" s="301">
        <v>1.2683190933986181</v>
      </c>
      <c r="I67" s="301">
        <v>0.00138899503452329</v>
      </c>
      <c r="J67" s="301">
        <v>0.008433717487467933</v>
      </c>
      <c r="K67" s="301">
        <v>42.94128605227374</v>
      </c>
      <c r="L67" s="329">
        <v>0</v>
      </c>
      <c r="M67" s="332">
        <v>9.32458728527172</v>
      </c>
      <c r="N67" s="329">
        <v>0</v>
      </c>
      <c r="O67" s="329">
        <v>0</v>
      </c>
      <c r="P67" s="329">
        <v>0</v>
      </c>
      <c r="Q67" s="301">
        <v>0.22018725701315572</v>
      </c>
      <c r="R67" s="301">
        <v>12.572522685310691</v>
      </c>
      <c r="S67" s="301">
        <v>21.624818908628676</v>
      </c>
      <c r="T67" s="301">
        <v>0</v>
      </c>
      <c r="U67" s="301">
        <v>8.11753472384245</v>
      </c>
      <c r="V67" s="329">
        <v>0</v>
      </c>
      <c r="W67" s="329">
        <v>0</v>
      </c>
      <c r="X67" s="303">
        <v>0</v>
      </c>
      <c r="Y67" s="304">
        <v>101.72673402865915</v>
      </c>
      <c r="Z67" s="327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90"/>
      <c r="DQ67" s="90"/>
    </row>
    <row r="68" spans="1:121" s="55" customFormat="1" ht="12.75" customHeight="1">
      <c r="A68" s="88"/>
      <c r="B68" s="296" t="s">
        <v>374</v>
      </c>
      <c r="C68" s="338">
        <v>56</v>
      </c>
      <c r="D68" s="279" t="s">
        <v>374</v>
      </c>
      <c r="E68" s="308" t="s">
        <v>375</v>
      </c>
      <c r="F68" s="281">
        <v>0</v>
      </c>
      <c r="G68" s="282">
        <v>5.647655310398124</v>
      </c>
      <c r="H68" s="282">
        <v>1.2683190933986181</v>
      </c>
      <c r="I68" s="282">
        <v>0.00138899503452329</v>
      </c>
      <c r="J68" s="282">
        <v>0.008433717487467933</v>
      </c>
      <c r="K68" s="282">
        <v>42.94128605227374</v>
      </c>
      <c r="L68" s="329">
        <v>0</v>
      </c>
      <c r="M68" s="330">
        <v>9.32458728527172</v>
      </c>
      <c r="N68" s="329">
        <v>0</v>
      </c>
      <c r="O68" s="329">
        <v>0</v>
      </c>
      <c r="P68" s="329">
        <v>0</v>
      </c>
      <c r="Q68" s="282">
        <v>0.22018725701315572</v>
      </c>
      <c r="R68" s="282">
        <v>12.572522685310691</v>
      </c>
      <c r="S68" s="282">
        <v>21.624818908628676</v>
      </c>
      <c r="T68" s="282">
        <v>0</v>
      </c>
      <c r="U68" s="282">
        <v>8.11753472384245</v>
      </c>
      <c r="V68" s="329">
        <v>0</v>
      </c>
      <c r="W68" s="329">
        <v>0</v>
      </c>
      <c r="X68" s="286">
        <v>0</v>
      </c>
      <c r="Y68" s="287">
        <v>101.72673402865915</v>
      </c>
      <c r="Z68" s="327"/>
      <c r="AA68" s="89"/>
      <c r="AB68" s="89"/>
      <c r="AC68" s="89"/>
      <c r="AD68" s="89"/>
      <c r="AE68" s="89"/>
      <c r="AF68" s="89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90"/>
      <c r="DQ68" s="90"/>
    </row>
    <row r="69" spans="1:121" s="55" customFormat="1" ht="12.75" customHeight="1">
      <c r="A69" s="88"/>
      <c r="B69" s="266" t="s">
        <v>376</v>
      </c>
      <c r="C69" s="337"/>
      <c r="D69" s="268" t="s">
        <v>377</v>
      </c>
      <c r="E69" s="269" t="s">
        <v>378</v>
      </c>
      <c r="F69" s="300">
        <v>0.33462312503045544</v>
      </c>
      <c r="G69" s="301">
        <v>7.357741905691856</v>
      </c>
      <c r="H69" s="301">
        <v>6.001765231583052</v>
      </c>
      <c r="I69" s="301">
        <v>6.958586135093544</v>
      </c>
      <c r="J69" s="301">
        <v>7.3413568076699045</v>
      </c>
      <c r="K69" s="301">
        <v>14.460156224188385</v>
      </c>
      <c r="L69" s="329">
        <v>0</v>
      </c>
      <c r="M69" s="332">
        <v>0.6010528829871961</v>
      </c>
      <c r="N69" s="329">
        <v>0</v>
      </c>
      <c r="O69" s="329">
        <v>0</v>
      </c>
      <c r="P69" s="329">
        <v>0</v>
      </c>
      <c r="Q69" s="301">
        <v>5.8102210841418116E-05</v>
      </c>
      <c r="R69" s="301">
        <v>10.058964697743201</v>
      </c>
      <c r="S69" s="301">
        <v>6.7622387736404015</v>
      </c>
      <c r="T69" s="301">
        <v>0.060631562143626055</v>
      </c>
      <c r="U69" s="301">
        <v>4.691412775571377</v>
      </c>
      <c r="V69" s="329">
        <v>0</v>
      </c>
      <c r="W69" s="329">
        <v>0</v>
      </c>
      <c r="X69" s="303">
        <v>0.016470391146037513</v>
      </c>
      <c r="Y69" s="304">
        <v>64.64505861469985</v>
      </c>
      <c r="Z69" s="327"/>
      <c r="AA69" s="89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  <c r="BD69" s="89"/>
      <c r="BE69" s="89"/>
      <c r="BF69" s="89"/>
      <c r="BG69" s="89"/>
      <c r="BH69" s="89"/>
      <c r="BI69" s="89"/>
      <c r="BJ69" s="89"/>
      <c r="BK69" s="89"/>
      <c r="BL69" s="89"/>
      <c r="BM69" s="89"/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9"/>
      <c r="CA69" s="89"/>
      <c r="CB69" s="89"/>
      <c r="CC69" s="89"/>
      <c r="CD69" s="89"/>
      <c r="CE69" s="8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90"/>
      <c r="DQ69" s="90"/>
    </row>
    <row r="70" spans="1:121" s="93" customFormat="1" ht="12.75" customHeight="1">
      <c r="A70" s="88"/>
      <c r="B70" s="266"/>
      <c r="C70" s="307">
        <v>57</v>
      </c>
      <c r="D70" s="279" t="s">
        <v>379</v>
      </c>
      <c r="E70" s="308" t="s">
        <v>380</v>
      </c>
      <c r="F70" s="281">
        <v>0.33462312503045544</v>
      </c>
      <c r="G70" s="282">
        <v>7.357741905691856</v>
      </c>
      <c r="H70" s="282">
        <v>6.001765231583052</v>
      </c>
      <c r="I70" s="282">
        <v>1.473175112775143</v>
      </c>
      <c r="J70" s="282">
        <v>5.687966070728201</v>
      </c>
      <c r="K70" s="282">
        <v>14.029426761754477</v>
      </c>
      <c r="L70" s="329">
        <v>0</v>
      </c>
      <c r="M70" s="330">
        <v>0.6010528829871961</v>
      </c>
      <c r="N70" s="329">
        <v>0</v>
      </c>
      <c r="O70" s="329">
        <v>0</v>
      </c>
      <c r="P70" s="329">
        <v>0</v>
      </c>
      <c r="Q70" s="282">
        <v>5.8102210841418116E-05</v>
      </c>
      <c r="R70" s="282">
        <v>9.703622300133302</v>
      </c>
      <c r="S70" s="282">
        <v>6.738166229506426</v>
      </c>
      <c r="T70" s="282">
        <v>0.060631562143626055</v>
      </c>
      <c r="U70" s="282">
        <v>4.691412775571377</v>
      </c>
      <c r="V70" s="329">
        <v>0</v>
      </c>
      <c r="W70" s="329">
        <v>0</v>
      </c>
      <c r="X70" s="286">
        <v>0.016470391146037513</v>
      </c>
      <c r="Y70" s="287">
        <v>56.69611245126198</v>
      </c>
      <c r="Z70" s="327"/>
      <c r="AA70" s="91"/>
      <c r="AB70" s="91"/>
      <c r="AC70" s="91"/>
      <c r="AD70" s="91"/>
      <c r="AE70" s="91"/>
      <c r="AF70" s="91"/>
      <c r="AG70" s="91"/>
      <c r="AH70" s="91"/>
      <c r="AI70" s="91"/>
      <c r="AJ70" s="91"/>
      <c r="AK70" s="91"/>
      <c r="AL70" s="91"/>
      <c r="AM70" s="91"/>
      <c r="AN70" s="91"/>
      <c r="AO70" s="91"/>
      <c r="AP70" s="91"/>
      <c r="AQ70" s="91"/>
      <c r="AR70" s="91"/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1"/>
      <c r="DO70" s="91"/>
      <c r="DP70" s="92"/>
      <c r="DQ70" s="92"/>
    </row>
    <row r="71" spans="1:121" s="93" customFormat="1" ht="12.75" customHeight="1">
      <c r="A71" s="88"/>
      <c r="B71" s="328"/>
      <c r="C71" s="307">
        <v>58</v>
      </c>
      <c r="D71" s="309" t="s">
        <v>381</v>
      </c>
      <c r="E71" s="310" t="s">
        <v>382</v>
      </c>
      <c r="F71" s="281">
        <v>0</v>
      </c>
      <c r="G71" s="282">
        <v>0</v>
      </c>
      <c r="H71" s="282">
        <v>0</v>
      </c>
      <c r="I71" s="282">
        <v>5.485411022318401</v>
      </c>
      <c r="J71" s="282">
        <v>1.6533907369417054</v>
      </c>
      <c r="K71" s="282">
        <v>0.43072946243390625</v>
      </c>
      <c r="L71" s="329">
        <v>0</v>
      </c>
      <c r="M71" s="330">
        <v>0</v>
      </c>
      <c r="N71" s="329">
        <v>0</v>
      </c>
      <c r="O71" s="329">
        <v>0</v>
      </c>
      <c r="P71" s="329">
        <v>0</v>
      </c>
      <c r="Q71" s="282">
        <v>0</v>
      </c>
      <c r="R71" s="282">
        <v>0.3553423976099008</v>
      </c>
      <c r="S71" s="282">
        <v>0.02407254413397614</v>
      </c>
      <c r="T71" s="282">
        <v>0</v>
      </c>
      <c r="U71" s="282">
        <v>0</v>
      </c>
      <c r="V71" s="329">
        <v>0</v>
      </c>
      <c r="W71" s="329">
        <v>0</v>
      </c>
      <c r="X71" s="286">
        <v>0</v>
      </c>
      <c r="Y71" s="287">
        <v>7.9489461634378875</v>
      </c>
      <c r="Z71" s="327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1"/>
      <c r="BC71" s="91"/>
      <c r="BD71" s="91"/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/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/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1"/>
      <c r="DO71" s="91"/>
      <c r="DP71" s="92"/>
      <c r="DQ71" s="92"/>
    </row>
    <row r="72" spans="1:121" s="93" customFormat="1" ht="12.75" customHeight="1">
      <c r="A72" s="88"/>
      <c r="B72" s="266" t="s">
        <v>194</v>
      </c>
      <c r="C72" s="337"/>
      <c r="D72" s="268" t="s">
        <v>383</v>
      </c>
      <c r="E72" s="269" t="s">
        <v>384</v>
      </c>
      <c r="F72" s="300">
        <v>0.07569887928192409</v>
      </c>
      <c r="G72" s="301">
        <v>129.31119703098915</v>
      </c>
      <c r="H72" s="301">
        <v>85.66543341191166</v>
      </c>
      <c r="I72" s="301">
        <v>0.01681</v>
      </c>
      <c r="J72" s="301">
        <v>1.0163032626079473</v>
      </c>
      <c r="K72" s="301">
        <v>72.1557378586717</v>
      </c>
      <c r="L72" s="329">
        <v>0</v>
      </c>
      <c r="M72" s="332">
        <v>0.22300118256299453</v>
      </c>
      <c r="N72" s="329">
        <v>0</v>
      </c>
      <c r="O72" s="329">
        <v>0</v>
      </c>
      <c r="P72" s="329">
        <v>0</v>
      </c>
      <c r="Q72" s="301">
        <v>0.016577149320215954</v>
      </c>
      <c r="R72" s="301">
        <v>21.8884996231674</v>
      </c>
      <c r="S72" s="301">
        <v>15.517350474602903</v>
      </c>
      <c r="T72" s="301">
        <v>0.00271</v>
      </c>
      <c r="U72" s="301">
        <v>0</v>
      </c>
      <c r="V72" s="329">
        <v>0</v>
      </c>
      <c r="W72" s="329">
        <v>0</v>
      </c>
      <c r="X72" s="303">
        <v>0</v>
      </c>
      <c r="Y72" s="304">
        <v>325.88931887311577</v>
      </c>
      <c r="Z72" s="327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1"/>
      <c r="BZ72" s="91"/>
      <c r="CA72" s="91"/>
      <c r="CB72" s="91"/>
      <c r="CC72" s="91"/>
      <c r="CD72" s="91"/>
      <c r="CE72" s="91"/>
      <c r="CF72" s="91"/>
      <c r="CG72" s="91"/>
      <c r="CH72" s="91"/>
      <c r="CI72" s="91"/>
      <c r="CJ72" s="91"/>
      <c r="CK72" s="91"/>
      <c r="CL72" s="91"/>
      <c r="CM72" s="91"/>
      <c r="CN72" s="91"/>
      <c r="CO72" s="91"/>
      <c r="CP72" s="91"/>
      <c r="CQ72" s="91"/>
      <c r="CR72" s="91"/>
      <c r="CS72" s="91"/>
      <c r="CT72" s="91"/>
      <c r="CU72" s="91"/>
      <c r="CV72" s="91"/>
      <c r="CW72" s="91"/>
      <c r="CX72" s="91"/>
      <c r="CY72" s="91"/>
      <c r="CZ72" s="91"/>
      <c r="DA72" s="91"/>
      <c r="DB72" s="91"/>
      <c r="DC72" s="91"/>
      <c r="DD72" s="91"/>
      <c r="DE72" s="91"/>
      <c r="DF72" s="91"/>
      <c r="DG72" s="91"/>
      <c r="DH72" s="91"/>
      <c r="DI72" s="91"/>
      <c r="DJ72" s="91"/>
      <c r="DK72" s="91"/>
      <c r="DL72" s="91"/>
      <c r="DM72" s="91"/>
      <c r="DN72" s="91"/>
      <c r="DO72" s="91"/>
      <c r="DP72" s="92"/>
      <c r="DQ72" s="92"/>
    </row>
    <row r="73" spans="1:121" s="55" customFormat="1" ht="12.75" customHeight="1">
      <c r="A73" s="88"/>
      <c r="B73" s="335"/>
      <c r="C73" s="339">
        <v>59</v>
      </c>
      <c r="D73" s="279" t="s">
        <v>385</v>
      </c>
      <c r="E73" s="336" t="s">
        <v>386</v>
      </c>
      <c r="F73" s="281">
        <v>0.07569887928192409</v>
      </c>
      <c r="G73" s="282">
        <v>111.54106429551693</v>
      </c>
      <c r="H73" s="282">
        <v>77.20489569348535</v>
      </c>
      <c r="I73" s="283">
        <v>0</v>
      </c>
      <c r="J73" s="282">
        <v>1.0163032626079473</v>
      </c>
      <c r="K73" s="282">
        <v>57.13484264644132</v>
      </c>
      <c r="L73" s="329">
        <v>0</v>
      </c>
      <c r="M73" s="330">
        <v>0.149373480703398</v>
      </c>
      <c r="N73" s="329">
        <v>0</v>
      </c>
      <c r="O73" s="329">
        <v>0</v>
      </c>
      <c r="P73" s="329">
        <v>0</v>
      </c>
      <c r="Q73" s="282">
        <v>0.0014454502831175388</v>
      </c>
      <c r="R73" s="282">
        <v>14.469165517396839</v>
      </c>
      <c r="S73" s="282">
        <v>11.904839428304882</v>
      </c>
      <c r="T73" s="283">
        <v>0</v>
      </c>
      <c r="U73" s="282">
        <v>0</v>
      </c>
      <c r="V73" s="329">
        <v>0</v>
      </c>
      <c r="W73" s="329">
        <v>0</v>
      </c>
      <c r="X73" s="286">
        <v>0</v>
      </c>
      <c r="Y73" s="287">
        <v>273.49762865402175</v>
      </c>
      <c r="Z73" s="327"/>
      <c r="AA73" s="89"/>
      <c r="AB73" s="89"/>
      <c r="AC73" s="89"/>
      <c r="AD73" s="89"/>
      <c r="AE73" s="89"/>
      <c r="AF73" s="89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  <c r="BD73" s="89"/>
      <c r="BE73" s="89"/>
      <c r="BF73" s="89"/>
      <c r="BG73" s="89"/>
      <c r="BH73" s="89"/>
      <c r="BI73" s="89"/>
      <c r="BJ73" s="89"/>
      <c r="BK73" s="89"/>
      <c r="BL73" s="89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  <c r="CB73" s="89"/>
      <c r="CC73" s="89"/>
      <c r="CD73" s="89"/>
      <c r="CE73" s="89"/>
      <c r="CF73" s="89"/>
      <c r="CG73" s="89"/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90"/>
      <c r="DQ73" s="90"/>
    </row>
    <row r="74" spans="1:121" s="55" customFormat="1" ht="12.75" customHeight="1">
      <c r="A74" s="88"/>
      <c r="B74" s="340"/>
      <c r="C74" s="307">
        <v>60</v>
      </c>
      <c r="D74" s="279" t="s">
        <v>387</v>
      </c>
      <c r="E74" s="308"/>
      <c r="F74" s="281">
        <v>0</v>
      </c>
      <c r="G74" s="282">
        <v>17.770132735472192</v>
      </c>
      <c r="H74" s="282">
        <v>8.460537718426314</v>
      </c>
      <c r="I74" s="283">
        <v>0</v>
      </c>
      <c r="J74" s="282">
        <v>0</v>
      </c>
      <c r="K74" s="282">
        <v>15.020895212230384</v>
      </c>
      <c r="L74" s="329">
        <v>0</v>
      </c>
      <c r="M74" s="330">
        <v>0.0736277018595965</v>
      </c>
      <c r="N74" s="329">
        <v>0</v>
      </c>
      <c r="O74" s="329">
        <v>0</v>
      </c>
      <c r="P74" s="329">
        <v>0</v>
      </c>
      <c r="Q74" s="282">
        <v>0.01505049721418175</v>
      </c>
      <c r="R74" s="282">
        <v>7.41933410577056</v>
      </c>
      <c r="S74" s="282">
        <v>3.612511046298019</v>
      </c>
      <c r="T74" s="283">
        <v>0</v>
      </c>
      <c r="U74" s="282">
        <v>0</v>
      </c>
      <c r="V74" s="329">
        <v>0</v>
      </c>
      <c r="W74" s="329">
        <v>0</v>
      </c>
      <c r="X74" s="286">
        <v>0</v>
      </c>
      <c r="Y74" s="287">
        <v>52.372089017271236</v>
      </c>
      <c r="Z74" s="327"/>
      <c r="AA74" s="89"/>
      <c r="AB74" s="89"/>
      <c r="AC74" s="89"/>
      <c r="AD74" s="89"/>
      <c r="AE74" s="89"/>
      <c r="AF74" s="89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  <c r="BD74" s="89"/>
      <c r="BE74" s="89"/>
      <c r="BF74" s="89"/>
      <c r="BG74" s="89"/>
      <c r="BH74" s="89"/>
      <c r="BI74" s="89"/>
      <c r="BJ74" s="89"/>
      <c r="BK74" s="89"/>
      <c r="BL74" s="89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  <c r="CB74" s="89"/>
      <c r="CC74" s="89"/>
      <c r="CD74" s="89"/>
      <c r="CE74" s="89"/>
      <c r="CF74" s="89"/>
      <c r="CG74" s="89"/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90"/>
      <c r="DQ74" s="90"/>
    </row>
    <row r="75" spans="1:121" s="55" customFormat="1" ht="12.75" customHeight="1">
      <c r="A75" s="88"/>
      <c r="B75" s="335" t="s">
        <v>388</v>
      </c>
      <c r="C75" s="337"/>
      <c r="D75" s="268" t="s">
        <v>389</v>
      </c>
      <c r="E75" s="269" t="s">
        <v>390</v>
      </c>
      <c r="F75" s="300">
        <v>1.876294032891722</v>
      </c>
      <c r="G75" s="301">
        <v>113.27706313422043</v>
      </c>
      <c r="H75" s="301">
        <v>16.639660290077845</v>
      </c>
      <c r="I75" s="301">
        <v>0.9988243859823007</v>
      </c>
      <c r="J75" s="301">
        <v>0.14624724037084763</v>
      </c>
      <c r="K75" s="301">
        <v>34.727434268507714</v>
      </c>
      <c r="L75" s="329">
        <v>0</v>
      </c>
      <c r="M75" s="332">
        <v>0.024937173718623543</v>
      </c>
      <c r="N75" s="329">
        <v>0</v>
      </c>
      <c r="O75" s="329">
        <v>0</v>
      </c>
      <c r="P75" s="329">
        <v>0</v>
      </c>
      <c r="Q75" s="301">
        <v>0.013086771809901344</v>
      </c>
      <c r="R75" s="301">
        <v>4.433633371992632</v>
      </c>
      <c r="S75" s="301">
        <v>2.8973357243691957</v>
      </c>
      <c r="T75" s="301">
        <v>0</v>
      </c>
      <c r="U75" s="301">
        <v>0.09232343052743709</v>
      </c>
      <c r="V75" s="329">
        <v>0</v>
      </c>
      <c r="W75" s="329">
        <v>0</v>
      </c>
      <c r="X75" s="303">
        <v>0</v>
      </c>
      <c r="Y75" s="304">
        <v>175.1268398244686</v>
      </c>
      <c r="Z75" s="327"/>
      <c r="AA75" s="89"/>
      <c r="AB75" s="89"/>
      <c r="AC75" s="89"/>
      <c r="AD75" s="89"/>
      <c r="AE75" s="89"/>
      <c r="AF75" s="89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  <c r="AV75" s="89"/>
      <c r="AW75" s="89"/>
      <c r="AX75" s="89"/>
      <c r="AY75" s="89"/>
      <c r="AZ75" s="89"/>
      <c r="BA75" s="89"/>
      <c r="BB75" s="89"/>
      <c r="BC75" s="89"/>
      <c r="BD75" s="89"/>
      <c r="BE75" s="89"/>
      <c r="BF75" s="89"/>
      <c r="BG75" s="89"/>
      <c r="BH75" s="89"/>
      <c r="BI75" s="89"/>
      <c r="BJ75" s="89"/>
      <c r="BK75" s="89"/>
      <c r="BL75" s="89"/>
      <c r="BM75" s="89"/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9"/>
      <c r="CA75" s="89"/>
      <c r="CB75" s="89"/>
      <c r="CC75" s="89"/>
      <c r="CD75" s="89"/>
      <c r="CE75" s="89"/>
      <c r="CF75" s="89"/>
      <c r="CG75" s="89"/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90"/>
      <c r="DQ75" s="90"/>
    </row>
    <row r="76" spans="1:121" s="55" customFormat="1" ht="12.75" customHeight="1">
      <c r="A76" s="88"/>
      <c r="B76" s="296"/>
      <c r="C76" s="339">
        <v>61</v>
      </c>
      <c r="D76" s="279" t="s">
        <v>391</v>
      </c>
      <c r="E76" s="308" t="s">
        <v>392</v>
      </c>
      <c r="F76" s="281">
        <v>1.876294032891722</v>
      </c>
      <c r="G76" s="282">
        <v>113.27706313422043</v>
      </c>
      <c r="H76" s="282">
        <v>16.639660290077845</v>
      </c>
      <c r="I76" s="282">
        <v>0.9988243859823007</v>
      </c>
      <c r="J76" s="282">
        <v>0.14624724037084763</v>
      </c>
      <c r="K76" s="282">
        <v>34.727434268507714</v>
      </c>
      <c r="L76" s="329">
        <v>0</v>
      </c>
      <c r="M76" s="330">
        <v>0.024937173718623543</v>
      </c>
      <c r="N76" s="329">
        <v>0</v>
      </c>
      <c r="O76" s="329">
        <v>0</v>
      </c>
      <c r="P76" s="329">
        <v>0</v>
      </c>
      <c r="Q76" s="282">
        <v>0.013086771809901344</v>
      </c>
      <c r="R76" s="282">
        <v>4.433633371992632</v>
      </c>
      <c r="S76" s="282">
        <v>2.8973357243691957</v>
      </c>
      <c r="T76" s="282">
        <v>0</v>
      </c>
      <c r="U76" s="282">
        <v>0.09232343052743709</v>
      </c>
      <c r="V76" s="329">
        <v>0</v>
      </c>
      <c r="W76" s="329">
        <v>0</v>
      </c>
      <c r="X76" s="286">
        <v>0</v>
      </c>
      <c r="Y76" s="287">
        <v>175.1268398244686</v>
      </c>
      <c r="Z76" s="327"/>
      <c r="AA76" s="89"/>
      <c r="AB76" s="89"/>
      <c r="AC76" s="89"/>
      <c r="AD76" s="89"/>
      <c r="AE76" s="89"/>
      <c r="AF76" s="89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  <c r="AV76" s="89"/>
      <c r="AW76" s="89"/>
      <c r="AX76" s="89"/>
      <c r="AY76" s="89"/>
      <c r="AZ76" s="89"/>
      <c r="BA76" s="89"/>
      <c r="BB76" s="89"/>
      <c r="BC76" s="89"/>
      <c r="BD76" s="89"/>
      <c r="BE76" s="89"/>
      <c r="BF76" s="89"/>
      <c r="BG76" s="89"/>
      <c r="BH76" s="89"/>
      <c r="BI76" s="89"/>
      <c r="BJ76" s="89"/>
      <c r="BK76" s="89"/>
      <c r="BL76" s="89"/>
      <c r="BM76" s="89"/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9"/>
      <c r="CA76" s="89"/>
      <c r="CB76" s="89"/>
      <c r="CC76" s="89"/>
      <c r="CD76" s="89"/>
      <c r="CE76" s="89"/>
      <c r="CF76" s="89"/>
      <c r="CG76" s="89"/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90"/>
      <c r="DQ76" s="90"/>
    </row>
    <row r="77" spans="1:121" s="55" customFormat="1" ht="12.75" customHeight="1">
      <c r="A77" s="88"/>
      <c r="B77" s="296" t="s">
        <v>196</v>
      </c>
      <c r="C77" s="337">
        <v>64</v>
      </c>
      <c r="D77" s="268" t="s">
        <v>393</v>
      </c>
      <c r="E77" s="269" t="s">
        <v>394</v>
      </c>
      <c r="F77" s="300">
        <v>0.029649124165931105</v>
      </c>
      <c r="G77" s="301">
        <v>6.896786136309192</v>
      </c>
      <c r="H77" s="301">
        <v>1.73955017439391</v>
      </c>
      <c r="I77" s="301">
        <v>0.6874713113179232</v>
      </c>
      <c r="J77" s="301">
        <v>0.39186345374009857</v>
      </c>
      <c r="K77" s="301">
        <v>17.899558909306617</v>
      </c>
      <c r="L77" s="329">
        <v>0</v>
      </c>
      <c r="M77" s="332">
        <v>0.5813854502927148</v>
      </c>
      <c r="N77" s="329">
        <v>0</v>
      </c>
      <c r="O77" s="329">
        <v>0</v>
      </c>
      <c r="P77" s="329">
        <v>0</v>
      </c>
      <c r="Q77" s="301">
        <v>0.21071387353079932</v>
      </c>
      <c r="R77" s="301">
        <v>14.286476475973092</v>
      </c>
      <c r="S77" s="301">
        <v>7.323822567466808</v>
      </c>
      <c r="T77" s="301">
        <v>0.011243037213854118</v>
      </c>
      <c r="U77" s="301">
        <v>7.873548754288193</v>
      </c>
      <c r="V77" s="329">
        <v>0</v>
      </c>
      <c r="W77" s="329">
        <v>0</v>
      </c>
      <c r="X77" s="303">
        <v>0</v>
      </c>
      <c r="Y77" s="304">
        <v>57.93206926799914</v>
      </c>
      <c r="Z77" s="327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  <c r="BD77" s="89"/>
      <c r="BE77" s="89"/>
      <c r="BF77" s="89"/>
      <c r="BG77" s="89"/>
      <c r="BH77" s="89"/>
      <c r="BI77" s="89"/>
      <c r="BJ77" s="89"/>
      <c r="BK77" s="89"/>
      <c r="BL77" s="89"/>
      <c r="BM77" s="89"/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9"/>
      <c r="CA77" s="89"/>
      <c r="CB77" s="89"/>
      <c r="CC77" s="89"/>
      <c r="CD77" s="89"/>
      <c r="CE77" s="89"/>
      <c r="CF77" s="89"/>
      <c r="CG77" s="89"/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90"/>
      <c r="DQ77" s="90"/>
    </row>
    <row r="78" spans="1:121" s="55" customFormat="1" ht="12.75" customHeight="1">
      <c r="A78" s="88"/>
      <c r="B78" s="266" t="s">
        <v>197</v>
      </c>
      <c r="C78" s="337"/>
      <c r="D78" s="268" t="s">
        <v>395</v>
      </c>
      <c r="E78" s="269" t="s">
        <v>396</v>
      </c>
      <c r="F78" s="300">
        <v>0.24964178794735928</v>
      </c>
      <c r="G78" s="301">
        <v>22.57570184687647</v>
      </c>
      <c r="H78" s="301">
        <v>5.189076474220623</v>
      </c>
      <c r="I78" s="301">
        <v>7.188912992735541</v>
      </c>
      <c r="J78" s="301">
        <v>5.328747412223371</v>
      </c>
      <c r="K78" s="301">
        <v>287.30071273566506</v>
      </c>
      <c r="L78" s="329">
        <v>0</v>
      </c>
      <c r="M78" s="332">
        <v>0.12781993773004827</v>
      </c>
      <c r="N78" s="329">
        <v>0</v>
      </c>
      <c r="O78" s="329">
        <v>0</v>
      </c>
      <c r="P78" s="329">
        <v>0</v>
      </c>
      <c r="Q78" s="301">
        <v>0.49393499201116287</v>
      </c>
      <c r="R78" s="301">
        <v>29.425806558973996</v>
      </c>
      <c r="S78" s="301">
        <v>23.185989488677503</v>
      </c>
      <c r="T78" s="301">
        <v>0</v>
      </c>
      <c r="U78" s="301">
        <v>3.0479238639472968</v>
      </c>
      <c r="V78" s="329">
        <v>0</v>
      </c>
      <c r="W78" s="329">
        <v>0</v>
      </c>
      <c r="X78" s="303">
        <v>0.23286481291113195</v>
      </c>
      <c r="Y78" s="304">
        <v>384.34713290391943</v>
      </c>
      <c r="Z78" s="327"/>
      <c r="AA78" s="89"/>
      <c r="AB78" s="89"/>
      <c r="AC78" s="89"/>
      <c r="AD78" s="89"/>
      <c r="AE78" s="89"/>
      <c r="AF78" s="89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  <c r="BD78" s="89"/>
      <c r="BE78" s="89"/>
      <c r="BF78" s="89"/>
      <c r="BG78" s="89"/>
      <c r="BH78" s="89"/>
      <c r="BI78" s="89"/>
      <c r="BJ78" s="89"/>
      <c r="BK78" s="89"/>
      <c r="BL78" s="89"/>
      <c r="BM78" s="89"/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9"/>
      <c r="CA78" s="89"/>
      <c r="CB78" s="89"/>
      <c r="CC78" s="89"/>
      <c r="CD78" s="89"/>
      <c r="CE78" s="89"/>
      <c r="CF78" s="89"/>
      <c r="CG78" s="89"/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90"/>
      <c r="DQ78" s="90"/>
    </row>
    <row r="79" spans="1:121" s="55" customFormat="1" ht="12.75" customHeight="1">
      <c r="A79" s="88"/>
      <c r="B79" s="334"/>
      <c r="C79" s="339">
        <v>62</v>
      </c>
      <c r="D79" s="279" t="s">
        <v>397</v>
      </c>
      <c r="E79" s="308" t="s">
        <v>398</v>
      </c>
      <c r="F79" s="281">
        <v>0.24192286715669614</v>
      </c>
      <c r="G79" s="282">
        <v>14.635106713477233</v>
      </c>
      <c r="H79" s="282">
        <v>3.7382173180369676</v>
      </c>
      <c r="I79" s="282">
        <v>4.758247444374597</v>
      </c>
      <c r="J79" s="282">
        <v>3.633023848577607</v>
      </c>
      <c r="K79" s="282">
        <v>235.11512519969307</v>
      </c>
      <c r="L79" s="329">
        <v>0</v>
      </c>
      <c r="M79" s="330">
        <v>0.12776967529284097</v>
      </c>
      <c r="N79" s="329">
        <v>0</v>
      </c>
      <c r="O79" s="329">
        <v>0</v>
      </c>
      <c r="P79" s="329">
        <v>0</v>
      </c>
      <c r="Q79" s="282">
        <v>0.24834594866999787</v>
      </c>
      <c r="R79" s="282">
        <v>26.32495301815636</v>
      </c>
      <c r="S79" s="282">
        <v>19.105715966678424</v>
      </c>
      <c r="T79" s="282">
        <v>0</v>
      </c>
      <c r="U79" s="282">
        <v>1.1515155061769806</v>
      </c>
      <c r="V79" s="329">
        <v>0</v>
      </c>
      <c r="W79" s="329">
        <v>0</v>
      </c>
      <c r="X79" s="286">
        <v>0.19673486149074346</v>
      </c>
      <c r="Y79" s="287">
        <v>309.2766783677814</v>
      </c>
      <c r="Z79" s="327"/>
      <c r="AA79" s="89"/>
      <c r="AB79" s="89"/>
      <c r="AC79" s="89"/>
      <c r="AD79" s="89"/>
      <c r="AE79" s="89"/>
      <c r="AF79" s="89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  <c r="BD79" s="89"/>
      <c r="BE79" s="89"/>
      <c r="BF79" s="89"/>
      <c r="BG79" s="89"/>
      <c r="BH79" s="89"/>
      <c r="BI79" s="89"/>
      <c r="BJ79" s="89"/>
      <c r="BK79" s="89"/>
      <c r="BL79" s="89"/>
      <c r="BM79" s="89"/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9"/>
      <c r="CA79" s="89"/>
      <c r="CB79" s="89"/>
      <c r="CC79" s="89"/>
      <c r="CD79" s="89"/>
      <c r="CE79" s="89"/>
      <c r="CF79" s="89"/>
      <c r="CG79" s="89"/>
      <c r="CH79" s="89"/>
      <c r="CI79" s="89"/>
      <c r="CJ79" s="89"/>
      <c r="CK79" s="89"/>
      <c r="CL79" s="89"/>
      <c r="CM79" s="89"/>
      <c r="CN79" s="89"/>
      <c r="CO79" s="89"/>
      <c r="CP79" s="89"/>
      <c r="CQ79" s="89"/>
      <c r="CR79" s="89"/>
      <c r="CS79" s="89"/>
      <c r="CT79" s="89"/>
      <c r="CU79" s="89"/>
      <c r="CV79" s="89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90"/>
      <c r="DQ79" s="90"/>
    </row>
    <row r="80" spans="1:121" s="55" customFormat="1" ht="12.75" customHeight="1">
      <c r="A80" s="88"/>
      <c r="B80" s="296"/>
      <c r="C80" s="307">
        <v>63</v>
      </c>
      <c r="D80" s="279" t="s">
        <v>399</v>
      </c>
      <c r="E80" s="308"/>
      <c r="F80" s="281">
        <v>0.007718920790663126</v>
      </c>
      <c r="G80" s="282">
        <v>7.94059513339924</v>
      </c>
      <c r="H80" s="282">
        <v>1.4508591561836564</v>
      </c>
      <c r="I80" s="282">
        <v>2.4306655483609414</v>
      </c>
      <c r="J80" s="282">
        <v>1.6957235636457646</v>
      </c>
      <c r="K80" s="282">
        <v>52.18558753597196</v>
      </c>
      <c r="L80" s="329">
        <v>0</v>
      </c>
      <c r="M80" s="330">
        <v>5.0262437207293976E-05</v>
      </c>
      <c r="N80" s="329">
        <v>0</v>
      </c>
      <c r="O80" s="329">
        <v>0</v>
      </c>
      <c r="P80" s="329">
        <v>0</v>
      </c>
      <c r="Q80" s="282">
        <v>0.24558904334116496</v>
      </c>
      <c r="R80" s="282">
        <v>3.100853540817641</v>
      </c>
      <c r="S80" s="282">
        <v>4.080273521999078</v>
      </c>
      <c r="T80" s="282">
        <v>0</v>
      </c>
      <c r="U80" s="282">
        <v>1.8964083577703168</v>
      </c>
      <c r="V80" s="329">
        <v>0</v>
      </c>
      <c r="W80" s="329">
        <v>0</v>
      </c>
      <c r="X80" s="286">
        <v>0.03612995142038849</v>
      </c>
      <c r="Y80" s="287">
        <v>75.07045453613804</v>
      </c>
      <c r="Z80" s="341">
        <v>21086101</v>
      </c>
      <c r="AA80" s="89"/>
      <c r="AB80" s="89"/>
      <c r="AC80" s="89"/>
      <c r="AD80" s="89"/>
      <c r="AE80" s="89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  <c r="BD80" s="89"/>
      <c r="BE80" s="89"/>
      <c r="BF80" s="89"/>
      <c r="BG80" s="89"/>
      <c r="BH80" s="89"/>
      <c r="BI80" s="89"/>
      <c r="BJ80" s="89"/>
      <c r="BK80" s="89"/>
      <c r="BL80" s="89"/>
      <c r="BM80" s="89"/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9"/>
      <c r="CA80" s="89"/>
      <c r="CB80" s="89"/>
      <c r="CC80" s="89"/>
      <c r="CD80" s="89"/>
      <c r="CE80" s="89"/>
      <c r="CF80" s="89"/>
      <c r="CG80" s="89"/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90"/>
      <c r="DQ80" s="90"/>
    </row>
    <row r="81" spans="1:121" ht="15">
      <c r="A81" s="88"/>
      <c r="B81" s="296" t="s">
        <v>198</v>
      </c>
      <c r="C81" s="337">
        <v>65</v>
      </c>
      <c r="D81" s="268" t="s">
        <v>400</v>
      </c>
      <c r="E81" s="269" t="s">
        <v>401</v>
      </c>
      <c r="F81" s="300">
        <v>0.02177027602015027</v>
      </c>
      <c r="G81" s="301">
        <v>6.486746634038192</v>
      </c>
      <c r="H81" s="301">
        <v>0.9373045015202163</v>
      </c>
      <c r="I81" s="301">
        <v>0.24985600737073557</v>
      </c>
      <c r="J81" s="301">
        <v>0.11468067637408891</v>
      </c>
      <c r="K81" s="301">
        <v>4.938122028076602</v>
      </c>
      <c r="L81" s="329">
        <v>0</v>
      </c>
      <c r="M81" s="332">
        <v>0.04120450124168442</v>
      </c>
      <c r="N81" s="329">
        <v>0</v>
      </c>
      <c r="O81" s="329">
        <v>0</v>
      </c>
      <c r="P81" s="329">
        <v>1.4142987702570426</v>
      </c>
      <c r="Q81" s="301">
        <v>0.00034263250215957255</v>
      </c>
      <c r="R81" s="301">
        <v>5.812750966596352</v>
      </c>
      <c r="S81" s="301">
        <v>0.11943643031416867</v>
      </c>
      <c r="T81" s="301">
        <v>0</v>
      </c>
      <c r="U81" s="301">
        <v>3.841044103746827</v>
      </c>
      <c r="V81" s="329">
        <v>0</v>
      </c>
      <c r="W81" s="329">
        <v>0</v>
      </c>
      <c r="X81" s="303">
        <v>0</v>
      </c>
      <c r="Y81" s="304">
        <v>23.977557528058213</v>
      </c>
      <c r="Z81" s="342"/>
      <c r="AA81" s="94"/>
      <c r="AB81" s="94"/>
      <c r="AC81" s="94"/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4"/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4"/>
      <c r="DB81" s="94"/>
      <c r="DC81" s="94"/>
      <c r="DD81" s="94"/>
      <c r="DE81" s="94"/>
      <c r="DF81" s="94"/>
      <c r="DG81" s="94"/>
      <c r="DH81" s="94"/>
      <c r="DI81" s="94"/>
      <c r="DJ81" s="94"/>
      <c r="DK81" s="94"/>
      <c r="DL81" s="94"/>
      <c r="DM81" s="94"/>
      <c r="DN81" s="94"/>
      <c r="DO81" s="94"/>
      <c r="DP81" s="343"/>
      <c r="DQ81" s="343"/>
    </row>
    <row r="82" spans="1:121" ht="15">
      <c r="A82" s="88"/>
      <c r="B82" s="266" t="s">
        <v>199</v>
      </c>
      <c r="C82" s="331"/>
      <c r="D82" s="268" t="s">
        <v>402</v>
      </c>
      <c r="E82" s="269" t="s">
        <v>403</v>
      </c>
      <c r="F82" s="300">
        <v>5.192177975751772</v>
      </c>
      <c r="G82" s="301">
        <v>346.5804119436582</v>
      </c>
      <c r="H82" s="301">
        <v>86.14837816889815</v>
      </c>
      <c r="I82" s="301">
        <v>14.40008653809395</v>
      </c>
      <c r="J82" s="301">
        <v>25.50740492944161</v>
      </c>
      <c r="K82" s="301">
        <v>248.2074406289075</v>
      </c>
      <c r="L82" s="329">
        <v>0</v>
      </c>
      <c r="M82" s="332">
        <v>17.9490076878528</v>
      </c>
      <c r="N82" s="329">
        <v>0</v>
      </c>
      <c r="O82" s="329">
        <v>0</v>
      </c>
      <c r="P82" s="332">
        <v>12.67865014556802</v>
      </c>
      <c r="Q82" s="301">
        <v>0.4182305755463</v>
      </c>
      <c r="R82" s="301">
        <v>114.73842818664463</v>
      </c>
      <c r="S82" s="301">
        <v>49.78165463973163</v>
      </c>
      <c r="T82" s="301">
        <v>11.913294999999998</v>
      </c>
      <c r="U82" s="301">
        <v>27.428848001740622</v>
      </c>
      <c r="V82" s="329">
        <v>0</v>
      </c>
      <c r="W82" s="329">
        <v>0</v>
      </c>
      <c r="X82" s="303">
        <v>0.6450159314632117</v>
      </c>
      <c r="Y82" s="304">
        <v>961.5890303532983</v>
      </c>
      <c r="Z82" s="94"/>
      <c r="AA82" s="94"/>
      <c r="AB82" s="94"/>
      <c r="AC82" s="94"/>
      <c r="AD82" s="94"/>
      <c r="AE82" s="94"/>
      <c r="AF82" s="94"/>
      <c r="AG82" s="94"/>
      <c r="AH82" s="94"/>
      <c r="AI82" s="94"/>
      <c r="AJ82" s="94"/>
      <c r="AK82" s="94"/>
      <c r="AL82" s="94"/>
      <c r="AM82" s="94"/>
      <c r="AN82" s="94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4"/>
      <c r="DB82" s="94"/>
      <c r="DC82" s="94"/>
      <c r="DD82" s="94"/>
      <c r="DE82" s="94"/>
      <c r="DF82" s="94"/>
      <c r="DG82" s="94"/>
      <c r="DH82" s="94"/>
      <c r="DI82" s="94"/>
      <c r="DJ82" s="94"/>
      <c r="DK82" s="94"/>
      <c r="DL82" s="94"/>
      <c r="DM82" s="94"/>
      <c r="DN82" s="94"/>
      <c r="DO82" s="94"/>
      <c r="DP82" s="343"/>
      <c r="DQ82" s="343"/>
    </row>
    <row r="83" spans="1:121" ht="15">
      <c r="A83" s="88"/>
      <c r="B83" s="266"/>
      <c r="C83" s="307">
        <v>66</v>
      </c>
      <c r="D83" s="279" t="s">
        <v>404</v>
      </c>
      <c r="E83" s="308" t="s">
        <v>405</v>
      </c>
      <c r="F83" s="281">
        <v>4.364704858047085</v>
      </c>
      <c r="G83" s="282">
        <v>107.15876887527835</v>
      </c>
      <c r="H83" s="282">
        <v>85.19582339337748</v>
      </c>
      <c r="I83" s="282">
        <v>0.13531478299991773</v>
      </c>
      <c r="J83" s="282">
        <v>7.054816008436953</v>
      </c>
      <c r="K83" s="282">
        <v>213.43672057669633</v>
      </c>
      <c r="L83" s="329">
        <v>0</v>
      </c>
      <c r="M83" s="330">
        <v>0.27811029337754967</v>
      </c>
      <c r="N83" s="329">
        <v>0</v>
      </c>
      <c r="O83" s="329">
        <v>0</v>
      </c>
      <c r="P83" s="329">
        <v>0</v>
      </c>
      <c r="Q83" s="282">
        <v>0.2638031632176058</v>
      </c>
      <c r="R83" s="282">
        <v>101.6750427390482</v>
      </c>
      <c r="S83" s="282">
        <v>42.72846042413333</v>
      </c>
      <c r="T83" s="283">
        <v>0</v>
      </c>
      <c r="U83" s="282">
        <v>7.136450608596659</v>
      </c>
      <c r="V83" s="329">
        <v>0</v>
      </c>
      <c r="W83" s="329">
        <v>0</v>
      </c>
      <c r="X83" s="286">
        <v>0</v>
      </c>
      <c r="Y83" s="287">
        <v>569.4280157232095</v>
      </c>
      <c r="Z83" s="94"/>
      <c r="AA83" s="94"/>
      <c r="AB83" s="94"/>
      <c r="AC83" s="94"/>
      <c r="AD83" s="94"/>
      <c r="AE83" s="94"/>
      <c r="AF83" s="94"/>
      <c r="AG83" s="94"/>
      <c r="AH83" s="94"/>
      <c r="AI83" s="94"/>
      <c r="AJ83" s="94"/>
      <c r="AK83" s="94"/>
      <c r="AL83" s="94"/>
      <c r="AM83" s="94"/>
      <c r="AN83" s="94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/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4"/>
      <c r="DB83" s="94"/>
      <c r="DC83" s="94"/>
      <c r="DD83" s="94"/>
      <c r="DE83" s="94"/>
      <c r="DF83" s="94"/>
      <c r="DG83" s="94"/>
      <c r="DH83" s="94"/>
      <c r="DI83" s="94"/>
      <c r="DJ83" s="94"/>
      <c r="DK83" s="94"/>
      <c r="DL83" s="94"/>
      <c r="DM83" s="94"/>
      <c r="DN83" s="94"/>
      <c r="DO83" s="94"/>
      <c r="DP83" s="343"/>
      <c r="DQ83" s="343"/>
    </row>
    <row r="84" spans="1:121" ht="15">
      <c r="A84" s="88"/>
      <c r="B84" s="266"/>
      <c r="C84" s="307">
        <v>67</v>
      </c>
      <c r="D84" s="279" t="s">
        <v>406</v>
      </c>
      <c r="E84" s="308" t="s">
        <v>407</v>
      </c>
      <c r="F84" s="281">
        <v>0.25742328213071086</v>
      </c>
      <c r="G84" s="282">
        <v>217.23707075061253</v>
      </c>
      <c r="H84" s="282">
        <v>0</v>
      </c>
      <c r="I84" s="282">
        <v>0</v>
      </c>
      <c r="J84" s="282">
        <v>13.90930424214761</v>
      </c>
      <c r="K84" s="282">
        <v>0.32948853716933346</v>
      </c>
      <c r="L84" s="329">
        <v>0</v>
      </c>
      <c r="M84" s="330">
        <v>0</v>
      </c>
      <c r="N84" s="329">
        <v>0</v>
      </c>
      <c r="O84" s="329">
        <v>0</v>
      </c>
      <c r="P84" s="330">
        <v>12.67865014556802</v>
      </c>
      <c r="Q84" s="282">
        <v>0.016262353802108075</v>
      </c>
      <c r="R84" s="282">
        <v>0.004081202236776522</v>
      </c>
      <c r="S84" s="282">
        <v>0</v>
      </c>
      <c r="T84" s="283">
        <v>0</v>
      </c>
      <c r="U84" s="282">
        <v>0</v>
      </c>
      <c r="V84" s="329">
        <v>0</v>
      </c>
      <c r="W84" s="329">
        <v>0</v>
      </c>
      <c r="X84" s="286">
        <v>0.05746031676744853</v>
      </c>
      <c r="Y84" s="287">
        <v>244.48974083043456</v>
      </c>
      <c r="Z84" s="94"/>
      <c r="AA84" s="94"/>
      <c r="AB84" s="94"/>
      <c r="AC84" s="94"/>
      <c r="AD84" s="94"/>
      <c r="AE84" s="94"/>
      <c r="AF84" s="94"/>
      <c r="AG84" s="94"/>
      <c r="AH84" s="94"/>
      <c r="AI84" s="94"/>
      <c r="AJ84" s="94"/>
      <c r="AK84" s="94"/>
      <c r="AL84" s="94"/>
      <c r="AM84" s="94"/>
      <c r="AN84" s="94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/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/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4"/>
      <c r="DB84" s="94"/>
      <c r="DC84" s="94"/>
      <c r="DD84" s="94"/>
      <c r="DE84" s="94"/>
      <c r="DF84" s="94"/>
      <c r="DG84" s="94"/>
      <c r="DH84" s="94"/>
      <c r="DI84" s="94"/>
      <c r="DJ84" s="94"/>
      <c r="DK84" s="94"/>
      <c r="DL84" s="94"/>
      <c r="DM84" s="94"/>
      <c r="DN84" s="94"/>
      <c r="DO84" s="94"/>
      <c r="DP84" s="343"/>
      <c r="DQ84" s="343"/>
    </row>
    <row r="85" spans="1:121" ht="15">
      <c r="A85" s="88"/>
      <c r="B85" s="266"/>
      <c r="C85" s="307">
        <v>68</v>
      </c>
      <c r="D85" s="279" t="s">
        <v>408</v>
      </c>
      <c r="E85" s="308"/>
      <c r="F85" s="281">
        <v>0.570049835573977</v>
      </c>
      <c r="G85" s="282">
        <v>22.184572317767255</v>
      </c>
      <c r="H85" s="282">
        <v>0.9525547755206726</v>
      </c>
      <c r="I85" s="282">
        <v>14.264771755094031</v>
      </c>
      <c r="J85" s="282">
        <v>4.543284678857046</v>
      </c>
      <c r="K85" s="282">
        <v>34.44123151504191</v>
      </c>
      <c r="L85" s="329">
        <v>0</v>
      </c>
      <c r="M85" s="330">
        <v>17.670897394475244</v>
      </c>
      <c r="N85" s="329">
        <v>0</v>
      </c>
      <c r="O85" s="329">
        <v>0</v>
      </c>
      <c r="P85" s="329">
        <v>0</v>
      </c>
      <c r="Q85" s="282">
        <v>0.1381650585265861</v>
      </c>
      <c r="R85" s="282">
        <v>13.059304245359602</v>
      </c>
      <c r="S85" s="282">
        <v>7.053194215598307</v>
      </c>
      <c r="T85" s="283">
        <v>0</v>
      </c>
      <c r="U85" s="282">
        <v>20.292397393143965</v>
      </c>
      <c r="V85" s="329">
        <v>0</v>
      </c>
      <c r="W85" s="329">
        <v>0</v>
      </c>
      <c r="X85" s="286">
        <v>0.5875556146957632</v>
      </c>
      <c r="Y85" s="287">
        <v>135.7579787996544</v>
      </c>
      <c r="Z85" s="94"/>
      <c r="AA85" s="94"/>
      <c r="AB85" s="94"/>
      <c r="AC85" s="94"/>
      <c r="AD85" s="94"/>
      <c r="AE85" s="94"/>
      <c r="AF85" s="94"/>
      <c r="AG85" s="94"/>
      <c r="AH85" s="94"/>
      <c r="AI85" s="94"/>
      <c r="AJ85" s="94"/>
      <c r="AK85" s="94"/>
      <c r="AL85" s="94"/>
      <c r="AM85" s="94"/>
      <c r="AN85" s="94"/>
      <c r="AO85" s="94"/>
      <c r="AP85" s="94"/>
      <c r="AQ85" s="94"/>
      <c r="AR85" s="94"/>
      <c r="AS85" s="94"/>
      <c r="AT85" s="94"/>
      <c r="AU85" s="94"/>
      <c r="AV85" s="94"/>
      <c r="AW85" s="94"/>
      <c r="AX85" s="94"/>
      <c r="AY85" s="94"/>
      <c r="AZ85" s="94"/>
      <c r="BA85" s="94"/>
      <c r="BB85" s="94"/>
      <c r="BC85" s="94"/>
      <c r="BD85" s="94"/>
      <c r="BE85" s="94"/>
      <c r="BF85" s="94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343"/>
      <c r="DQ85" s="343"/>
    </row>
    <row r="86" spans="1:121" ht="14.25" thickBot="1">
      <c r="A86" s="88"/>
      <c r="B86" s="345" t="s">
        <v>200</v>
      </c>
      <c r="C86" s="337">
        <v>69</v>
      </c>
      <c r="D86" s="268" t="s">
        <v>409</v>
      </c>
      <c r="E86" s="269" t="s">
        <v>410</v>
      </c>
      <c r="F86" s="300">
        <v>0.0666586042155848</v>
      </c>
      <c r="G86" s="301">
        <v>28.069122820039432</v>
      </c>
      <c r="H86" s="301">
        <v>0.5818874504565489</v>
      </c>
      <c r="I86" s="301">
        <v>0.4591881742698403</v>
      </c>
      <c r="J86" s="301">
        <v>0.4126594091267355</v>
      </c>
      <c r="K86" s="301">
        <v>28.8448097434029</v>
      </c>
      <c r="L86" s="329">
        <v>0</v>
      </c>
      <c r="M86" s="332">
        <v>1.4171183732545363</v>
      </c>
      <c r="N86" s="329">
        <v>0</v>
      </c>
      <c r="O86" s="329">
        <v>0</v>
      </c>
      <c r="P86" s="329">
        <v>0</v>
      </c>
      <c r="Q86" s="301">
        <v>0.0020593146898234423</v>
      </c>
      <c r="R86" s="301">
        <v>3.947155210872411</v>
      </c>
      <c r="S86" s="301">
        <v>2.954110847184408</v>
      </c>
      <c r="T86" s="301">
        <v>8.813751097816108E-05</v>
      </c>
      <c r="U86" s="301">
        <v>0.4816622992691624</v>
      </c>
      <c r="V86" s="329">
        <v>0</v>
      </c>
      <c r="W86" s="329">
        <v>0</v>
      </c>
      <c r="X86" s="303">
        <v>0.0001384575813885127</v>
      </c>
      <c r="Y86" s="304">
        <v>67.23665884187378</v>
      </c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343"/>
      <c r="DQ86" s="343"/>
    </row>
    <row r="87" spans="1:121" ht="15" thickBot="1" thickTop="1">
      <c r="A87" s="88"/>
      <c r="B87" s="346"/>
      <c r="C87" s="347"/>
      <c r="D87" s="347" t="s">
        <v>411</v>
      </c>
      <c r="E87" s="348"/>
      <c r="F87" s="349">
        <v>1869.086744766627</v>
      </c>
      <c r="G87" s="350">
        <v>164638.46305285042</v>
      </c>
      <c r="H87" s="350">
        <v>3212.4877158584627</v>
      </c>
      <c r="I87" s="350">
        <v>2595.0997866614834</v>
      </c>
      <c r="J87" s="350">
        <v>1778.2726354031988</v>
      </c>
      <c r="K87" s="350">
        <v>5690.864502045143</v>
      </c>
      <c r="L87" s="350">
        <v>1020.444796596279</v>
      </c>
      <c r="M87" s="350">
        <v>6228.951439468436</v>
      </c>
      <c r="N87" s="350">
        <v>68.3670837182373</v>
      </c>
      <c r="O87" s="350">
        <v>2571.5358167035542</v>
      </c>
      <c r="P87" s="350">
        <v>70.2552552780681</v>
      </c>
      <c r="Q87" s="350">
        <v>34.290949205034124</v>
      </c>
      <c r="R87" s="350">
        <v>7267.075893385481</v>
      </c>
      <c r="S87" s="350">
        <v>6082.508274411209</v>
      </c>
      <c r="T87" s="350">
        <v>16397.632374780456</v>
      </c>
      <c r="U87" s="350">
        <v>58887.36154797846</v>
      </c>
      <c r="V87" s="350">
        <v>85433.75181289998</v>
      </c>
      <c r="W87" s="350">
        <v>152.79503969048108</v>
      </c>
      <c r="X87" s="351">
        <v>15137.714855047729</v>
      </c>
      <c r="Y87" s="352">
        <v>379136.9595767487</v>
      </c>
      <c r="Z87" s="94"/>
      <c r="AA87" s="94"/>
      <c r="AB87" s="94"/>
      <c r="AC87" s="94"/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4"/>
      <c r="DB87" s="94"/>
      <c r="DC87" s="94"/>
      <c r="DD87" s="94"/>
      <c r="DE87" s="94"/>
      <c r="DF87" s="94"/>
      <c r="DG87" s="94"/>
      <c r="DH87" s="94"/>
      <c r="DI87" s="94"/>
      <c r="DJ87" s="94"/>
      <c r="DK87" s="94"/>
      <c r="DL87" s="94"/>
      <c r="DM87" s="94"/>
      <c r="DN87" s="94"/>
      <c r="DO87" s="94"/>
      <c r="DP87" s="343"/>
      <c r="DQ87" s="343"/>
    </row>
    <row r="88" ht="15">
      <c r="B88" s="344" t="s">
        <v>412</v>
      </c>
    </row>
    <row r="89" ht="15">
      <c r="B89" s="344" t="s">
        <v>413</v>
      </c>
    </row>
  </sheetData>
  <mergeCells count="1">
    <mergeCell ref="A37:A41"/>
  </mergeCells>
  <conditionalFormatting sqref="V5:W68 L5:P68 L79:P80 V79:W80 L70:P71 V70:W71 V73:W74 L73:P74 L76:P76 V76:W76 V82:W85 L82:P85">
    <cfRule type="expression" priority="15" dxfId="1" stopIfTrue="1">
      <formula>#REF!=9</formula>
    </cfRule>
    <cfRule type="expression" priority="16" dxfId="0">
      <formula>#REF!=2</formula>
    </cfRule>
  </conditionalFormatting>
  <conditionalFormatting sqref="V86:W86 L86:P86">
    <cfRule type="expression" priority="1" dxfId="1" stopIfTrue="1">
      <formula>#REF!=9</formula>
    </cfRule>
    <cfRule type="expression" priority="2" dxfId="0">
      <formula>#REF!=2</formula>
    </cfRule>
  </conditionalFormatting>
  <conditionalFormatting sqref="V69:W69 L69:P69">
    <cfRule type="expression" priority="13" dxfId="1" stopIfTrue="1">
      <formula>#REF!=9</formula>
    </cfRule>
    <cfRule type="expression" priority="14" dxfId="0">
      <formula>#REF!=2</formula>
    </cfRule>
  </conditionalFormatting>
  <conditionalFormatting sqref="V72:W72 L72:P72">
    <cfRule type="expression" priority="11" dxfId="1" stopIfTrue="1">
      <formula>#REF!=9</formula>
    </cfRule>
    <cfRule type="expression" priority="12" dxfId="0">
      <formula>#REF!=2</formula>
    </cfRule>
  </conditionalFormatting>
  <conditionalFormatting sqref="V75:W75 L75:P75">
    <cfRule type="expression" priority="9" dxfId="1" stopIfTrue="1">
      <formula>#REF!=9</formula>
    </cfRule>
    <cfRule type="expression" priority="10" dxfId="0">
      <formula>#REF!=2</formula>
    </cfRule>
  </conditionalFormatting>
  <conditionalFormatting sqref="V77:W77 L77:P77">
    <cfRule type="expression" priority="7" dxfId="1" stopIfTrue="1">
      <formula>#REF!=9</formula>
    </cfRule>
    <cfRule type="expression" priority="8" dxfId="0">
      <formula>#REF!=2</formula>
    </cfRule>
  </conditionalFormatting>
  <conditionalFormatting sqref="V78:W78 L78:P78">
    <cfRule type="expression" priority="5" dxfId="1" stopIfTrue="1">
      <formula>#REF!=9</formula>
    </cfRule>
    <cfRule type="expression" priority="6" dxfId="0">
      <formula>#REF!=2</formula>
    </cfRule>
  </conditionalFormatting>
  <conditionalFormatting sqref="V81:W81 L81:P81">
    <cfRule type="expression" priority="3" dxfId="1" stopIfTrue="1">
      <formula>#REF!=9</formula>
    </cfRule>
    <cfRule type="expression" priority="4" dxfId="0">
      <formula>#REF!=2</formula>
    </cfRule>
  </conditionalFormatting>
  <printOptions horizontalCentered="1"/>
  <pageMargins left="0.2362204724409449" right="0.2362204724409449" top="0.7480314960629921" bottom="0.35433070866141736" header="0.31496062992125984" footer="0.31496062992125984"/>
  <pageSetup fitToWidth="0" horizontalDpi="600" verticalDpi="600" orientation="landscape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A731"/>
  <sheetViews>
    <sheetView showGridLines="0" showZeros="0" tabSelected="1" zoomScale="80" zoomScaleNormal="80" zoomScaleSheetLayoutView="80" workbookViewId="0" topLeftCell="A1">
      <selection activeCell="I4" sqref="I4:I6"/>
    </sheetView>
  </sheetViews>
  <sheetFormatPr defaultColWidth="10.57421875" defaultRowHeight="15"/>
  <cols>
    <col min="1" max="1" width="1.57421875" style="358" customWidth="1"/>
    <col min="2" max="2" width="19.00390625" style="358" customWidth="1"/>
    <col min="3" max="3" width="2.57421875" style="358" customWidth="1"/>
    <col min="4" max="4" width="30.00390625" style="358" customWidth="1"/>
    <col min="5" max="5" width="4.421875" style="358" customWidth="1"/>
    <col min="6" max="18" width="14.7109375" style="358" customWidth="1"/>
    <col min="19" max="19" width="1.57421875" style="358" customWidth="1"/>
    <col min="20" max="16384" width="10.57421875" style="358" customWidth="1"/>
  </cols>
  <sheetData>
    <row r="1" spans="2:18" ht="18">
      <c r="B1" s="357" t="s">
        <v>523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</row>
    <row r="2" spans="2:27" ht="12" customHeight="1">
      <c r="B2" s="359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1"/>
      <c r="P2" s="361"/>
      <c r="Q2" s="361"/>
      <c r="R2" s="361"/>
      <c r="S2" s="360"/>
      <c r="T2" s="360"/>
      <c r="U2" s="360"/>
      <c r="X2" s="360"/>
      <c r="Y2" s="360"/>
      <c r="Z2" s="360"/>
      <c r="AA2" s="360"/>
    </row>
    <row r="3" spans="2:18" ht="12.75" thickBot="1">
      <c r="B3" s="362"/>
      <c r="C3" s="362"/>
      <c r="D3" s="60" t="s">
        <v>253</v>
      </c>
      <c r="E3" s="250"/>
      <c r="F3" s="250" t="s">
        <v>254</v>
      </c>
      <c r="G3" s="363"/>
      <c r="H3" s="362"/>
      <c r="I3" s="362"/>
      <c r="J3" s="362"/>
      <c r="K3" s="362"/>
      <c r="L3" s="362"/>
      <c r="M3" s="362"/>
      <c r="N3" s="362"/>
      <c r="O3" s="362"/>
      <c r="P3" s="362"/>
      <c r="R3" s="364" t="s">
        <v>415</v>
      </c>
    </row>
    <row r="4" spans="2:18" ht="12.75" customHeight="1">
      <c r="B4" s="365" t="s">
        <v>256</v>
      </c>
      <c r="C4" s="366" t="s">
        <v>416</v>
      </c>
      <c r="D4" s="367" t="s">
        <v>258</v>
      </c>
      <c r="E4" s="368" t="s">
        <v>259</v>
      </c>
      <c r="F4" s="365" t="s">
        <v>10</v>
      </c>
      <c r="G4" s="367" t="s">
        <v>135</v>
      </c>
      <c r="H4" s="367" t="s">
        <v>140</v>
      </c>
      <c r="I4" s="369" t="s">
        <v>417</v>
      </c>
      <c r="J4" s="370" t="s">
        <v>418</v>
      </c>
      <c r="K4" s="370"/>
      <c r="L4" s="370"/>
      <c r="M4" s="370"/>
      <c r="N4" s="370"/>
      <c r="O4" s="370"/>
      <c r="P4" s="370"/>
      <c r="Q4" s="371"/>
      <c r="R4" s="372" t="s">
        <v>210</v>
      </c>
    </row>
    <row r="5" spans="2:18" ht="12.75" customHeight="1">
      <c r="B5" s="373"/>
      <c r="C5" s="374"/>
      <c r="D5" s="375"/>
      <c r="E5" s="376"/>
      <c r="F5" s="373"/>
      <c r="G5" s="375"/>
      <c r="H5" s="375"/>
      <c r="I5" s="375"/>
      <c r="J5" s="377" t="s">
        <v>5</v>
      </c>
      <c r="K5" s="377" t="s">
        <v>419</v>
      </c>
      <c r="L5" s="378" t="s">
        <v>124</v>
      </c>
      <c r="M5" s="378" t="s">
        <v>4</v>
      </c>
      <c r="N5" s="379" t="s">
        <v>10</v>
      </c>
      <c r="O5" s="379" t="s">
        <v>1</v>
      </c>
      <c r="P5" s="379" t="s">
        <v>135</v>
      </c>
      <c r="Q5" s="380" t="s">
        <v>140</v>
      </c>
      <c r="R5" s="381"/>
    </row>
    <row r="6" spans="2:18" ht="12.75" customHeight="1" thickBot="1">
      <c r="B6" s="382"/>
      <c r="C6" s="383" t="s">
        <v>420</v>
      </c>
      <c r="D6" s="384"/>
      <c r="E6" s="385"/>
      <c r="F6" s="382"/>
      <c r="G6" s="384"/>
      <c r="H6" s="384"/>
      <c r="I6" s="384"/>
      <c r="J6" s="384"/>
      <c r="K6" s="384"/>
      <c r="L6" s="386"/>
      <c r="M6" s="386"/>
      <c r="N6" s="387" t="s">
        <v>421</v>
      </c>
      <c r="O6" s="387" t="s">
        <v>421</v>
      </c>
      <c r="P6" s="387" t="s">
        <v>421</v>
      </c>
      <c r="Q6" s="388" t="s">
        <v>422</v>
      </c>
      <c r="R6" s="389"/>
    </row>
    <row r="7" spans="2:18" ht="12.75" customHeight="1">
      <c r="B7" s="390"/>
      <c r="C7" s="391"/>
      <c r="D7" s="392" t="s">
        <v>423</v>
      </c>
      <c r="E7" s="393" t="s">
        <v>424</v>
      </c>
      <c r="F7" s="394">
        <v>0.001313</v>
      </c>
      <c r="G7" s="395">
        <v>0</v>
      </c>
      <c r="H7" s="395">
        <v>0</v>
      </c>
      <c r="I7" s="395">
        <v>9.3E-05</v>
      </c>
      <c r="J7" s="395">
        <v>0</v>
      </c>
      <c r="K7" s="395">
        <v>0</v>
      </c>
      <c r="L7" s="395">
        <v>0</v>
      </c>
      <c r="M7" s="395">
        <v>0</v>
      </c>
      <c r="N7" s="396">
        <v>0</v>
      </c>
      <c r="O7" s="396">
        <v>0.00957</v>
      </c>
      <c r="P7" s="395">
        <v>0</v>
      </c>
      <c r="Q7" s="397">
        <v>0</v>
      </c>
      <c r="R7" s="398">
        <v>0.010976000000000001</v>
      </c>
    </row>
    <row r="8" spans="2:20" ht="12.75" customHeight="1">
      <c r="B8" s="399"/>
      <c r="C8" s="400">
        <v>1</v>
      </c>
      <c r="D8" s="401" t="s">
        <v>268</v>
      </c>
      <c r="E8" s="402" t="s">
        <v>269</v>
      </c>
      <c r="F8" s="403">
        <v>0</v>
      </c>
      <c r="G8" s="404">
        <v>0</v>
      </c>
      <c r="H8" s="404">
        <v>0</v>
      </c>
      <c r="I8" s="404">
        <v>0</v>
      </c>
      <c r="J8" s="404">
        <v>0</v>
      </c>
      <c r="K8" s="404">
        <v>0</v>
      </c>
      <c r="L8" s="404">
        <v>0</v>
      </c>
      <c r="M8" s="404">
        <v>0</v>
      </c>
      <c r="N8" s="405">
        <v>0</v>
      </c>
      <c r="O8" s="405">
        <v>0</v>
      </c>
      <c r="P8" s="404">
        <v>0</v>
      </c>
      <c r="Q8" s="406">
        <v>0</v>
      </c>
      <c r="R8" s="407">
        <v>0</v>
      </c>
      <c r="S8" s="362"/>
      <c r="T8" s="362"/>
    </row>
    <row r="9" spans="2:20" ht="12.75" customHeight="1">
      <c r="B9" s="399" t="s">
        <v>425</v>
      </c>
      <c r="C9" s="400">
        <v>2</v>
      </c>
      <c r="D9" s="401" t="s">
        <v>270</v>
      </c>
      <c r="E9" s="402" t="s">
        <v>271</v>
      </c>
      <c r="F9" s="403">
        <v>0</v>
      </c>
      <c r="G9" s="404">
        <v>0</v>
      </c>
      <c r="H9" s="404">
        <v>0</v>
      </c>
      <c r="I9" s="404">
        <v>0</v>
      </c>
      <c r="J9" s="404">
        <v>0</v>
      </c>
      <c r="K9" s="404">
        <v>0</v>
      </c>
      <c r="L9" s="404">
        <v>0</v>
      </c>
      <c r="M9" s="404">
        <v>0</v>
      </c>
      <c r="N9" s="405">
        <v>0</v>
      </c>
      <c r="O9" s="405">
        <v>0</v>
      </c>
      <c r="P9" s="404">
        <v>0</v>
      </c>
      <c r="Q9" s="406">
        <v>0</v>
      </c>
      <c r="R9" s="407">
        <v>0</v>
      </c>
      <c r="S9" s="362"/>
      <c r="T9" s="362"/>
    </row>
    <row r="10" spans="2:20" ht="12.75" customHeight="1">
      <c r="B10" s="399"/>
      <c r="C10" s="400">
        <v>3</v>
      </c>
      <c r="D10" s="401" t="s">
        <v>426</v>
      </c>
      <c r="E10" s="402" t="s">
        <v>427</v>
      </c>
      <c r="F10" s="403">
        <v>0</v>
      </c>
      <c r="G10" s="404">
        <v>0</v>
      </c>
      <c r="H10" s="404">
        <v>0</v>
      </c>
      <c r="I10" s="404">
        <v>0</v>
      </c>
      <c r="J10" s="404">
        <v>0</v>
      </c>
      <c r="K10" s="404">
        <v>0</v>
      </c>
      <c r="L10" s="404">
        <v>0</v>
      </c>
      <c r="M10" s="404">
        <v>0</v>
      </c>
      <c r="N10" s="405">
        <v>0</v>
      </c>
      <c r="O10" s="405">
        <v>0</v>
      </c>
      <c r="P10" s="404">
        <v>0</v>
      </c>
      <c r="Q10" s="406">
        <v>0</v>
      </c>
      <c r="R10" s="407">
        <v>0</v>
      </c>
      <c r="S10" s="362"/>
      <c r="T10" s="362"/>
    </row>
    <row r="11" spans="2:20" ht="12.75" customHeight="1">
      <c r="B11" s="408"/>
      <c r="C11" s="400">
        <v>4</v>
      </c>
      <c r="D11" s="401" t="s">
        <v>428</v>
      </c>
      <c r="E11" s="402"/>
      <c r="F11" s="403">
        <v>0</v>
      </c>
      <c r="G11" s="404">
        <v>0</v>
      </c>
      <c r="H11" s="404">
        <v>0</v>
      </c>
      <c r="I11" s="404">
        <v>0</v>
      </c>
      <c r="J11" s="404">
        <v>0</v>
      </c>
      <c r="K11" s="404">
        <v>0</v>
      </c>
      <c r="L11" s="404">
        <v>0</v>
      </c>
      <c r="M11" s="404">
        <v>0</v>
      </c>
      <c r="N11" s="405">
        <v>0</v>
      </c>
      <c r="O11" s="405">
        <v>0</v>
      </c>
      <c r="P11" s="404">
        <v>0</v>
      </c>
      <c r="Q11" s="406">
        <v>0</v>
      </c>
      <c r="R11" s="407">
        <v>0</v>
      </c>
      <c r="S11" s="362"/>
      <c r="T11" s="362"/>
    </row>
    <row r="12" spans="2:20" ht="12.75" customHeight="1">
      <c r="B12" s="409"/>
      <c r="C12" s="410"/>
      <c r="D12" s="411" t="s">
        <v>275</v>
      </c>
      <c r="E12" s="412" t="s">
        <v>429</v>
      </c>
      <c r="F12" s="413">
        <v>0</v>
      </c>
      <c r="G12" s="414">
        <v>0</v>
      </c>
      <c r="H12" s="414">
        <v>0</v>
      </c>
      <c r="I12" s="414">
        <v>0</v>
      </c>
      <c r="J12" s="414">
        <v>0</v>
      </c>
      <c r="K12" s="414">
        <v>0</v>
      </c>
      <c r="L12" s="414">
        <v>0</v>
      </c>
      <c r="M12" s="414">
        <v>0</v>
      </c>
      <c r="N12" s="415">
        <v>0</v>
      </c>
      <c r="O12" s="415">
        <v>0</v>
      </c>
      <c r="P12" s="414">
        <v>0</v>
      </c>
      <c r="Q12" s="416">
        <v>0</v>
      </c>
      <c r="R12" s="417">
        <v>0</v>
      </c>
      <c r="S12" s="362"/>
      <c r="T12" s="362"/>
    </row>
    <row r="13" spans="2:20" ht="12.75" customHeight="1">
      <c r="B13" s="418" t="s">
        <v>430</v>
      </c>
      <c r="C13" s="400">
        <v>5</v>
      </c>
      <c r="D13" s="401" t="s">
        <v>431</v>
      </c>
      <c r="E13" s="402" t="s">
        <v>432</v>
      </c>
      <c r="F13" s="403">
        <v>0</v>
      </c>
      <c r="G13" s="404">
        <v>0</v>
      </c>
      <c r="H13" s="404">
        <v>0</v>
      </c>
      <c r="I13" s="404">
        <v>0</v>
      </c>
      <c r="J13" s="404">
        <v>0</v>
      </c>
      <c r="K13" s="404">
        <v>0</v>
      </c>
      <c r="L13" s="404">
        <v>0</v>
      </c>
      <c r="M13" s="404">
        <v>0</v>
      </c>
      <c r="N13" s="405">
        <v>0</v>
      </c>
      <c r="O13" s="405">
        <v>0</v>
      </c>
      <c r="P13" s="404">
        <v>0</v>
      </c>
      <c r="Q13" s="406">
        <v>0</v>
      </c>
      <c r="R13" s="407">
        <v>0</v>
      </c>
      <c r="S13" s="362"/>
      <c r="T13" s="362"/>
    </row>
    <row r="14" spans="2:20" ht="12.75" customHeight="1">
      <c r="B14" s="419"/>
      <c r="C14" s="400">
        <v>6</v>
      </c>
      <c r="D14" s="401" t="s">
        <v>278</v>
      </c>
      <c r="E14" s="402" t="s">
        <v>433</v>
      </c>
      <c r="F14" s="403">
        <v>0</v>
      </c>
      <c r="G14" s="404">
        <v>0</v>
      </c>
      <c r="H14" s="404">
        <v>0</v>
      </c>
      <c r="I14" s="404">
        <v>0</v>
      </c>
      <c r="J14" s="404">
        <v>0</v>
      </c>
      <c r="K14" s="404">
        <v>0</v>
      </c>
      <c r="L14" s="404">
        <v>0</v>
      </c>
      <c r="M14" s="404">
        <v>0</v>
      </c>
      <c r="N14" s="405">
        <v>0</v>
      </c>
      <c r="O14" s="405">
        <v>0</v>
      </c>
      <c r="P14" s="404">
        <v>0</v>
      </c>
      <c r="Q14" s="406">
        <v>0</v>
      </c>
      <c r="R14" s="407">
        <v>0</v>
      </c>
      <c r="S14" s="362"/>
      <c r="T14" s="362"/>
    </row>
    <row r="15" spans="2:20" ht="12.75" customHeight="1">
      <c r="B15" s="420" t="s">
        <v>41</v>
      </c>
      <c r="C15" s="421">
        <v>7</v>
      </c>
      <c r="D15" s="422" t="s">
        <v>434</v>
      </c>
      <c r="E15" s="423" t="s">
        <v>435</v>
      </c>
      <c r="F15" s="424">
        <v>38.74890467765521</v>
      </c>
      <c r="G15" s="425">
        <v>0.003947368421052632</v>
      </c>
      <c r="H15" s="425">
        <v>0.0042344411692432065</v>
      </c>
      <c r="I15" s="425">
        <v>0</v>
      </c>
      <c r="J15" s="425">
        <v>0</v>
      </c>
      <c r="K15" s="425">
        <v>3.724999890767036</v>
      </c>
      <c r="L15" s="425">
        <v>0.02920915150209868</v>
      </c>
      <c r="M15" s="425">
        <v>0</v>
      </c>
      <c r="N15" s="426">
        <v>0</v>
      </c>
      <c r="O15" s="426">
        <v>84.9354474317347</v>
      </c>
      <c r="P15" s="425">
        <v>0</v>
      </c>
      <c r="Q15" s="427">
        <v>42.25635236213931</v>
      </c>
      <c r="R15" s="428">
        <v>169.70309532338868</v>
      </c>
      <c r="S15" s="362"/>
      <c r="T15" s="362"/>
    </row>
    <row r="16" spans="2:20" ht="12.75" customHeight="1">
      <c r="B16" s="420" t="s">
        <v>38</v>
      </c>
      <c r="C16" s="421">
        <v>8</v>
      </c>
      <c r="D16" s="422" t="s">
        <v>436</v>
      </c>
      <c r="E16" s="423" t="s">
        <v>437</v>
      </c>
      <c r="F16" s="424">
        <v>1.726368417573867</v>
      </c>
      <c r="G16" s="425">
        <v>2.0699010958594415</v>
      </c>
      <c r="H16" s="425">
        <v>2.2829032929617603</v>
      </c>
      <c r="I16" s="425">
        <v>0.0215289794718353</v>
      </c>
      <c r="J16" s="425">
        <v>3.693933077818534</v>
      </c>
      <c r="K16" s="425">
        <v>13.304859038919599</v>
      </c>
      <c r="L16" s="425">
        <v>1.6269131756620034</v>
      </c>
      <c r="M16" s="425">
        <v>9.4738008271407</v>
      </c>
      <c r="N16" s="426">
        <v>0.0707242238211523</v>
      </c>
      <c r="O16" s="426">
        <v>8.088770122584185</v>
      </c>
      <c r="P16" s="425">
        <v>0.1519606912728254</v>
      </c>
      <c r="Q16" s="427">
        <v>0.309047841355478</v>
      </c>
      <c r="R16" s="428">
        <v>42.82071078444139</v>
      </c>
      <c r="S16" s="362"/>
      <c r="T16" s="362"/>
    </row>
    <row r="17" spans="2:20" ht="12.75" customHeight="1">
      <c r="B17" s="429"/>
      <c r="C17" s="410"/>
      <c r="D17" s="411" t="s">
        <v>438</v>
      </c>
      <c r="E17" s="412" t="s">
        <v>439</v>
      </c>
      <c r="F17" s="413">
        <v>408.71256494737924</v>
      </c>
      <c r="G17" s="414">
        <v>456.70746286040406</v>
      </c>
      <c r="H17" s="414">
        <v>236.12316520207392</v>
      </c>
      <c r="I17" s="414">
        <v>3.784698410844123</v>
      </c>
      <c r="J17" s="414">
        <v>2.038606091267022</v>
      </c>
      <c r="K17" s="414">
        <v>0.9978642398261217</v>
      </c>
      <c r="L17" s="414">
        <v>3.048178728355632</v>
      </c>
      <c r="M17" s="414">
        <v>266.95369137768284</v>
      </c>
      <c r="N17" s="415">
        <v>31.716954215357262</v>
      </c>
      <c r="O17" s="415">
        <v>58.38769583358105</v>
      </c>
      <c r="P17" s="414">
        <v>50.75129859365893</v>
      </c>
      <c r="Q17" s="416">
        <v>81.3717110310595</v>
      </c>
      <c r="R17" s="417">
        <v>1600.5938915314898</v>
      </c>
      <c r="S17" s="362"/>
      <c r="T17" s="362"/>
    </row>
    <row r="18" spans="2:20" ht="12.75" customHeight="1">
      <c r="B18" s="430"/>
      <c r="C18" s="400">
        <v>9</v>
      </c>
      <c r="D18" s="401" t="s">
        <v>43</v>
      </c>
      <c r="E18" s="402" t="s">
        <v>440</v>
      </c>
      <c r="F18" s="403">
        <v>3.6517049144439135</v>
      </c>
      <c r="G18" s="404">
        <v>0.05817962435271494</v>
      </c>
      <c r="H18" s="404">
        <v>1.1291032437249573</v>
      </c>
      <c r="I18" s="404">
        <v>1.8919394523636028</v>
      </c>
      <c r="J18" s="404">
        <v>0</v>
      </c>
      <c r="K18" s="404">
        <v>1.3549514834154324E-06</v>
      </c>
      <c r="L18" s="404">
        <v>0.08345727561317898</v>
      </c>
      <c r="M18" s="404">
        <v>0</v>
      </c>
      <c r="N18" s="405">
        <v>0.15937901163232546</v>
      </c>
      <c r="O18" s="405">
        <v>1.4690234166123248</v>
      </c>
      <c r="P18" s="404">
        <v>0.3912927983454696</v>
      </c>
      <c r="Q18" s="406">
        <v>0.00020830489857865287</v>
      </c>
      <c r="R18" s="407">
        <v>8.834289396938551</v>
      </c>
      <c r="S18" s="362"/>
      <c r="T18" s="362"/>
    </row>
    <row r="19" spans="2:20" ht="12.75" customHeight="1">
      <c r="B19" s="430"/>
      <c r="C19" s="400">
        <v>10</v>
      </c>
      <c r="D19" s="401" t="s">
        <v>176</v>
      </c>
      <c r="E19" s="402" t="s">
        <v>286</v>
      </c>
      <c r="F19" s="403">
        <v>1.033036999268297</v>
      </c>
      <c r="G19" s="404">
        <v>1.5358065248473758</v>
      </c>
      <c r="H19" s="404">
        <v>0.023578272988280934</v>
      </c>
      <c r="I19" s="404">
        <v>0.00211134349835933</v>
      </c>
      <c r="J19" s="404">
        <v>0</v>
      </c>
      <c r="K19" s="404">
        <v>2.5334453816736636E-05</v>
      </c>
      <c r="L19" s="404">
        <v>0</v>
      </c>
      <c r="M19" s="404">
        <v>0</v>
      </c>
      <c r="N19" s="405">
        <v>0.0023535402439527914</v>
      </c>
      <c r="O19" s="405">
        <v>0.18239077403448936</v>
      </c>
      <c r="P19" s="404">
        <v>0.001061247354908331</v>
      </c>
      <c r="Q19" s="406">
        <v>0</v>
      </c>
      <c r="R19" s="407">
        <v>2.7803640366894804</v>
      </c>
      <c r="S19" s="362"/>
      <c r="T19" s="362"/>
    </row>
    <row r="20" spans="2:20" ht="12.75" customHeight="1">
      <c r="B20" s="430"/>
      <c r="C20" s="400">
        <v>11</v>
      </c>
      <c r="D20" s="401" t="s">
        <v>177</v>
      </c>
      <c r="E20" s="402" t="s">
        <v>287</v>
      </c>
      <c r="F20" s="403">
        <v>4.6920075172908735</v>
      </c>
      <c r="G20" s="404">
        <v>0.01421109573569796</v>
      </c>
      <c r="H20" s="404">
        <v>0.3588090500901691</v>
      </c>
      <c r="I20" s="404">
        <v>2.3319963819665234E-05</v>
      </c>
      <c r="J20" s="404">
        <v>0</v>
      </c>
      <c r="K20" s="404">
        <v>0.04587460201826519</v>
      </c>
      <c r="L20" s="404">
        <v>0.023716087906528047</v>
      </c>
      <c r="M20" s="404">
        <v>0.0042964182711390094</v>
      </c>
      <c r="N20" s="405">
        <v>0.7984391626023161</v>
      </c>
      <c r="O20" s="405">
        <v>0.003793928701308213</v>
      </c>
      <c r="P20" s="404">
        <v>0.0035235412817779433</v>
      </c>
      <c r="Q20" s="406">
        <v>0.16785087182748334</v>
      </c>
      <c r="R20" s="407">
        <v>6.112545595689379</v>
      </c>
      <c r="S20" s="362"/>
      <c r="T20" s="362"/>
    </row>
    <row r="21" spans="2:20" ht="12.75" customHeight="1">
      <c r="B21" s="430"/>
      <c r="C21" s="400">
        <v>12</v>
      </c>
      <c r="D21" s="401" t="s">
        <v>441</v>
      </c>
      <c r="E21" s="402" t="s">
        <v>288</v>
      </c>
      <c r="F21" s="403">
        <v>0.9250079195393892</v>
      </c>
      <c r="G21" s="404">
        <v>0</v>
      </c>
      <c r="H21" s="404">
        <v>0.0031954361471867396</v>
      </c>
      <c r="I21" s="404">
        <v>0</v>
      </c>
      <c r="J21" s="404">
        <v>0</v>
      </c>
      <c r="K21" s="404">
        <v>0</v>
      </c>
      <c r="L21" s="404">
        <v>0.003060351056251788</v>
      </c>
      <c r="M21" s="404">
        <v>0.41081980621330305</v>
      </c>
      <c r="N21" s="405">
        <v>0</v>
      </c>
      <c r="O21" s="405">
        <v>0</v>
      </c>
      <c r="P21" s="404">
        <v>0.005263127900236075</v>
      </c>
      <c r="Q21" s="406">
        <v>0</v>
      </c>
      <c r="R21" s="407">
        <v>1.3473466408563668</v>
      </c>
      <c r="S21" s="362"/>
      <c r="T21" s="362"/>
    </row>
    <row r="22" spans="2:20" ht="12.75" customHeight="1">
      <c r="B22" s="430"/>
      <c r="C22" s="400">
        <v>13</v>
      </c>
      <c r="D22" s="401" t="s">
        <v>179</v>
      </c>
      <c r="E22" s="402" t="s">
        <v>289</v>
      </c>
      <c r="F22" s="403">
        <v>0.8054709307593579</v>
      </c>
      <c r="G22" s="404">
        <v>0.02857593268682885</v>
      </c>
      <c r="H22" s="404">
        <v>0</v>
      </c>
      <c r="I22" s="404">
        <v>0</v>
      </c>
      <c r="J22" s="404">
        <v>0</v>
      </c>
      <c r="K22" s="404">
        <v>0</v>
      </c>
      <c r="L22" s="404">
        <v>0.05553073798880514</v>
      </c>
      <c r="M22" s="404">
        <v>0.01995962860345192</v>
      </c>
      <c r="N22" s="405">
        <v>0.004858095628089674</v>
      </c>
      <c r="O22" s="405">
        <v>0.0024390626642821728</v>
      </c>
      <c r="P22" s="404">
        <v>0</v>
      </c>
      <c r="Q22" s="406">
        <v>0</v>
      </c>
      <c r="R22" s="407">
        <v>0.9168343883308158</v>
      </c>
      <c r="S22" s="362"/>
      <c r="T22" s="362"/>
    </row>
    <row r="23" spans="2:20" ht="12.75" customHeight="1">
      <c r="B23" s="430"/>
      <c r="C23" s="400">
        <v>14</v>
      </c>
      <c r="D23" s="401" t="s">
        <v>48</v>
      </c>
      <c r="E23" s="402" t="s">
        <v>290</v>
      </c>
      <c r="F23" s="403">
        <v>4.88070404788093</v>
      </c>
      <c r="G23" s="404">
        <v>3.2472047072972834</v>
      </c>
      <c r="H23" s="404">
        <v>0.05542195720293692</v>
      </c>
      <c r="I23" s="404">
        <v>0.09220078551409686</v>
      </c>
      <c r="J23" s="404">
        <v>0</v>
      </c>
      <c r="K23" s="404">
        <v>0.0026004309677645906</v>
      </c>
      <c r="L23" s="404">
        <v>0</v>
      </c>
      <c r="M23" s="404">
        <v>0.08421560499302676</v>
      </c>
      <c r="N23" s="405">
        <v>0.0032479217225822575</v>
      </c>
      <c r="O23" s="405">
        <v>0.009857763797501359</v>
      </c>
      <c r="P23" s="404">
        <v>0.0037500322805460156</v>
      </c>
      <c r="Q23" s="406">
        <v>0.014502674542414532</v>
      </c>
      <c r="R23" s="407">
        <v>8.393705926199086</v>
      </c>
      <c r="S23" s="362"/>
      <c r="T23" s="362"/>
    </row>
    <row r="24" spans="2:20" ht="12.75" customHeight="1">
      <c r="B24" s="430"/>
      <c r="C24" s="400">
        <v>15</v>
      </c>
      <c r="D24" s="401" t="s">
        <v>180</v>
      </c>
      <c r="E24" s="402" t="s">
        <v>291</v>
      </c>
      <c r="F24" s="403">
        <v>5.540122402452804</v>
      </c>
      <c r="G24" s="404">
        <v>0.09055123573486339</v>
      </c>
      <c r="H24" s="404">
        <v>0.9998856979251268</v>
      </c>
      <c r="I24" s="404">
        <v>0</v>
      </c>
      <c r="J24" s="404">
        <v>0</v>
      </c>
      <c r="K24" s="404">
        <v>0</v>
      </c>
      <c r="L24" s="404">
        <v>0</v>
      </c>
      <c r="M24" s="404">
        <v>0.06288015246924301</v>
      </c>
      <c r="N24" s="405">
        <v>0.0904149406128441</v>
      </c>
      <c r="O24" s="405">
        <v>0.04137135300466149</v>
      </c>
      <c r="P24" s="404">
        <v>0.2817955478477551</v>
      </c>
      <c r="Q24" s="406">
        <v>0.10638027375332648</v>
      </c>
      <c r="R24" s="407">
        <v>7.213401603800624</v>
      </c>
      <c r="S24" s="362"/>
      <c r="T24" s="362"/>
    </row>
    <row r="25" spans="2:20" ht="12.75" customHeight="1">
      <c r="B25" s="430"/>
      <c r="C25" s="400">
        <v>16</v>
      </c>
      <c r="D25" s="401" t="s">
        <v>40</v>
      </c>
      <c r="E25" s="402" t="s">
        <v>292</v>
      </c>
      <c r="F25" s="403">
        <v>194.72271179756913</v>
      </c>
      <c r="G25" s="404">
        <v>41.86112221585127</v>
      </c>
      <c r="H25" s="404">
        <v>46.524245734768606</v>
      </c>
      <c r="I25" s="404">
        <v>1.2765994513878258</v>
      </c>
      <c r="J25" s="404">
        <v>0</v>
      </c>
      <c r="K25" s="404">
        <v>0.1417944059987502</v>
      </c>
      <c r="L25" s="404">
        <v>0.5149833693936363</v>
      </c>
      <c r="M25" s="404">
        <v>0.04336137087425875</v>
      </c>
      <c r="N25" s="405">
        <v>18.339997209528505</v>
      </c>
      <c r="O25" s="405">
        <v>19.671845371820325</v>
      </c>
      <c r="P25" s="404">
        <v>5.083485197618493</v>
      </c>
      <c r="Q25" s="406">
        <v>15.88981896822764</v>
      </c>
      <c r="R25" s="407">
        <v>344.0699650930385</v>
      </c>
      <c r="S25" s="362"/>
      <c r="T25" s="362"/>
    </row>
    <row r="26" spans="2:20" ht="12.75" customHeight="1">
      <c r="B26" s="430"/>
      <c r="C26" s="400">
        <v>17</v>
      </c>
      <c r="D26" s="401" t="s">
        <v>181</v>
      </c>
      <c r="E26" s="402" t="s">
        <v>293</v>
      </c>
      <c r="F26" s="403">
        <v>43.517897667322096</v>
      </c>
      <c r="G26" s="404">
        <v>26.77361470509753</v>
      </c>
      <c r="H26" s="404">
        <v>41.10926867109271</v>
      </c>
      <c r="I26" s="404">
        <v>0.27783167995248875</v>
      </c>
      <c r="J26" s="404">
        <v>0</v>
      </c>
      <c r="K26" s="404">
        <v>0.2946131958112597</v>
      </c>
      <c r="L26" s="404">
        <v>0.023432726298093592</v>
      </c>
      <c r="M26" s="404">
        <v>0.2500353710348328</v>
      </c>
      <c r="N26" s="405">
        <v>4.519072256098369</v>
      </c>
      <c r="O26" s="405">
        <v>2.202169650608998</v>
      </c>
      <c r="P26" s="404">
        <v>0.05844816755019572</v>
      </c>
      <c r="Q26" s="406">
        <v>17.32259943699987</v>
      </c>
      <c r="R26" s="407">
        <v>136.34898352786647</v>
      </c>
      <c r="S26" s="362"/>
      <c r="T26" s="362"/>
    </row>
    <row r="27" spans="2:20" ht="12.75" customHeight="1">
      <c r="B27" s="430" t="s">
        <v>175</v>
      </c>
      <c r="C27" s="400">
        <v>18</v>
      </c>
      <c r="D27" s="401" t="s">
        <v>442</v>
      </c>
      <c r="E27" s="402" t="s">
        <v>294</v>
      </c>
      <c r="F27" s="403">
        <v>17.406414322909157</v>
      </c>
      <c r="G27" s="404">
        <v>23.73909142911042</v>
      </c>
      <c r="H27" s="404">
        <v>26.710071986195125</v>
      </c>
      <c r="I27" s="404">
        <v>0.004675587164963372</v>
      </c>
      <c r="J27" s="404">
        <v>0</v>
      </c>
      <c r="K27" s="404">
        <v>0.32991924451380095</v>
      </c>
      <c r="L27" s="404">
        <v>0.10940487625165674</v>
      </c>
      <c r="M27" s="404">
        <v>0.02831811884124726</v>
      </c>
      <c r="N27" s="405">
        <v>0.9274327253539871</v>
      </c>
      <c r="O27" s="405">
        <v>0.35249262600541154</v>
      </c>
      <c r="P27" s="404">
        <v>0.13875092512361514</v>
      </c>
      <c r="Q27" s="406">
        <v>22.50523471441601</v>
      </c>
      <c r="R27" s="407">
        <v>92.25180655588538</v>
      </c>
      <c r="S27" s="362"/>
      <c r="T27" s="362"/>
    </row>
    <row r="28" spans="2:20" ht="12.75" customHeight="1">
      <c r="B28" s="430"/>
      <c r="C28" s="400">
        <v>19</v>
      </c>
      <c r="D28" s="401" t="s">
        <v>183</v>
      </c>
      <c r="E28" s="402" t="s">
        <v>295</v>
      </c>
      <c r="F28" s="403">
        <v>1.8670123661591211</v>
      </c>
      <c r="G28" s="404">
        <v>0.132899658839017</v>
      </c>
      <c r="H28" s="404">
        <v>2.046435293184169</v>
      </c>
      <c r="I28" s="404">
        <v>0.000365820940493159</v>
      </c>
      <c r="J28" s="404">
        <v>0</v>
      </c>
      <c r="K28" s="404">
        <v>0</v>
      </c>
      <c r="L28" s="404">
        <v>0</v>
      </c>
      <c r="M28" s="404">
        <v>0.23061594620846257</v>
      </c>
      <c r="N28" s="405">
        <v>0.18037545944488256</v>
      </c>
      <c r="O28" s="405">
        <v>0.002931874905654493</v>
      </c>
      <c r="P28" s="404">
        <v>0.1361848672118064</v>
      </c>
      <c r="Q28" s="406">
        <v>0</v>
      </c>
      <c r="R28" s="407">
        <v>4.596821286893607</v>
      </c>
      <c r="S28" s="362"/>
      <c r="T28" s="362"/>
    </row>
    <row r="29" spans="2:20" ht="12.75" customHeight="1">
      <c r="B29" s="430"/>
      <c r="C29" s="400">
        <v>20</v>
      </c>
      <c r="D29" s="401" t="s">
        <v>184</v>
      </c>
      <c r="E29" s="402" t="s">
        <v>296</v>
      </c>
      <c r="F29" s="403">
        <v>0.04812421766173163</v>
      </c>
      <c r="G29" s="404">
        <v>0</v>
      </c>
      <c r="H29" s="404">
        <v>0</v>
      </c>
      <c r="I29" s="404">
        <v>0</v>
      </c>
      <c r="J29" s="404">
        <v>0</v>
      </c>
      <c r="K29" s="404">
        <v>0</v>
      </c>
      <c r="L29" s="404">
        <v>0</v>
      </c>
      <c r="M29" s="404">
        <v>0</v>
      </c>
      <c r="N29" s="405">
        <v>0.015157590462045891</v>
      </c>
      <c r="O29" s="405">
        <v>0</v>
      </c>
      <c r="P29" s="404">
        <v>0</v>
      </c>
      <c r="Q29" s="406">
        <v>0</v>
      </c>
      <c r="R29" s="407">
        <v>0.06328180812377752</v>
      </c>
      <c r="S29" s="362"/>
      <c r="T29" s="362"/>
    </row>
    <row r="30" spans="2:20" ht="12.75" customHeight="1">
      <c r="B30" s="430"/>
      <c r="C30" s="400">
        <v>21</v>
      </c>
      <c r="D30" s="401" t="s">
        <v>49</v>
      </c>
      <c r="E30" s="402" t="s">
        <v>297</v>
      </c>
      <c r="F30" s="403">
        <v>12.63344519854309</v>
      </c>
      <c r="G30" s="404">
        <v>4.614962268377183</v>
      </c>
      <c r="H30" s="404">
        <v>5.668368872852818</v>
      </c>
      <c r="I30" s="404">
        <v>0.000786850380063543</v>
      </c>
      <c r="J30" s="404">
        <v>0</v>
      </c>
      <c r="K30" s="404">
        <v>0.004844859229125262</v>
      </c>
      <c r="L30" s="404">
        <v>0.3248182400960837</v>
      </c>
      <c r="M30" s="404">
        <v>0.444526766570355</v>
      </c>
      <c r="N30" s="405">
        <v>0.5155146817840734</v>
      </c>
      <c r="O30" s="405">
        <v>1.5801383748248021</v>
      </c>
      <c r="P30" s="404">
        <v>0.051081419403582795</v>
      </c>
      <c r="Q30" s="406">
        <v>0.5465151201130785</v>
      </c>
      <c r="R30" s="407">
        <v>26.38500265217425</v>
      </c>
      <c r="S30" s="362"/>
      <c r="T30" s="362"/>
    </row>
    <row r="31" spans="2:20" ht="12.75" customHeight="1">
      <c r="B31" s="430"/>
      <c r="C31" s="400">
        <v>22</v>
      </c>
      <c r="D31" s="401" t="s">
        <v>39</v>
      </c>
      <c r="E31" s="402" t="s">
        <v>298</v>
      </c>
      <c r="F31" s="403">
        <v>3.9677280822635805</v>
      </c>
      <c r="G31" s="404">
        <v>101.38004270729195</v>
      </c>
      <c r="H31" s="404">
        <v>4.980254199322744</v>
      </c>
      <c r="I31" s="404">
        <v>0.0024099268699044655</v>
      </c>
      <c r="J31" s="404">
        <v>0.07435743761886843</v>
      </c>
      <c r="K31" s="404">
        <v>0.03273652210499988</v>
      </c>
      <c r="L31" s="404">
        <v>1.4161211968310847</v>
      </c>
      <c r="M31" s="404">
        <v>255.59344389083586</v>
      </c>
      <c r="N31" s="405">
        <v>0.255968345844987</v>
      </c>
      <c r="O31" s="405">
        <v>7.87524755662421</v>
      </c>
      <c r="P31" s="404">
        <v>7.1750162373179895</v>
      </c>
      <c r="Q31" s="406">
        <v>0.15269825691769714</v>
      </c>
      <c r="R31" s="407">
        <v>382.9060243598439</v>
      </c>
      <c r="S31" s="362"/>
      <c r="T31" s="362"/>
    </row>
    <row r="32" spans="2:20" ht="12.75" customHeight="1">
      <c r="B32" s="430"/>
      <c r="C32" s="400">
        <v>23</v>
      </c>
      <c r="D32" s="401" t="s">
        <v>185</v>
      </c>
      <c r="E32" s="402" t="s">
        <v>299</v>
      </c>
      <c r="F32" s="403">
        <v>1.448993887600743</v>
      </c>
      <c r="G32" s="404">
        <v>56.48662136735081</v>
      </c>
      <c r="H32" s="404">
        <v>15.2548890721067</v>
      </c>
      <c r="I32" s="404">
        <v>0.003483987186409433</v>
      </c>
      <c r="J32" s="404">
        <v>1.3411138476803484</v>
      </c>
      <c r="K32" s="404">
        <v>0.01804147908105965</v>
      </c>
      <c r="L32" s="404">
        <v>0</v>
      </c>
      <c r="M32" s="404">
        <v>3.407039372238366</v>
      </c>
      <c r="N32" s="405">
        <v>0.1179382210299492</v>
      </c>
      <c r="O32" s="405">
        <v>3.862159178005629</v>
      </c>
      <c r="P32" s="404">
        <v>3.218382728286517</v>
      </c>
      <c r="Q32" s="406">
        <v>1.6309851046342816</v>
      </c>
      <c r="R32" s="407">
        <v>86.78964824520081</v>
      </c>
      <c r="S32" s="362"/>
      <c r="T32" s="362"/>
    </row>
    <row r="33" spans="2:20" ht="12.75" customHeight="1">
      <c r="B33" s="430"/>
      <c r="C33" s="400">
        <v>24</v>
      </c>
      <c r="D33" s="401" t="s">
        <v>186</v>
      </c>
      <c r="E33" s="402" t="s">
        <v>300</v>
      </c>
      <c r="F33" s="403">
        <v>20.410184332983302</v>
      </c>
      <c r="G33" s="404">
        <v>74.33744700981718</v>
      </c>
      <c r="H33" s="404">
        <v>7.813218556775955</v>
      </c>
      <c r="I33" s="404">
        <v>0.01309870771132177</v>
      </c>
      <c r="J33" s="404">
        <v>0.18458658226355462</v>
      </c>
      <c r="K33" s="404">
        <v>0.0006393885472973555</v>
      </c>
      <c r="L33" s="404">
        <v>0.04082573713886991</v>
      </c>
      <c r="M33" s="404">
        <v>5.3150891722047735</v>
      </c>
      <c r="N33" s="405">
        <v>0.18006495595441482</v>
      </c>
      <c r="O33" s="405">
        <v>4.100819458893926</v>
      </c>
      <c r="P33" s="404">
        <v>18.756742849944317</v>
      </c>
      <c r="Q33" s="406">
        <v>8.312021506442566</v>
      </c>
      <c r="R33" s="407">
        <v>139.46473825867747</v>
      </c>
      <c r="S33" s="362"/>
      <c r="T33" s="362"/>
    </row>
    <row r="34" spans="2:20" ht="12.75" customHeight="1">
      <c r="B34" s="430"/>
      <c r="C34" s="400">
        <v>25</v>
      </c>
      <c r="D34" s="401" t="s">
        <v>301</v>
      </c>
      <c r="E34" s="402" t="s">
        <v>302</v>
      </c>
      <c r="F34" s="403">
        <v>1.459800824942786</v>
      </c>
      <c r="G34" s="404">
        <v>13.641401467275067</v>
      </c>
      <c r="H34" s="404">
        <v>7.830637532987159</v>
      </c>
      <c r="I34" s="404">
        <v>0.0011233144465973505</v>
      </c>
      <c r="J34" s="404">
        <v>0</v>
      </c>
      <c r="K34" s="404">
        <v>0.001099778202158897</v>
      </c>
      <c r="L34" s="404">
        <v>0</v>
      </c>
      <c r="M34" s="404">
        <v>0.10186702879380746</v>
      </c>
      <c r="N34" s="405">
        <v>0.0831629854767524</v>
      </c>
      <c r="O34" s="405">
        <v>3.006445228162106</v>
      </c>
      <c r="P34" s="404">
        <v>2.2475974949366813</v>
      </c>
      <c r="Q34" s="406">
        <v>0.896872419625378</v>
      </c>
      <c r="R34" s="407">
        <v>29.270008074848494</v>
      </c>
      <c r="S34" s="362"/>
      <c r="T34" s="362"/>
    </row>
    <row r="35" spans="2:20" ht="12.75" customHeight="1">
      <c r="B35" s="430"/>
      <c r="C35" s="400">
        <v>26</v>
      </c>
      <c r="D35" s="401" t="s">
        <v>303</v>
      </c>
      <c r="E35" s="402" t="s">
        <v>304</v>
      </c>
      <c r="F35" s="403">
        <v>1.0871098160753938</v>
      </c>
      <c r="G35" s="404">
        <v>1.4777686374627583</v>
      </c>
      <c r="H35" s="404">
        <v>0.750590503106627</v>
      </c>
      <c r="I35" s="404">
        <v>1.904034876093391E-05</v>
      </c>
      <c r="J35" s="404">
        <v>2.205113018188112E-05</v>
      </c>
      <c r="K35" s="404">
        <v>3.4817573971391245E-06</v>
      </c>
      <c r="L35" s="404">
        <v>0.04185131667107067</v>
      </c>
      <c r="M35" s="404">
        <v>0.4497213514586921</v>
      </c>
      <c r="N35" s="405">
        <v>0.14087279827766278</v>
      </c>
      <c r="O35" s="405">
        <v>0.3380651684139215</v>
      </c>
      <c r="P35" s="404">
        <v>0.08648933854383015</v>
      </c>
      <c r="Q35" s="406">
        <v>3.416899245229396</v>
      </c>
      <c r="R35" s="407">
        <v>7.789412748475691</v>
      </c>
      <c r="S35" s="362"/>
      <c r="T35" s="362"/>
    </row>
    <row r="36" spans="2:20" ht="12.75" customHeight="1">
      <c r="B36" s="430"/>
      <c r="C36" s="400">
        <v>27</v>
      </c>
      <c r="D36" s="401" t="s">
        <v>305</v>
      </c>
      <c r="E36" s="402" t="s">
        <v>306</v>
      </c>
      <c r="F36" s="403">
        <v>3.1185508498314047</v>
      </c>
      <c r="G36" s="404">
        <v>9.526458917333986</v>
      </c>
      <c r="H36" s="404">
        <v>4.903998224002163</v>
      </c>
      <c r="I36" s="404">
        <v>0.01038465118303496</v>
      </c>
      <c r="J36" s="404">
        <v>0</v>
      </c>
      <c r="K36" s="404">
        <v>0.0036910173488816293</v>
      </c>
      <c r="L36" s="404">
        <v>0</v>
      </c>
      <c r="M36" s="404">
        <v>0</v>
      </c>
      <c r="N36" s="405">
        <v>0.158228306977565</v>
      </c>
      <c r="O36" s="405">
        <v>1.1174726192010023</v>
      </c>
      <c r="P36" s="404">
        <v>3.0113264838416214</v>
      </c>
      <c r="Q36" s="406">
        <v>0.9360689267820447</v>
      </c>
      <c r="R36" s="407">
        <v>22.786179996501705</v>
      </c>
      <c r="S36" s="362"/>
      <c r="T36" s="362"/>
    </row>
    <row r="37" spans="2:20" ht="12.75" customHeight="1">
      <c r="B37" s="430"/>
      <c r="C37" s="400">
        <v>28</v>
      </c>
      <c r="D37" s="401" t="s">
        <v>307</v>
      </c>
      <c r="E37" s="402" t="s">
        <v>308</v>
      </c>
      <c r="F37" s="403">
        <v>25.08088235944836</v>
      </c>
      <c r="G37" s="404">
        <v>68.63470997468009</v>
      </c>
      <c r="H37" s="404">
        <v>57.09797369213844</v>
      </c>
      <c r="I37" s="404">
        <v>0.010023905803249192</v>
      </c>
      <c r="J37" s="404">
        <v>0.0004908166365644603</v>
      </c>
      <c r="K37" s="404">
        <v>0.0076811732673219895</v>
      </c>
      <c r="L37" s="404">
        <v>0.11245575419005158</v>
      </c>
      <c r="M37" s="404">
        <v>0</v>
      </c>
      <c r="N37" s="405">
        <v>4.537764796234062</v>
      </c>
      <c r="O37" s="405">
        <v>4.062775067923612</v>
      </c>
      <c r="P37" s="404">
        <v>4.273494069004184</v>
      </c>
      <c r="Q37" s="406">
        <v>5.466281046486997</v>
      </c>
      <c r="R37" s="407">
        <v>169.2845326558129</v>
      </c>
      <c r="S37" s="362"/>
      <c r="T37" s="362"/>
    </row>
    <row r="38" spans="2:20" ht="12.75" customHeight="1">
      <c r="B38" s="430"/>
      <c r="C38" s="400">
        <v>29</v>
      </c>
      <c r="D38" s="401" t="s">
        <v>309</v>
      </c>
      <c r="E38" s="402" t="s">
        <v>310</v>
      </c>
      <c r="F38" s="403">
        <v>42.39988144136161</v>
      </c>
      <c r="G38" s="404">
        <v>17.5450003566081</v>
      </c>
      <c r="H38" s="404">
        <v>9.418474027265429</v>
      </c>
      <c r="I38" s="404">
        <v>0.012897999327472539</v>
      </c>
      <c r="J38" s="404">
        <v>0</v>
      </c>
      <c r="K38" s="404">
        <v>0.014079007547461702</v>
      </c>
      <c r="L38" s="404">
        <v>0</v>
      </c>
      <c r="M38" s="404">
        <v>0</v>
      </c>
      <c r="N38" s="405">
        <v>0.10853806757049787</v>
      </c>
      <c r="O38" s="405">
        <v>0.4380370678883533</v>
      </c>
      <c r="P38" s="404">
        <v>1.3845342966551413</v>
      </c>
      <c r="Q38" s="406">
        <v>1.0633991018731792</v>
      </c>
      <c r="R38" s="407">
        <v>72.38484136609723</v>
      </c>
      <c r="S38" s="362"/>
      <c r="T38" s="362"/>
    </row>
    <row r="39" spans="2:20" ht="12.75" customHeight="1">
      <c r="B39" s="430"/>
      <c r="C39" s="400">
        <v>30</v>
      </c>
      <c r="D39" s="401" t="s">
        <v>311</v>
      </c>
      <c r="E39" s="402" t="s">
        <v>312</v>
      </c>
      <c r="F39" s="403">
        <v>0.4707620474407282</v>
      </c>
      <c r="G39" s="404">
        <v>0.3721122456893662</v>
      </c>
      <c r="H39" s="404">
        <v>0.28075696136254363</v>
      </c>
      <c r="I39" s="404">
        <v>7.484205547518504E-07</v>
      </c>
      <c r="J39" s="404">
        <v>0</v>
      </c>
      <c r="K39" s="404">
        <v>0</v>
      </c>
      <c r="L39" s="404">
        <v>0</v>
      </c>
      <c r="M39" s="404">
        <v>0</v>
      </c>
      <c r="N39" s="405">
        <v>0.021374635959428855</v>
      </c>
      <c r="O39" s="405">
        <v>0.2529325245239465</v>
      </c>
      <c r="P39" s="404">
        <v>0.00043160053563287456</v>
      </c>
      <c r="Q39" s="406">
        <v>0</v>
      </c>
      <c r="R39" s="407">
        <v>1.3983707639322012</v>
      </c>
      <c r="S39" s="362"/>
      <c r="T39" s="362"/>
    </row>
    <row r="40" spans="2:18" ht="12.75" customHeight="1">
      <c r="B40" s="430"/>
      <c r="C40" s="400">
        <v>31</v>
      </c>
      <c r="D40" s="401" t="s">
        <v>187</v>
      </c>
      <c r="E40" s="402" t="s">
        <v>313</v>
      </c>
      <c r="F40" s="403">
        <v>7.568450165023555</v>
      </c>
      <c r="G40" s="404">
        <v>4.406899299719105</v>
      </c>
      <c r="H40" s="404">
        <v>1.9308484316798653</v>
      </c>
      <c r="I40" s="404">
        <v>0.02236783117098494</v>
      </c>
      <c r="J40" s="404">
        <v>0</v>
      </c>
      <c r="K40" s="404">
        <v>0.006072402112151864</v>
      </c>
      <c r="L40" s="404">
        <v>0.04248679919613278</v>
      </c>
      <c r="M40" s="404">
        <v>0.29253692179697494</v>
      </c>
      <c r="N40" s="405">
        <v>0.3862054527092218</v>
      </c>
      <c r="O40" s="405">
        <v>6.6694950180294486</v>
      </c>
      <c r="P40" s="404">
        <v>2.3916703711765104</v>
      </c>
      <c r="Q40" s="406">
        <v>1.7441811762007478</v>
      </c>
      <c r="R40" s="407">
        <v>25.4612138688147</v>
      </c>
    </row>
    <row r="41" spans="2:20" ht="12.75" customHeight="1">
      <c r="B41" s="430"/>
      <c r="C41" s="400">
        <v>32</v>
      </c>
      <c r="D41" s="401" t="s">
        <v>314</v>
      </c>
      <c r="E41" s="402" t="s">
        <v>315</v>
      </c>
      <c r="F41" s="403">
        <v>11.426560838607948</v>
      </c>
      <c r="G41" s="404">
        <v>6.802781479245502</v>
      </c>
      <c r="H41" s="404">
        <v>1.2321397851541795</v>
      </c>
      <c r="I41" s="404">
        <v>0.02735400721011955</v>
      </c>
      <c r="J41" s="404">
        <v>0.43803535593750426</v>
      </c>
      <c r="K41" s="404">
        <v>0.09414656191312565</v>
      </c>
      <c r="L41" s="404">
        <v>0.25603425972418803</v>
      </c>
      <c r="M41" s="404">
        <v>0.21496445627493876</v>
      </c>
      <c r="N41" s="405">
        <v>0.17059305420873608</v>
      </c>
      <c r="O41" s="405">
        <v>1.1447927489351226</v>
      </c>
      <c r="P41" s="404">
        <v>2.0519762514981297</v>
      </c>
      <c r="Q41" s="406">
        <v>1.1991938820888035</v>
      </c>
      <c r="R41" s="407">
        <v>25.0585726807983</v>
      </c>
      <c r="S41" s="362"/>
      <c r="T41" s="362"/>
    </row>
    <row r="42" spans="2:20" ht="12.75" customHeight="1">
      <c r="B42" s="429"/>
      <c r="C42" s="410"/>
      <c r="D42" s="431" t="s">
        <v>443</v>
      </c>
      <c r="E42" s="412" t="s">
        <v>444</v>
      </c>
      <c r="F42" s="413">
        <v>0.15581013880516467</v>
      </c>
      <c r="G42" s="414">
        <v>0.06314146316083082</v>
      </c>
      <c r="H42" s="414">
        <v>0.07558384056819187</v>
      </c>
      <c r="I42" s="414">
        <v>0.0011284618079508543</v>
      </c>
      <c r="J42" s="414">
        <v>0</v>
      </c>
      <c r="K42" s="414">
        <v>0.3017190505546793</v>
      </c>
      <c r="L42" s="414">
        <v>1.4893871920365058</v>
      </c>
      <c r="M42" s="414">
        <v>0.022730114129335493</v>
      </c>
      <c r="N42" s="415">
        <v>9.137871156668522</v>
      </c>
      <c r="O42" s="415">
        <v>0.26429965535234884</v>
      </c>
      <c r="P42" s="414">
        <v>0.0012216876735170734</v>
      </c>
      <c r="Q42" s="416">
        <v>9.481931344475184</v>
      </c>
      <c r="R42" s="417">
        <v>20.99482410523223</v>
      </c>
      <c r="S42" s="362"/>
      <c r="T42" s="362"/>
    </row>
    <row r="43" spans="2:20" ht="12.75" customHeight="1">
      <c r="B43" s="430" t="s">
        <v>316</v>
      </c>
      <c r="C43" s="400">
        <v>33</v>
      </c>
      <c r="D43" s="401" t="s">
        <v>445</v>
      </c>
      <c r="E43" s="402" t="s">
        <v>321</v>
      </c>
      <c r="F43" s="403">
        <v>0.08160847572460628</v>
      </c>
      <c r="G43" s="404">
        <v>0.0554917715223521</v>
      </c>
      <c r="H43" s="404">
        <v>0.01570844535694701</v>
      </c>
      <c r="I43" s="404">
        <v>0.00011837786785273094</v>
      </c>
      <c r="J43" s="404">
        <v>0</v>
      </c>
      <c r="K43" s="404">
        <v>0.3003200606556894</v>
      </c>
      <c r="L43" s="404">
        <v>0.030240727390041043</v>
      </c>
      <c r="M43" s="404">
        <v>0</v>
      </c>
      <c r="N43" s="405">
        <v>9.136934276523572</v>
      </c>
      <c r="O43" s="405">
        <v>0.11968338858418175</v>
      </c>
      <c r="P43" s="404">
        <v>0</v>
      </c>
      <c r="Q43" s="406">
        <v>9.476525909877568</v>
      </c>
      <c r="R43" s="407">
        <v>19.216631433502812</v>
      </c>
      <c r="S43" s="362"/>
      <c r="T43" s="362"/>
    </row>
    <row r="44" spans="2:20" ht="12.75" customHeight="1">
      <c r="B44" s="430" t="s">
        <v>319</v>
      </c>
      <c r="C44" s="400">
        <v>34</v>
      </c>
      <c r="D44" s="401" t="s">
        <v>446</v>
      </c>
      <c r="E44" s="402" t="s">
        <v>324</v>
      </c>
      <c r="F44" s="403">
        <v>0.07217276280785097</v>
      </c>
      <c r="G44" s="404">
        <v>1.7121158129175946E-05</v>
      </c>
      <c r="H44" s="404">
        <v>0.00019619303514245502</v>
      </c>
      <c r="I44" s="404">
        <v>0</v>
      </c>
      <c r="J44" s="404">
        <v>0</v>
      </c>
      <c r="K44" s="404">
        <v>0</v>
      </c>
      <c r="L44" s="404">
        <v>0</v>
      </c>
      <c r="M44" s="404">
        <v>0</v>
      </c>
      <c r="N44" s="405">
        <v>0</v>
      </c>
      <c r="O44" s="405">
        <v>0.0009082638090307929</v>
      </c>
      <c r="P44" s="404">
        <v>3.350959670098831E-05</v>
      </c>
      <c r="Q44" s="406">
        <v>0</v>
      </c>
      <c r="R44" s="407">
        <v>0.0733278504068544</v>
      </c>
      <c r="S44" s="362"/>
      <c r="T44" s="362"/>
    </row>
    <row r="45" spans="2:20" ht="12.75" customHeight="1">
      <c r="B45" s="430" t="s">
        <v>322</v>
      </c>
      <c r="C45" s="400">
        <v>35</v>
      </c>
      <c r="D45" s="401" t="s">
        <v>447</v>
      </c>
      <c r="E45" s="402" t="s">
        <v>326</v>
      </c>
      <c r="F45" s="403">
        <v>0</v>
      </c>
      <c r="G45" s="404">
        <v>0</v>
      </c>
      <c r="H45" s="404">
        <v>0</v>
      </c>
      <c r="I45" s="404">
        <v>0</v>
      </c>
      <c r="J45" s="404">
        <v>0</v>
      </c>
      <c r="K45" s="404">
        <v>0.001398989898989899</v>
      </c>
      <c r="L45" s="404">
        <v>1.4591464646464647</v>
      </c>
      <c r="M45" s="404">
        <v>0</v>
      </c>
      <c r="N45" s="405">
        <v>0</v>
      </c>
      <c r="O45" s="405">
        <v>0</v>
      </c>
      <c r="P45" s="404">
        <v>0</v>
      </c>
      <c r="Q45" s="406">
        <v>0</v>
      </c>
      <c r="R45" s="407">
        <v>1.4605454545454546</v>
      </c>
      <c r="S45" s="362"/>
      <c r="T45" s="362"/>
    </row>
    <row r="46" spans="2:20" ht="12.75" customHeight="1">
      <c r="B46" s="430"/>
      <c r="C46" s="400">
        <v>36</v>
      </c>
      <c r="D46" s="401" t="s">
        <v>327</v>
      </c>
      <c r="E46" s="402" t="s">
        <v>448</v>
      </c>
      <c r="F46" s="403">
        <v>0.0009008766651293632</v>
      </c>
      <c r="G46" s="404">
        <v>0.000644985933375326</v>
      </c>
      <c r="H46" s="404">
        <v>0.05922423488592255</v>
      </c>
      <c r="I46" s="404">
        <v>0</v>
      </c>
      <c r="J46" s="404">
        <v>0</v>
      </c>
      <c r="K46" s="404">
        <v>0</v>
      </c>
      <c r="L46" s="404">
        <v>0</v>
      </c>
      <c r="M46" s="404">
        <v>0</v>
      </c>
      <c r="N46" s="405">
        <v>0.0009044664083055878</v>
      </c>
      <c r="O46" s="405">
        <v>2.5042123628380676E-08</v>
      </c>
      <c r="P46" s="404">
        <v>0.0008541179176266093</v>
      </c>
      <c r="Q46" s="406">
        <v>0.0015076854532800952</v>
      </c>
      <c r="R46" s="407">
        <v>0.06403639230576316</v>
      </c>
      <c r="S46" s="362"/>
      <c r="T46" s="362"/>
    </row>
    <row r="47" spans="2:20" ht="12.75" customHeight="1">
      <c r="B47" s="430"/>
      <c r="C47" s="400">
        <v>37</v>
      </c>
      <c r="D47" s="401" t="s">
        <v>329</v>
      </c>
      <c r="E47" s="402" t="s">
        <v>449</v>
      </c>
      <c r="F47" s="403">
        <v>0.0011280236075780444</v>
      </c>
      <c r="G47" s="404">
        <v>0.006987584546974219</v>
      </c>
      <c r="H47" s="404">
        <v>0.00045496729017984497</v>
      </c>
      <c r="I47" s="404">
        <v>0.0010100839400981234</v>
      </c>
      <c r="J47" s="404">
        <v>0</v>
      </c>
      <c r="K47" s="404">
        <v>0</v>
      </c>
      <c r="L47" s="404">
        <v>0</v>
      </c>
      <c r="M47" s="404">
        <v>0.022730114129335493</v>
      </c>
      <c r="N47" s="405">
        <v>3.241373664056559E-05</v>
      </c>
      <c r="O47" s="405">
        <v>0.14370797791701265</v>
      </c>
      <c r="P47" s="404">
        <v>0.00033406015918947563</v>
      </c>
      <c r="Q47" s="406">
        <v>0.0038977491443376103</v>
      </c>
      <c r="R47" s="407">
        <v>0.18028297447134603</v>
      </c>
      <c r="S47" s="362"/>
      <c r="T47" s="362"/>
    </row>
    <row r="48" spans="2:20" ht="12.75" customHeight="1">
      <c r="B48" s="432"/>
      <c r="C48" s="410"/>
      <c r="D48" s="411" t="s">
        <v>450</v>
      </c>
      <c r="E48" s="412" t="s">
        <v>451</v>
      </c>
      <c r="F48" s="413">
        <v>0.024839779542733673</v>
      </c>
      <c r="G48" s="414">
        <v>0.30542716509386136</v>
      </c>
      <c r="H48" s="414">
        <v>0.023176750500551322</v>
      </c>
      <c r="I48" s="414">
        <v>0</v>
      </c>
      <c r="J48" s="414">
        <v>0.015</v>
      </c>
      <c r="K48" s="414">
        <v>0</v>
      </c>
      <c r="L48" s="414">
        <v>0</v>
      </c>
      <c r="M48" s="414">
        <v>0</v>
      </c>
      <c r="N48" s="415">
        <v>0</v>
      </c>
      <c r="O48" s="415">
        <v>0.011</v>
      </c>
      <c r="P48" s="414">
        <v>0.033106975794096626</v>
      </c>
      <c r="Q48" s="416">
        <v>1.439682337762197E-05</v>
      </c>
      <c r="R48" s="417">
        <v>0.41256506775462065</v>
      </c>
      <c r="S48" s="362"/>
      <c r="T48" s="362"/>
    </row>
    <row r="49" spans="2:20" ht="12.75" customHeight="1">
      <c r="B49" s="430"/>
      <c r="C49" s="400">
        <v>38</v>
      </c>
      <c r="D49" s="401" t="s">
        <v>452</v>
      </c>
      <c r="E49" s="402" t="s">
        <v>334</v>
      </c>
      <c r="F49" s="403">
        <v>0</v>
      </c>
      <c r="G49" s="404">
        <v>0</v>
      </c>
      <c r="H49" s="404">
        <v>0</v>
      </c>
      <c r="I49" s="404">
        <v>0</v>
      </c>
      <c r="J49" s="404">
        <v>0</v>
      </c>
      <c r="K49" s="404">
        <v>0</v>
      </c>
      <c r="L49" s="404">
        <v>0</v>
      </c>
      <c r="M49" s="404">
        <v>0</v>
      </c>
      <c r="N49" s="405">
        <v>0</v>
      </c>
      <c r="O49" s="405">
        <v>0</v>
      </c>
      <c r="P49" s="404">
        <v>0.033106975794096626</v>
      </c>
      <c r="Q49" s="406">
        <v>0</v>
      </c>
      <c r="R49" s="407">
        <v>0.033106975794096626</v>
      </c>
      <c r="S49" s="362"/>
      <c r="T49" s="362"/>
    </row>
    <row r="50" spans="2:20" ht="12.75" customHeight="1">
      <c r="B50" s="430" t="s">
        <v>453</v>
      </c>
      <c r="C50" s="400">
        <v>39</v>
      </c>
      <c r="D50" s="401" t="s">
        <v>454</v>
      </c>
      <c r="E50" s="402" t="s">
        <v>336</v>
      </c>
      <c r="F50" s="403">
        <v>0</v>
      </c>
      <c r="G50" s="404">
        <v>0</v>
      </c>
      <c r="H50" s="404">
        <v>0</v>
      </c>
      <c r="I50" s="404">
        <v>0</v>
      </c>
      <c r="J50" s="404">
        <v>0</v>
      </c>
      <c r="K50" s="404">
        <v>0</v>
      </c>
      <c r="L50" s="404">
        <v>0</v>
      </c>
      <c r="M50" s="404">
        <v>0</v>
      </c>
      <c r="N50" s="405">
        <v>0</v>
      </c>
      <c r="O50" s="405">
        <v>0</v>
      </c>
      <c r="P50" s="404">
        <v>0</v>
      </c>
      <c r="Q50" s="406">
        <v>0</v>
      </c>
      <c r="R50" s="407">
        <v>0</v>
      </c>
      <c r="S50" s="362"/>
      <c r="T50" s="362"/>
    </row>
    <row r="51" spans="2:20" ht="12.75" customHeight="1">
      <c r="B51" s="430"/>
      <c r="C51" s="400">
        <v>40</v>
      </c>
      <c r="D51" s="401" t="s">
        <v>455</v>
      </c>
      <c r="E51" s="402" t="s">
        <v>338</v>
      </c>
      <c r="F51" s="403">
        <v>0</v>
      </c>
      <c r="G51" s="404">
        <v>0</v>
      </c>
      <c r="H51" s="404">
        <v>0</v>
      </c>
      <c r="I51" s="404">
        <v>0</v>
      </c>
      <c r="J51" s="404">
        <v>0</v>
      </c>
      <c r="K51" s="404">
        <v>0</v>
      </c>
      <c r="L51" s="404">
        <v>0</v>
      </c>
      <c r="M51" s="404">
        <v>0</v>
      </c>
      <c r="N51" s="405">
        <v>0</v>
      </c>
      <c r="O51" s="405">
        <v>0</v>
      </c>
      <c r="P51" s="404">
        <v>0</v>
      </c>
      <c r="Q51" s="406">
        <v>0</v>
      </c>
      <c r="R51" s="407">
        <v>0</v>
      </c>
      <c r="S51" s="362"/>
      <c r="T51" s="362"/>
    </row>
    <row r="52" spans="2:20" ht="12.75" customHeight="1">
      <c r="B52" s="430"/>
      <c r="C52" s="400">
        <v>41</v>
      </c>
      <c r="D52" s="401" t="s">
        <v>456</v>
      </c>
      <c r="E52" s="402" t="s">
        <v>340</v>
      </c>
      <c r="F52" s="403">
        <v>0</v>
      </c>
      <c r="G52" s="404">
        <v>0</v>
      </c>
      <c r="H52" s="404">
        <v>0</v>
      </c>
      <c r="I52" s="404">
        <v>0</v>
      </c>
      <c r="J52" s="404">
        <v>0</v>
      </c>
      <c r="K52" s="404">
        <v>0</v>
      </c>
      <c r="L52" s="404">
        <v>0</v>
      </c>
      <c r="M52" s="404">
        <v>0</v>
      </c>
      <c r="N52" s="405">
        <v>0</v>
      </c>
      <c r="O52" s="405">
        <v>0</v>
      </c>
      <c r="P52" s="404">
        <v>0</v>
      </c>
      <c r="Q52" s="406">
        <v>0</v>
      </c>
      <c r="R52" s="407">
        <v>0</v>
      </c>
      <c r="S52" s="362"/>
      <c r="T52" s="362"/>
    </row>
    <row r="53" spans="2:20" ht="12.75" customHeight="1">
      <c r="B53" s="430"/>
      <c r="C53" s="400">
        <v>42</v>
      </c>
      <c r="D53" s="401" t="s">
        <v>457</v>
      </c>
      <c r="E53" s="402" t="s">
        <v>342</v>
      </c>
      <c r="F53" s="403">
        <v>0.0018497795427336703</v>
      </c>
      <c r="G53" s="404">
        <v>0.004756602800586825</v>
      </c>
      <c r="H53" s="404">
        <v>0.023273273689871067</v>
      </c>
      <c r="I53" s="404">
        <v>0</v>
      </c>
      <c r="J53" s="404">
        <v>0</v>
      </c>
      <c r="K53" s="404">
        <v>0</v>
      </c>
      <c r="L53" s="404">
        <v>0</v>
      </c>
      <c r="M53" s="404">
        <v>0</v>
      </c>
      <c r="N53" s="405">
        <v>0</v>
      </c>
      <c r="O53" s="405">
        <v>0</v>
      </c>
      <c r="P53" s="404">
        <v>0</v>
      </c>
      <c r="Q53" s="406">
        <v>1.439682337762197E-05</v>
      </c>
      <c r="R53" s="407">
        <v>0.029894052856569184</v>
      </c>
      <c r="S53" s="362"/>
      <c r="T53" s="362"/>
    </row>
    <row r="54" spans="2:20" ht="12.75" customHeight="1">
      <c r="B54" s="429"/>
      <c r="C54" s="410"/>
      <c r="D54" s="411" t="s">
        <v>458</v>
      </c>
      <c r="E54" s="412" t="s">
        <v>459</v>
      </c>
      <c r="F54" s="413">
        <v>1.296604106639854</v>
      </c>
      <c r="G54" s="414">
        <v>0.08133634954341216</v>
      </c>
      <c r="H54" s="414">
        <v>0.12680638661439184</v>
      </c>
      <c r="I54" s="414">
        <v>0.0003122870486278286</v>
      </c>
      <c r="J54" s="414">
        <v>0</v>
      </c>
      <c r="K54" s="414">
        <v>0.00062</v>
      </c>
      <c r="L54" s="414">
        <v>0</v>
      </c>
      <c r="M54" s="414">
        <v>0</v>
      </c>
      <c r="N54" s="415">
        <v>0.0011277631978552768</v>
      </c>
      <c r="O54" s="415">
        <v>0.04532479716236718</v>
      </c>
      <c r="P54" s="414">
        <v>0.0402865597332749</v>
      </c>
      <c r="Q54" s="416">
        <v>0.17553269588430018</v>
      </c>
      <c r="R54" s="417">
        <v>1.7679509458240832</v>
      </c>
      <c r="S54" s="362"/>
      <c r="T54" s="362"/>
    </row>
    <row r="55" spans="2:20" ht="12.75" customHeight="1">
      <c r="B55" s="430" t="s">
        <v>460</v>
      </c>
      <c r="C55" s="400">
        <v>43</v>
      </c>
      <c r="D55" s="401" t="s">
        <v>345</v>
      </c>
      <c r="E55" s="402" t="s">
        <v>346</v>
      </c>
      <c r="F55" s="403">
        <v>0.5987016825855723</v>
      </c>
      <c r="G55" s="404">
        <v>0.00017168078356485046</v>
      </c>
      <c r="H55" s="404">
        <v>0.0062079771337049915</v>
      </c>
      <c r="I55" s="404">
        <v>0.00015528704862782862</v>
      </c>
      <c r="J55" s="404">
        <v>0</v>
      </c>
      <c r="K55" s="404">
        <v>0</v>
      </c>
      <c r="L55" s="404">
        <v>0</v>
      </c>
      <c r="M55" s="404">
        <v>0</v>
      </c>
      <c r="N55" s="405">
        <v>0.0008767631978552769</v>
      </c>
      <c r="O55" s="405">
        <v>0.045215235988772674</v>
      </c>
      <c r="P55" s="404">
        <v>0</v>
      </c>
      <c r="Q55" s="406">
        <v>0.00016523352027922097</v>
      </c>
      <c r="R55" s="407">
        <v>0.6514938602583773</v>
      </c>
      <c r="S55" s="362"/>
      <c r="T55" s="362"/>
    </row>
    <row r="56" spans="2:20" ht="12.75" customHeight="1">
      <c r="B56" s="430" t="s">
        <v>461</v>
      </c>
      <c r="C56" s="400">
        <v>44</v>
      </c>
      <c r="D56" s="401" t="s">
        <v>347</v>
      </c>
      <c r="E56" s="402" t="s">
        <v>348</v>
      </c>
      <c r="F56" s="403">
        <v>0.08715120882927896</v>
      </c>
      <c r="G56" s="404">
        <v>0</v>
      </c>
      <c r="H56" s="404">
        <v>0</v>
      </c>
      <c r="I56" s="404">
        <v>0</v>
      </c>
      <c r="J56" s="404">
        <v>0</v>
      </c>
      <c r="K56" s="404">
        <v>0</v>
      </c>
      <c r="L56" s="404">
        <v>0</v>
      </c>
      <c r="M56" s="404">
        <v>0</v>
      </c>
      <c r="N56" s="405">
        <v>0</v>
      </c>
      <c r="O56" s="405">
        <v>0</v>
      </c>
      <c r="P56" s="404">
        <v>4.368315862696346E-06</v>
      </c>
      <c r="Q56" s="406">
        <v>0.001179792946445168</v>
      </c>
      <c r="R56" s="407">
        <v>0.0883353700915868</v>
      </c>
      <c r="S56" s="362"/>
      <c r="T56" s="362"/>
    </row>
    <row r="57" spans="2:20" ht="12.75" customHeight="1">
      <c r="B57" s="430"/>
      <c r="C57" s="400">
        <v>45</v>
      </c>
      <c r="D57" s="401" t="s">
        <v>349</v>
      </c>
      <c r="E57" s="402" t="s">
        <v>350</v>
      </c>
      <c r="F57" s="403">
        <v>0.40115556764757215</v>
      </c>
      <c r="G57" s="404">
        <v>0</v>
      </c>
      <c r="H57" s="404">
        <v>0</v>
      </c>
      <c r="I57" s="404">
        <v>0</v>
      </c>
      <c r="J57" s="404">
        <v>0</v>
      </c>
      <c r="K57" s="404">
        <v>0</v>
      </c>
      <c r="L57" s="404">
        <v>0</v>
      </c>
      <c r="M57" s="404">
        <v>0</v>
      </c>
      <c r="N57" s="405">
        <v>0</v>
      </c>
      <c r="O57" s="405">
        <v>0</v>
      </c>
      <c r="P57" s="404">
        <v>9.584379714005093E-05</v>
      </c>
      <c r="Q57" s="406">
        <v>0.017978029828377352</v>
      </c>
      <c r="R57" s="407">
        <v>0.41922944127308953</v>
      </c>
      <c r="S57" s="362"/>
      <c r="T57" s="362"/>
    </row>
    <row r="58" spans="2:20" ht="12.75" customHeight="1">
      <c r="B58" s="430"/>
      <c r="C58" s="400">
        <v>46</v>
      </c>
      <c r="D58" s="401" t="s">
        <v>462</v>
      </c>
      <c r="E58" s="402"/>
      <c r="F58" s="403">
        <v>0.2095956475774302</v>
      </c>
      <c r="G58" s="404">
        <v>0.00033622416835885126</v>
      </c>
      <c r="H58" s="404">
        <v>0.11859840948068685</v>
      </c>
      <c r="I58" s="404">
        <v>0</v>
      </c>
      <c r="J58" s="404">
        <v>0</v>
      </c>
      <c r="K58" s="404">
        <v>0</v>
      </c>
      <c r="L58" s="404">
        <v>0</v>
      </c>
      <c r="M58" s="404">
        <v>0</v>
      </c>
      <c r="N58" s="405">
        <v>0</v>
      </c>
      <c r="O58" s="405">
        <v>0.00010956117359450695</v>
      </c>
      <c r="P58" s="404">
        <v>0.03618634762027215</v>
      </c>
      <c r="Q58" s="406">
        <v>0.15620963958919837</v>
      </c>
      <c r="R58" s="407">
        <v>0.521035829609541</v>
      </c>
      <c r="S58" s="362"/>
      <c r="T58" s="362"/>
    </row>
    <row r="59" spans="2:20" ht="12.75" customHeight="1">
      <c r="B59" s="429"/>
      <c r="C59" s="410"/>
      <c r="D59" s="411" t="s">
        <v>463</v>
      </c>
      <c r="E59" s="412" t="s">
        <v>464</v>
      </c>
      <c r="F59" s="413">
        <v>4.076413988862738</v>
      </c>
      <c r="G59" s="414">
        <v>0.12124844752165446</v>
      </c>
      <c r="H59" s="414">
        <v>0.21058810349992885</v>
      </c>
      <c r="I59" s="414">
        <v>0.8887088556827591</v>
      </c>
      <c r="J59" s="414">
        <v>0.02145</v>
      </c>
      <c r="K59" s="414">
        <v>0.011691</v>
      </c>
      <c r="L59" s="414">
        <v>0</v>
      </c>
      <c r="M59" s="414">
        <v>0</v>
      </c>
      <c r="N59" s="415">
        <v>0.00023999999999999998</v>
      </c>
      <c r="O59" s="415">
        <v>0.519683</v>
      </c>
      <c r="P59" s="414">
        <v>0.1278016636382369</v>
      </c>
      <c r="Q59" s="416">
        <v>2.6045348560818224</v>
      </c>
      <c r="R59" s="417">
        <v>8.58235991528714</v>
      </c>
      <c r="S59" s="362"/>
      <c r="T59" s="362"/>
    </row>
    <row r="60" spans="2:20" ht="12.75" customHeight="1">
      <c r="B60" s="430"/>
      <c r="C60" s="433">
        <v>47</v>
      </c>
      <c r="D60" s="434" t="s">
        <v>354</v>
      </c>
      <c r="E60" s="402" t="s">
        <v>465</v>
      </c>
      <c r="F60" s="403">
        <v>0</v>
      </c>
      <c r="G60" s="404">
        <v>0</v>
      </c>
      <c r="H60" s="404">
        <v>0</v>
      </c>
      <c r="I60" s="404">
        <v>0</v>
      </c>
      <c r="J60" s="404">
        <v>0</v>
      </c>
      <c r="K60" s="404">
        <v>0</v>
      </c>
      <c r="L60" s="404">
        <v>0</v>
      </c>
      <c r="M60" s="404">
        <v>0</v>
      </c>
      <c r="N60" s="405">
        <v>0</v>
      </c>
      <c r="O60" s="405">
        <v>0</v>
      </c>
      <c r="P60" s="404">
        <v>0</v>
      </c>
      <c r="Q60" s="406">
        <v>0</v>
      </c>
      <c r="R60" s="407">
        <v>0</v>
      </c>
      <c r="S60" s="362"/>
      <c r="T60" s="362"/>
    </row>
    <row r="61" spans="2:20" ht="12.75" customHeight="1">
      <c r="B61" s="430"/>
      <c r="C61" s="435">
        <v>48</v>
      </c>
      <c r="D61" s="436" t="s">
        <v>466</v>
      </c>
      <c r="E61" s="402" t="s">
        <v>467</v>
      </c>
      <c r="F61" s="403">
        <v>0.45519617439157034</v>
      </c>
      <c r="G61" s="404">
        <v>0</v>
      </c>
      <c r="H61" s="404">
        <v>0</v>
      </c>
      <c r="I61" s="404">
        <v>0</v>
      </c>
      <c r="J61" s="404">
        <v>0</v>
      </c>
      <c r="K61" s="404">
        <v>0</v>
      </c>
      <c r="L61" s="404">
        <v>0</v>
      </c>
      <c r="M61" s="404">
        <v>0</v>
      </c>
      <c r="N61" s="405">
        <v>0</v>
      </c>
      <c r="O61" s="405">
        <v>0</v>
      </c>
      <c r="P61" s="404">
        <v>0</v>
      </c>
      <c r="Q61" s="406">
        <v>0</v>
      </c>
      <c r="R61" s="407">
        <v>0.45519617439157034</v>
      </c>
      <c r="S61" s="362"/>
      <c r="T61" s="362"/>
    </row>
    <row r="62" spans="2:22" ht="12.75" customHeight="1">
      <c r="B62" s="399"/>
      <c r="C62" s="433">
        <v>49</v>
      </c>
      <c r="D62" s="437" t="s">
        <v>358</v>
      </c>
      <c r="E62" s="402" t="s">
        <v>468</v>
      </c>
      <c r="F62" s="403">
        <v>0</v>
      </c>
      <c r="G62" s="404">
        <v>0</v>
      </c>
      <c r="H62" s="404">
        <v>0</v>
      </c>
      <c r="I62" s="404">
        <v>0.0005697027886261198</v>
      </c>
      <c r="J62" s="404">
        <v>0</v>
      </c>
      <c r="K62" s="404">
        <v>0</v>
      </c>
      <c r="L62" s="404">
        <v>0</v>
      </c>
      <c r="M62" s="404">
        <v>0</v>
      </c>
      <c r="N62" s="405">
        <v>0</v>
      </c>
      <c r="O62" s="405">
        <v>0</v>
      </c>
      <c r="P62" s="404">
        <v>0</v>
      </c>
      <c r="Q62" s="406">
        <v>0.0005514433445123986</v>
      </c>
      <c r="R62" s="407">
        <v>0.0011211461331385184</v>
      </c>
      <c r="S62" s="362"/>
      <c r="T62" s="438"/>
      <c r="U62" s="439"/>
      <c r="V62" s="439"/>
    </row>
    <row r="63" spans="2:22" ht="12.75" customHeight="1">
      <c r="B63" s="399" t="s">
        <v>469</v>
      </c>
      <c r="C63" s="435">
        <v>50</v>
      </c>
      <c r="D63" s="401" t="s">
        <v>360</v>
      </c>
      <c r="E63" s="402" t="s">
        <v>470</v>
      </c>
      <c r="F63" s="403">
        <v>0.4255635659284729</v>
      </c>
      <c r="G63" s="404">
        <v>0.07158118697912061</v>
      </c>
      <c r="H63" s="404">
        <v>0</v>
      </c>
      <c r="I63" s="404">
        <v>0</v>
      </c>
      <c r="J63" s="404">
        <v>0</v>
      </c>
      <c r="K63" s="404">
        <v>0</v>
      </c>
      <c r="L63" s="404">
        <v>0</v>
      </c>
      <c r="M63" s="404">
        <v>0</v>
      </c>
      <c r="N63" s="405">
        <v>0</v>
      </c>
      <c r="O63" s="405">
        <v>0</v>
      </c>
      <c r="P63" s="404">
        <v>0.12033166363823689</v>
      </c>
      <c r="Q63" s="406">
        <v>0.02755690892115176</v>
      </c>
      <c r="R63" s="407">
        <v>0.6450333254669821</v>
      </c>
      <c r="S63" s="362"/>
      <c r="T63" s="438"/>
      <c r="U63" s="439"/>
      <c r="V63" s="439"/>
    </row>
    <row r="64" spans="2:22" ht="12.75" customHeight="1">
      <c r="B64" s="430" t="s">
        <v>471</v>
      </c>
      <c r="C64" s="433">
        <v>51</v>
      </c>
      <c r="D64" s="401" t="s">
        <v>472</v>
      </c>
      <c r="E64" s="402" t="s">
        <v>473</v>
      </c>
      <c r="F64" s="403">
        <v>0.00930608328075293</v>
      </c>
      <c r="G64" s="404">
        <v>0.04966726054253388</v>
      </c>
      <c r="H64" s="404">
        <v>0</v>
      </c>
      <c r="I64" s="404">
        <v>0</v>
      </c>
      <c r="J64" s="404">
        <v>0</v>
      </c>
      <c r="K64" s="404">
        <v>0</v>
      </c>
      <c r="L64" s="404">
        <v>0</v>
      </c>
      <c r="M64" s="404">
        <v>0</v>
      </c>
      <c r="N64" s="405">
        <v>0</v>
      </c>
      <c r="O64" s="405">
        <v>0</v>
      </c>
      <c r="P64" s="404">
        <v>0</v>
      </c>
      <c r="Q64" s="406">
        <v>0</v>
      </c>
      <c r="R64" s="407">
        <v>0.058973343823286804</v>
      </c>
      <c r="S64" s="362"/>
      <c r="T64" s="438"/>
      <c r="U64" s="439"/>
      <c r="V64" s="439"/>
    </row>
    <row r="65" spans="2:22" ht="12.75" customHeight="1">
      <c r="B65" s="430"/>
      <c r="C65" s="435">
        <v>52</v>
      </c>
      <c r="D65" s="401" t="s">
        <v>474</v>
      </c>
      <c r="E65" s="402" t="s">
        <v>475</v>
      </c>
      <c r="F65" s="403">
        <v>0</v>
      </c>
      <c r="G65" s="404">
        <v>0</v>
      </c>
      <c r="H65" s="404">
        <v>0</v>
      </c>
      <c r="I65" s="404">
        <v>0</v>
      </c>
      <c r="J65" s="404">
        <v>0</v>
      </c>
      <c r="K65" s="404">
        <v>0</v>
      </c>
      <c r="L65" s="404">
        <v>0</v>
      </c>
      <c r="M65" s="404">
        <v>0</v>
      </c>
      <c r="N65" s="405">
        <v>0</v>
      </c>
      <c r="O65" s="405">
        <v>0</v>
      </c>
      <c r="P65" s="404">
        <v>0</v>
      </c>
      <c r="Q65" s="406">
        <v>0</v>
      </c>
      <c r="R65" s="407">
        <v>0</v>
      </c>
      <c r="S65" s="362"/>
      <c r="T65" s="438"/>
      <c r="U65" s="439"/>
      <c r="V65" s="439"/>
    </row>
    <row r="66" spans="2:22" ht="12.75" customHeight="1">
      <c r="B66" s="430"/>
      <c r="C66" s="433">
        <v>53</v>
      </c>
      <c r="D66" s="401" t="s">
        <v>476</v>
      </c>
      <c r="E66" s="402" t="s">
        <v>477</v>
      </c>
      <c r="F66" s="403">
        <v>0</v>
      </c>
      <c r="G66" s="404">
        <v>0</v>
      </c>
      <c r="H66" s="404">
        <v>0</v>
      </c>
      <c r="I66" s="404">
        <v>0</v>
      </c>
      <c r="J66" s="404">
        <v>0</v>
      </c>
      <c r="K66" s="404">
        <v>0</v>
      </c>
      <c r="L66" s="404">
        <v>0</v>
      </c>
      <c r="M66" s="404">
        <v>0</v>
      </c>
      <c r="N66" s="405">
        <v>0</v>
      </c>
      <c r="O66" s="405">
        <v>0</v>
      </c>
      <c r="P66" s="404">
        <v>0</v>
      </c>
      <c r="Q66" s="406">
        <v>0</v>
      </c>
      <c r="R66" s="407">
        <v>0</v>
      </c>
      <c r="S66" s="362"/>
      <c r="T66" s="438"/>
      <c r="U66" s="439"/>
      <c r="V66" s="439"/>
    </row>
    <row r="67" spans="2:22" ht="12.75" customHeight="1">
      <c r="B67" s="430"/>
      <c r="C67" s="435">
        <v>54</v>
      </c>
      <c r="D67" s="401" t="s">
        <v>368</v>
      </c>
      <c r="E67" s="402" t="s">
        <v>478</v>
      </c>
      <c r="F67" s="403">
        <v>2.936860998209487</v>
      </c>
      <c r="G67" s="404">
        <v>0</v>
      </c>
      <c r="H67" s="404">
        <v>0</v>
      </c>
      <c r="I67" s="404">
        <v>0</v>
      </c>
      <c r="J67" s="404">
        <v>0</v>
      </c>
      <c r="K67" s="404">
        <v>0</v>
      </c>
      <c r="L67" s="404">
        <v>0</v>
      </c>
      <c r="M67" s="404">
        <v>0</v>
      </c>
      <c r="N67" s="405">
        <v>0</v>
      </c>
      <c r="O67" s="405">
        <v>0</v>
      </c>
      <c r="P67" s="404">
        <v>0</v>
      </c>
      <c r="Q67" s="406">
        <v>2.60971279942293</v>
      </c>
      <c r="R67" s="407">
        <v>5.5465737976324165</v>
      </c>
      <c r="S67" s="362"/>
      <c r="T67" s="438"/>
      <c r="U67" s="439"/>
      <c r="V67" s="439"/>
    </row>
    <row r="68" spans="2:22" ht="12.75" customHeight="1">
      <c r="B68" s="440"/>
      <c r="C68" s="433">
        <v>55</v>
      </c>
      <c r="D68" s="401" t="s">
        <v>479</v>
      </c>
      <c r="E68" s="402"/>
      <c r="F68" s="403">
        <v>0.24948716705245647</v>
      </c>
      <c r="G68" s="404">
        <v>0</v>
      </c>
      <c r="H68" s="404">
        <v>0.21058810349992885</v>
      </c>
      <c r="I68" s="404">
        <v>0.8881391528941329</v>
      </c>
      <c r="J68" s="404">
        <v>0</v>
      </c>
      <c r="K68" s="404">
        <v>0</v>
      </c>
      <c r="L68" s="404">
        <v>0</v>
      </c>
      <c r="M68" s="404">
        <v>0</v>
      </c>
      <c r="N68" s="405">
        <v>0</v>
      </c>
      <c r="O68" s="405">
        <v>0</v>
      </c>
      <c r="P68" s="404">
        <v>0</v>
      </c>
      <c r="Q68" s="406">
        <v>0</v>
      </c>
      <c r="R68" s="407">
        <v>1.348214423446518</v>
      </c>
      <c r="S68" s="362"/>
      <c r="T68" s="438"/>
      <c r="U68" s="439"/>
      <c r="V68" s="439"/>
    </row>
    <row r="69" spans="2:22" ht="12.75" customHeight="1">
      <c r="B69" s="430" t="s">
        <v>480</v>
      </c>
      <c r="C69" s="410"/>
      <c r="D69" s="411" t="s">
        <v>481</v>
      </c>
      <c r="E69" s="412" t="s">
        <v>482</v>
      </c>
      <c r="F69" s="413">
        <v>0.002292985283812193</v>
      </c>
      <c r="G69" s="414">
        <v>0.00019</v>
      </c>
      <c r="H69" s="414">
        <v>0</v>
      </c>
      <c r="I69" s="414">
        <v>0.010883349098774333</v>
      </c>
      <c r="J69" s="414">
        <v>0</v>
      </c>
      <c r="K69" s="414">
        <v>0.0001</v>
      </c>
      <c r="L69" s="414">
        <v>0</v>
      </c>
      <c r="M69" s="414">
        <v>0</v>
      </c>
      <c r="N69" s="415">
        <v>0</v>
      </c>
      <c r="O69" s="415">
        <v>0.00132</v>
      </c>
      <c r="P69" s="414">
        <v>0.0010064785868781543</v>
      </c>
      <c r="Q69" s="416">
        <v>0</v>
      </c>
      <c r="R69" s="441">
        <v>0.015792812969464682</v>
      </c>
      <c r="S69" s="362"/>
      <c r="T69" s="438"/>
      <c r="U69" s="439"/>
      <c r="V69" s="439"/>
    </row>
    <row r="70" spans="2:22" ht="12.75" customHeight="1">
      <c r="B70" s="442" t="s">
        <v>483</v>
      </c>
      <c r="C70" s="400">
        <v>56</v>
      </c>
      <c r="D70" s="401" t="s">
        <v>483</v>
      </c>
      <c r="E70" s="402" t="s">
        <v>484</v>
      </c>
      <c r="F70" s="403">
        <v>0.002292985283812193</v>
      </c>
      <c r="G70" s="404">
        <v>0.00019</v>
      </c>
      <c r="H70" s="404">
        <v>0</v>
      </c>
      <c r="I70" s="404">
        <v>0.010883349098774333</v>
      </c>
      <c r="J70" s="404">
        <v>0</v>
      </c>
      <c r="K70" s="404">
        <v>0</v>
      </c>
      <c r="L70" s="404">
        <v>0</v>
      </c>
      <c r="M70" s="404">
        <v>0</v>
      </c>
      <c r="N70" s="405">
        <v>0</v>
      </c>
      <c r="O70" s="405">
        <v>0.00132</v>
      </c>
      <c r="P70" s="404">
        <v>0.0010064785868781543</v>
      </c>
      <c r="Q70" s="406">
        <v>0</v>
      </c>
      <c r="R70" s="407">
        <v>0.015692812969464683</v>
      </c>
      <c r="S70" s="362"/>
      <c r="T70" s="438"/>
      <c r="U70" s="439"/>
      <c r="V70" s="439"/>
    </row>
    <row r="71" spans="2:22" ht="12.75" customHeight="1">
      <c r="B71" s="430" t="s">
        <v>485</v>
      </c>
      <c r="C71" s="443"/>
      <c r="D71" s="444" t="s">
        <v>486</v>
      </c>
      <c r="E71" s="445" t="s">
        <v>487</v>
      </c>
      <c r="F71" s="413">
        <v>1.9849854608528796</v>
      </c>
      <c r="G71" s="414">
        <v>0.2716333148341206</v>
      </c>
      <c r="H71" s="414">
        <v>0.06377794897287692</v>
      </c>
      <c r="I71" s="414">
        <v>45.54100374424411</v>
      </c>
      <c r="J71" s="414">
        <v>0</v>
      </c>
      <c r="K71" s="414">
        <v>0.001225642604419019</v>
      </c>
      <c r="L71" s="414">
        <v>0</v>
      </c>
      <c r="M71" s="414">
        <v>0.003814247787623495</v>
      </c>
      <c r="N71" s="415">
        <v>0.18516956224581593</v>
      </c>
      <c r="O71" s="415">
        <v>0.03135754181446571</v>
      </c>
      <c r="P71" s="414">
        <v>0.42226950938004765</v>
      </c>
      <c r="Q71" s="416">
        <v>0.41011542779942434</v>
      </c>
      <c r="R71" s="441">
        <v>48.91535240053578</v>
      </c>
      <c r="S71" s="362"/>
      <c r="T71" s="438"/>
      <c r="U71" s="439"/>
      <c r="V71" s="439"/>
    </row>
    <row r="72" spans="2:22" ht="12.75" customHeight="1">
      <c r="B72" s="430" t="s">
        <v>488</v>
      </c>
      <c r="C72" s="400">
        <v>57</v>
      </c>
      <c r="D72" s="401" t="s">
        <v>489</v>
      </c>
      <c r="E72" s="402" t="s">
        <v>490</v>
      </c>
      <c r="F72" s="403">
        <v>1.3497264608528796</v>
      </c>
      <c r="G72" s="404">
        <v>0.2702403148341206</v>
      </c>
      <c r="H72" s="404">
        <v>0.0637579489728769</v>
      </c>
      <c r="I72" s="404">
        <v>44.21261874424411</v>
      </c>
      <c r="J72" s="404">
        <v>0</v>
      </c>
      <c r="K72" s="404">
        <v>0.0007376426044190188</v>
      </c>
      <c r="L72" s="404">
        <v>0</v>
      </c>
      <c r="M72" s="404">
        <v>0.003814247787623495</v>
      </c>
      <c r="N72" s="405">
        <v>0.18442656224581594</v>
      </c>
      <c r="O72" s="405">
        <v>0.03104654181446571</v>
      </c>
      <c r="P72" s="404">
        <v>0.4220675093800476</v>
      </c>
      <c r="Q72" s="406">
        <v>0.41011542779942434</v>
      </c>
      <c r="R72" s="407">
        <v>46.948551400535784</v>
      </c>
      <c r="S72" s="362"/>
      <c r="T72" s="438"/>
      <c r="U72" s="439"/>
      <c r="V72" s="439"/>
    </row>
    <row r="73" spans="2:22" ht="12.75" customHeight="1">
      <c r="B73" s="430"/>
      <c r="C73" s="400">
        <v>58</v>
      </c>
      <c r="D73" s="401" t="s">
        <v>381</v>
      </c>
      <c r="E73" s="402" t="s">
        <v>491</v>
      </c>
      <c r="F73" s="403">
        <v>0</v>
      </c>
      <c r="G73" s="404">
        <v>0</v>
      </c>
      <c r="H73" s="404">
        <v>0</v>
      </c>
      <c r="I73" s="404">
        <v>0</v>
      </c>
      <c r="J73" s="404">
        <v>0</v>
      </c>
      <c r="K73" s="404">
        <v>0</v>
      </c>
      <c r="L73" s="404">
        <v>0</v>
      </c>
      <c r="M73" s="404">
        <v>0</v>
      </c>
      <c r="N73" s="405">
        <v>0</v>
      </c>
      <c r="O73" s="405">
        <v>0</v>
      </c>
      <c r="P73" s="404">
        <v>0</v>
      </c>
      <c r="Q73" s="406">
        <v>0</v>
      </c>
      <c r="R73" s="407">
        <v>0</v>
      </c>
      <c r="T73" s="439"/>
      <c r="U73" s="439"/>
      <c r="V73" s="439"/>
    </row>
    <row r="74" spans="2:22" ht="12.75" customHeight="1">
      <c r="B74" s="446" t="s">
        <v>492</v>
      </c>
      <c r="C74" s="410"/>
      <c r="D74" s="411" t="s">
        <v>493</v>
      </c>
      <c r="E74" s="412" t="s">
        <v>494</v>
      </c>
      <c r="F74" s="413">
        <v>0.026074914523949378</v>
      </c>
      <c r="G74" s="414">
        <v>0.016649999999999998</v>
      </c>
      <c r="H74" s="414">
        <v>0</v>
      </c>
      <c r="I74" s="414">
        <v>0.000576</v>
      </c>
      <c r="J74" s="414">
        <v>0</v>
      </c>
      <c r="K74" s="414">
        <v>0</v>
      </c>
      <c r="L74" s="414">
        <v>0</v>
      </c>
      <c r="M74" s="414">
        <v>0</v>
      </c>
      <c r="N74" s="415">
        <v>2E-06</v>
      </c>
      <c r="O74" s="415">
        <v>0.162943</v>
      </c>
      <c r="P74" s="414">
        <v>0</v>
      </c>
      <c r="Q74" s="416">
        <v>0.00196</v>
      </c>
      <c r="R74" s="441">
        <v>0.2082059145239494</v>
      </c>
      <c r="T74" s="439"/>
      <c r="U74" s="439"/>
      <c r="V74" s="439"/>
    </row>
    <row r="75" spans="2:22" ht="12.75" customHeight="1">
      <c r="B75" s="447" t="s">
        <v>495</v>
      </c>
      <c r="C75" s="400">
        <v>59</v>
      </c>
      <c r="D75" s="401" t="s">
        <v>496</v>
      </c>
      <c r="E75" s="402" t="s">
        <v>497</v>
      </c>
      <c r="F75" s="403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0</v>
      </c>
      <c r="N75" s="405">
        <v>0</v>
      </c>
      <c r="O75" s="405">
        <v>0</v>
      </c>
      <c r="P75" s="404">
        <v>0</v>
      </c>
      <c r="Q75" s="406">
        <v>0</v>
      </c>
      <c r="R75" s="407">
        <v>0</v>
      </c>
      <c r="T75" s="439"/>
      <c r="U75" s="439"/>
      <c r="V75" s="439"/>
    </row>
    <row r="76" spans="2:22" ht="12.75" customHeight="1">
      <c r="B76" s="440"/>
      <c r="C76" s="400">
        <v>60</v>
      </c>
      <c r="D76" s="401" t="s">
        <v>498</v>
      </c>
      <c r="E76" s="402"/>
      <c r="F76" s="403">
        <v>0</v>
      </c>
      <c r="G76" s="404">
        <v>0</v>
      </c>
      <c r="H76" s="404">
        <v>0</v>
      </c>
      <c r="I76" s="404">
        <v>0</v>
      </c>
      <c r="J76" s="404">
        <v>0</v>
      </c>
      <c r="K76" s="404">
        <v>0</v>
      </c>
      <c r="L76" s="404">
        <v>0</v>
      </c>
      <c r="M76" s="404">
        <v>0</v>
      </c>
      <c r="N76" s="405">
        <v>0</v>
      </c>
      <c r="O76" s="405">
        <v>0</v>
      </c>
      <c r="P76" s="404">
        <v>0</v>
      </c>
      <c r="Q76" s="406">
        <v>0</v>
      </c>
      <c r="R76" s="407">
        <v>0</v>
      </c>
      <c r="T76" s="439"/>
      <c r="U76" s="439"/>
      <c r="V76" s="439"/>
    </row>
    <row r="77" spans="2:22" ht="12.75" customHeight="1">
      <c r="B77" s="447" t="s">
        <v>499</v>
      </c>
      <c r="C77" s="410"/>
      <c r="D77" s="411" t="s">
        <v>500</v>
      </c>
      <c r="E77" s="412" t="s">
        <v>501</v>
      </c>
      <c r="F77" s="413">
        <v>0.44638691008936243</v>
      </c>
      <c r="G77" s="414">
        <v>0.5514125249320037</v>
      </c>
      <c r="H77" s="414">
        <v>0.003950679963735267</v>
      </c>
      <c r="I77" s="414">
        <v>1.0155153980240765</v>
      </c>
      <c r="J77" s="414">
        <v>0</v>
      </c>
      <c r="K77" s="414">
        <v>0</v>
      </c>
      <c r="L77" s="414">
        <v>0</v>
      </c>
      <c r="M77" s="414">
        <v>0.0005382730729286322</v>
      </c>
      <c r="N77" s="415">
        <v>0.09971680876314554</v>
      </c>
      <c r="O77" s="415">
        <v>0.10713679202911243</v>
      </c>
      <c r="P77" s="414">
        <v>0.544</v>
      </c>
      <c r="Q77" s="416">
        <v>0.07887949129962223</v>
      </c>
      <c r="R77" s="441">
        <v>2.8475368781739867</v>
      </c>
      <c r="T77" s="439"/>
      <c r="U77" s="439"/>
      <c r="V77" s="439"/>
    </row>
    <row r="78" spans="2:18" ht="12.75" customHeight="1">
      <c r="B78" s="448" t="s">
        <v>502</v>
      </c>
      <c r="C78" s="400">
        <v>61</v>
      </c>
      <c r="D78" s="401" t="s">
        <v>391</v>
      </c>
      <c r="E78" s="402" t="s">
        <v>503</v>
      </c>
      <c r="F78" s="403">
        <v>0.44595987379577573</v>
      </c>
      <c r="G78" s="404">
        <v>0.5514125249320037</v>
      </c>
      <c r="H78" s="404">
        <v>0.003950679963735267</v>
      </c>
      <c r="I78" s="404">
        <v>1.0241340569660236</v>
      </c>
      <c r="J78" s="404">
        <v>0</v>
      </c>
      <c r="K78" s="404">
        <v>0</v>
      </c>
      <c r="L78" s="404">
        <v>0</v>
      </c>
      <c r="M78" s="404">
        <v>0.0005382730729286322</v>
      </c>
      <c r="N78" s="405">
        <v>0.09534050282180107</v>
      </c>
      <c r="O78" s="405">
        <v>0.11081876221092928</v>
      </c>
      <c r="P78" s="404">
        <v>0.544</v>
      </c>
      <c r="Q78" s="406">
        <v>0.08605054069336887</v>
      </c>
      <c r="R78" s="407">
        <v>2.8622052144565666</v>
      </c>
    </row>
    <row r="79" spans="2:18" ht="12.75" customHeight="1">
      <c r="B79" s="449" t="s">
        <v>504</v>
      </c>
      <c r="C79" s="421">
        <v>62</v>
      </c>
      <c r="D79" s="422" t="s">
        <v>504</v>
      </c>
      <c r="E79" s="423" t="s">
        <v>505</v>
      </c>
      <c r="F79" s="424">
        <v>0.49291674783480005</v>
      </c>
      <c r="G79" s="425">
        <v>0.18454438430897355</v>
      </c>
      <c r="H79" s="425">
        <v>0.03764812416215345</v>
      </c>
      <c r="I79" s="425">
        <v>5.703725478404282</v>
      </c>
      <c r="J79" s="425">
        <v>0</v>
      </c>
      <c r="K79" s="425">
        <v>4.5523194789916535E-05</v>
      </c>
      <c r="L79" s="425">
        <v>0.013769919328102554</v>
      </c>
      <c r="M79" s="425">
        <v>0</v>
      </c>
      <c r="N79" s="426">
        <v>1.241344192920105</v>
      </c>
      <c r="O79" s="426">
        <v>0.7516737963976721</v>
      </c>
      <c r="P79" s="425">
        <v>0.10118932945582138</v>
      </c>
      <c r="Q79" s="427">
        <v>0.006662710683707495</v>
      </c>
      <c r="R79" s="428">
        <v>8.533520206690408</v>
      </c>
    </row>
    <row r="80" spans="2:18" ht="12.75" customHeight="1">
      <c r="B80" s="432"/>
      <c r="C80" s="410"/>
      <c r="D80" s="411" t="s">
        <v>506</v>
      </c>
      <c r="E80" s="412" t="s">
        <v>507</v>
      </c>
      <c r="F80" s="413">
        <v>0.7182249255074852</v>
      </c>
      <c r="G80" s="414">
        <v>1.1465504506374338</v>
      </c>
      <c r="H80" s="414">
        <v>0.7317760570057902</v>
      </c>
      <c r="I80" s="414">
        <v>287.8342351990861</v>
      </c>
      <c r="J80" s="414">
        <v>0</v>
      </c>
      <c r="K80" s="414">
        <v>0.001036</v>
      </c>
      <c r="L80" s="414">
        <v>0.000507</v>
      </c>
      <c r="M80" s="414">
        <v>7.155042128116589E-06</v>
      </c>
      <c r="N80" s="415">
        <v>0.033515580012953926</v>
      </c>
      <c r="O80" s="415">
        <v>0.32527207833749733</v>
      </c>
      <c r="P80" s="414">
        <v>0.030966662482247345</v>
      </c>
      <c r="Q80" s="416">
        <v>38.594014237087805</v>
      </c>
      <c r="R80" s="441">
        <v>329.4161053451994</v>
      </c>
    </row>
    <row r="81" spans="2:18" ht="12.75" customHeight="1">
      <c r="B81" s="430" t="s">
        <v>508</v>
      </c>
      <c r="C81" s="400">
        <v>63</v>
      </c>
      <c r="D81" s="401" t="s">
        <v>397</v>
      </c>
      <c r="E81" s="402" t="s">
        <v>509</v>
      </c>
      <c r="F81" s="403">
        <v>0.7083104923386456</v>
      </c>
      <c r="G81" s="404">
        <v>1.1441863805596821</v>
      </c>
      <c r="H81" s="404">
        <v>0.7285457538838103</v>
      </c>
      <c r="I81" s="404">
        <v>273.43515061914627</v>
      </c>
      <c r="J81" s="404">
        <v>0</v>
      </c>
      <c r="K81" s="404">
        <v>0</v>
      </c>
      <c r="L81" s="404">
        <v>0</v>
      </c>
      <c r="M81" s="404">
        <v>7.155042128116589E-06</v>
      </c>
      <c r="N81" s="405">
        <v>0.031278763224515</v>
      </c>
      <c r="O81" s="405">
        <v>0.32073330795455046</v>
      </c>
      <c r="P81" s="404">
        <v>0.01948626009476095</v>
      </c>
      <c r="Q81" s="406">
        <v>34.242820609790904</v>
      </c>
      <c r="R81" s="407">
        <v>310.6305193420353</v>
      </c>
    </row>
    <row r="82" spans="2:18" ht="12.75" customHeight="1">
      <c r="B82" s="430"/>
      <c r="C82" s="400">
        <v>64</v>
      </c>
      <c r="D82" s="401" t="s">
        <v>510</v>
      </c>
      <c r="E82" s="402"/>
      <c r="F82" s="403">
        <v>0.00991443316883965</v>
      </c>
      <c r="G82" s="404">
        <v>0.0023640700777517974</v>
      </c>
      <c r="H82" s="404">
        <v>0.003230303121980001</v>
      </c>
      <c r="I82" s="404">
        <v>14.399084579939803</v>
      </c>
      <c r="J82" s="404">
        <v>0</v>
      </c>
      <c r="K82" s="404">
        <v>0</v>
      </c>
      <c r="L82" s="404">
        <v>0</v>
      </c>
      <c r="M82" s="404">
        <v>0</v>
      </c>
      <c r="N82" s="405">
        <v>0.002236816788438934</v>
      </c>
      <c r="O82" s="405">
        <v>0.0045387703829468445</v>
      </c>
      <c r="P82" s="404">
        <v>0.011480402387486396</v>
      </c>
      <c r="Q82" s="406">
        <v>4.351173627296899</v>
      </c>
      <c r="R82" s="407">
        <v>18.784023003164148</v>
      </c>
    </row>
    <row r="83" spans="2:18" ht="12.75" customHeight="1">
      <c r="B83" s="449" t="s">
        <v>511</v>
      </c>
      <c r="C83" s="421">
        <v>65</v>
      </c>
      <c r="D83" s="422" t="s">
        <v>512</v>
      </c>
      <c r="E83" s="423" t="s">
        <v>513</v>
      </c>
      <c r="F83" s="424">
        <v>0.06420114769154894</v>
      </c>
      <c r="G83" s="425">
        <v>0.0004769730410779366</v>
      </c>
      <c r="H83" s="425">
        <v>0.006720480963578739</v>
      </c>
      <c r="I83" s="425">
        <v>0.0020084720121028746</v>
      </c>
      <c r="J83" s="425">
        <v>0</v>
      </c>
      <c r="K83" s="425">
        <v>0</v>
      </c>
      <c r="L83" s="425">
        <v>0</v>
      </c>
      <c r="M83" s="425">
        <v>0.0004558344631210736</v>
      </c>
      <c r="N83" s="426">
        <v>0.006449531142359619</v>
      </c>
      <c r="O83" s="426">
        <v>0.006454857129005034</v>
      </c>
      <c r="P83" s="425">
        <v>0</v>
      </c>
      <c r="Q83" s="427">
        <v>0.006212573860040122</v>
      </c>
      <c r="R83" s="428">
        <v>0.09297987030283435</v>
      </c>
    </row>
    <row r="84" spans="2:18" ht="12.75" customHeight="1">
      <c r="B84" s="432"/>
      <c r="C84" s="410"/>
      <c r="D84" s="411" t="s">
        <v>514</v>
      </c>
      <c r="E84" s="412" t="s">
        <v>515</v>
      </c>
      <c r="F84" s="413">
        <v>9.161162171820589</v>
      </c>
      <c r="G84" s="414">
        <v>5.467336590909519</v>
      </c>
      <c r="H84" s="414">
        <v>1.2530164733087166</v>
      </c>
      <c r="I84" s="414">
        <v>2.7427054471008616</v>
      </c>
      <c r="J84" s="414">
        <v>0.01055</v>
      </c>
      <c r="K84" s="414">
        <v>0.045813</v>
      </c>
      <c r="L84" s="414">
        <v>0.025244</v>
      </c>
      <c r="M84" s="414">
        <v>0.03264</v>
      </c>
      <c r="N84" s="415">
        <v>0.5376081256912264</v>
      </c>
      <c r="O84" s="415">
        <v>2.8705615398145845</v>
      </c>
      <c r="P84" s="414">
        <v>0.8773904055966723</v>
      </c>
      <c r="Q84" s="416">
        <v>0.5727572310603919</v>
      </c>
      <c r="R84" s="441">
        <v>23.596784985302563</v>
      </c>
    </row>
    <row r="85" spans="2:18" ht="12.75" customHeight="1">
      <c r="B85" s="430" t="s">
        <v>495</v>
      </c>
      <c r="C85" s="400">
        <v>66</v>
      </c>
      <c r="D85" s="401" t="s">
        <v>404</v>
      </c>
      <c r="E85" s="402" t="s">
        <v>516</v>
      </c>
      <c r="F85" s="403">
        <v>8.790105497323713</v>
      </c>
      <c r="G85" s="404">
        <v>1.5364995585745502</v>
      </c>
      <c r="H85" s="404">
        <v>0.02356231305662865</v>
      </c>
      <c r="I85" s="404">
        <v>0</v>
      </c>
      <c r="J85" s="404">
        <v>0</v>
      </c>
      <c r="K85" s="404">
        <v>0</v>
      </c>
      <c r="L85" s="404">
        <v>0</v>
      </c>
      <c r="M85" s="404">
        <v>0</v>
      </c>
      <c r="N85" s="405">
        <v>0.4774880396024658</v>
      </c>
      <c r="O85" s="405">
        <v>0.033753016894609814</v>
      </c>
      <c r="P85" s="404">
        <v>0</v>
      </c>
      <c r="Q85" s="406">
        <v>0.033549361696940325</v>
      </c>
      <c r="R85" s="407">
        <v>10.89495778714891</v>
      </c>
    </row>
    <row r="86" spans="2:18" ht="12.75" customHeight="1">
      <c r="B86" s="430"/>
      <c r="C86" s="450">
        <v>67</v>
      </c>
      <c r="D86" s="401" t="s">
        <v>517</v>
      </c>
      <c r="E86" s="402" t="s">
        <v>518</v>
      </c>
      <c r="F86" s="403">
        <v>0.004309789041095889</v>
      </c>
      <c r="G86" s="404">
        <v>0</v>
      </c>
      <c r="H86" s="404">
        <v>0</v>
      </c>
      <c r="I86" s="404">
        <v>0</v>
      </c>
      <c r="J86" s="404">
        <v>0</v>
      </c>
      <c r="K86" s="404">
        <v>0</v>
      </c>
      <c r="L86" s="404">
        <v>0</v>
      </c>
      <c r="M86" s="404">
        <v>0</v>
      </c>
      <c r="N86" s="405">
        <v>0</v>
      </c>
      <c r="O86" s="405">
        <v>0</v>
      </c>
      <c r="P86" s="404">
        <v>0</v>
      </c>
      <c r="Q86" s="406">
        <v>0</v>
      </c>
      <c r="R86" s="407">
        <v>0.004309789041095889</v>
      </c>
    </row>
    <row r="87" spans="2:18" ht="12.75" customHeight="1">
      <c r="B87" s="430"/>
      <c r="C87" s="450">
        <v>68</v>
      </c>
      <c r="D87" s="401" t="s">
        <v>408</v>
      </c>
      <c r="E87" s="402"/>
      <c r="F87" s="403">
        <v>0.3557468854557805</v>
      </c>
      <c r="G87" s="404">
        <v>3.9308370323349697</v>
      </c>
      <c r="H87" s="404">
        <v>1.2294541602520883</v>
      </c>
      <c r="I87" s="404">
        <v>2.7427054471008616</v>
      </c>
      <c r="J87" s="404">
        <v>0</v>
      </c>
      <c r="K87" s="404">
        <v>0</v>
      </c>
      <c r="L87" s="404">
        <v>0</v>
      </c>
      <c r="M87" s="404">
        <v>0</v>
      </c>
      <c r="N87" s="405">
        <v>0.06012008608876047</v>
      </c>
      <c r="O87" s="405">
        <v>2.8368085229199744</v>
      </c>
      <c r="P87" s="404">
        <v>0.8773904055966723</v>
      </c>
      <c r="Q87" s="406">
        <v>0.5392078693634517</v>
      </c>
      <c r="R87" s="451">
        <v>12.57227040911256</v>
      </c>
    </row>
    <row r="88" spans="2:18" ht="12.75" customHeight="1" thickBot="1">
      <c r="B88" s="452" t="s">
        <v>519</v>
      </c>
      <c r="C88" s="453">
        <v>69</v>
      </c>
      <c r="D88" s="454" t="s">
        <v>519</v>
      </c>
      <c r="E88" s="455" t="s">
        <v>520</v>
      </c>
      <c r="F88" s="456">
        <v>0.05737791251196219</v>
      </c>
      <c r="G88" s="457">
        <v>0.010037126464311548</v>
      </c>
      <c r="H88" s="457">
        <v>0.002387863184884329</v>
      </c>
      <c r="I88" s="457">
        <v>1.5997938678815884</v>
      </c>
      <c r="J88" s="457">
        <v>0</v>
      </c>
      <c r="K88" s="457">
        <v>1.817962137239219E-06</v>
      </c>
      <c r="L88" s="457">
        <v>0</v>
      </c>
      <c r="M88" s="457">
        <v>0</v>
      </c>
      <c r="N88" s="458">
        <v>0.004202218937686113</v>
      </c>
      <c r="O88" s="458">
        <v>0.3191696983946216</v>
      </c>
      <c r="P88" s="457">
        <v>0.11760636318961579</v>
      </c>
      <c r="Q88" s="459">
        <v>0.20216331671178514</v>
      </c>
      <c r="R88" s="460">
        <v>2.3127401852385923</v>
      </c>
    </row>
    <row r="89" spans="2:18" ht="12.75" customHeight="1" thickBot="1" thickTop="1">
      <c r="B89" s="461"/>
      <c r="C89" s="462"/>
      <c r="D89" s="462" t="s">
        <v>521</v>
      </c>
      <c r="E89" s="463"/>
      <c r="F89" s="464">
        <v>467.69644223257524</v>
      </c>
      <c r="G89" s="465">
        <v>467.0012961151317</v>
      </c>
      <c r="H89" s="465">
        <v>240.9457356449498</v>
      </c>
      <c r="I89" s="465">
        <v>349.1469169507072</v>
      </c>
      <c r="J89" s="465">
        <v>5.779539169085556</v>
      </c>
      <c r="K89" s="465">
        <v>18.389975203828772</v>
      </c>
      <c r="L89" s="465">
        <v>6.2332091668843415</v>
      </c>
      <c r="M89" s="465">
        <v>276.48767782931867</v>
      </c>
      <c r="N89" s="465">
        <v>43.034925378758075</v>
      </c>
      <c r="O89" s="465">
        <v>156.83768014433159</v>
      </c>
      <c r="P89" s="465">
        <v>53.20010492046218</v>
      </c>
      <c r="Q89" s="466">
        <v>176.07188951632176</v>
      </c>
      <c r="R89" s="467">
        <v>2260.8253922723547</v>
      </c>
    </row>
    <row r="90" spans="2:14" ht="12" customHeight="1">
      <c r="B90" s="468" t="s">
        <v>412</v>
      </c>
      <c r="N90" s="439"/>
    </row>
    <row r="91" spans="2:14" ht="12" customHeight="1">
      <c r="B91" s="468" t="s">
        <v>413</v>
      </c>
      <c r="N91" s="439"/>
    </row>
    <row r="92" ht="15">
      <c r="N92" s="439"/>
    </row>
    <row r="93" ht="15">
      <c r="N93" s="439"/>
    </row>
    <row r="94" ht="15">
      <c r="N94" s="439"/>
    </row>
    <row r="95" ht="15">
      <c r="N95" s="439"/>
    </row>
    <row r="96" ht="15">
      <c r="N96" s="439"/>
    </row>
    <row r="97" ht="15">
      <c r="N97" s="439"/>
    </row>
    <row r="98" ht="15">
      <c r="N98" s="439"/>
    </row>
    <row r="99" ht="15">
      <c r="N99" s="439"/>
    </row>
    <row r="100" ht="15">
      <c r="N100" s="439"/>
    </row>
    <row r="101" ht="15">
      <c r="N101" s="439"/>
    </row>
    <row r="102" ht="15">
      <c r="N102" s="439"/>
    </row>
    <row r="103" ht="15">
      <c r="N103" s="439"/>
    </row>
    <row r="104" ht="15">
      <c r="N104" s="439"/>
    </row>
    <row r="105" ht="15">
      <c r="N105" s="439"/>
    </row>
    <row r="106" ht="15">
      <c r="N106" s="439"/>
    </row>
    <row r="107" ht="15">
      <c r="N107" s="439"/>
    </row>
    <row r="108" ht="15">
      <c r="N108" s="439"/>
    </row>
    <row r="109" ht="15">
      <c r="N109" s="439"/>
    </row>
    <row r="110" ht="15">
      <c r="N110" s="439"/>
    </row>
    <row r="111" ht="15">
      <c r="N111" s="439"/>
    </row>
    <row r="112" ht="15">
      <c r="N112" s="439"/>
    </row>
    <row r="113" ht="15">
      <c r="N113" s="439"/>
    </row>
    <row r="114" ht="15">
      <c r="N114" s="439"/>
    </row>
    <row r="115" ht="15">
      <c r="N115" s="439"/>
    </row>
    <row r="116" ht="15">
      <c r="N116" s="439"/>
    </row>
    <row r="117" ht="15">
      <c r="N117" s="439"/>
    </row>
    <row r="118" ht="15">
      <c r="N118" s="439"/>
    </row>
    <row r="119" ht="15">
      <c r="N119" s="439"/>
    </row>
    <row r="120" ht="15">
      <c r="N120" s="439"/>
    </row>
    <row r="121" ht="15">
      <c r="N121" s="439"/>
    </row>
    <row r="122" ht="15">
      <c r="N122" s="439"/>
    </row>
    <row r="123" ht="15">
      <c r="N123" s="439"/>
    </row>
    <row r="124" ht="15">
      <c r="N124" s="439"/>
    </row>
    <row r="125" ht="15">
      <c r="N125" s="439"/>
    </row>
    <row r="126" ht="15">
      <c r="N126" s="439"/>
    </row>
    <row r="127" ht="15">
      <c r="N127" s="439"/>
    </row>
    <row r="128" ht="15">
      <c r="N128" s="439"/>
    </row>
    <row r="129" ht="15">
      <c r="N129" s="439"/>
    </row>
    <row r="130" ht="15">
      <c r="N130" s="439"/>
    </row>
    <row r="131" ht="15">
      <c r="N131" s="439"/>
    </row>
    <row r="132" ht="15">
      <c r="N132" s="439"/>
    </row>
    <row r="133" ht="15">
      <c r="N133" s="439"/>
    </row>
    <row r="134" ht="15">
      <c r="N134" s="439"/>
    </row>
    <row r="135" ht="15">
      <c r="N135" s="439"/>
    </row>
    <row r="136" ht="15">
      <c r="N136" s="439"/>
    </row>
    <row r="137" ht="15">
      <c r="N137" s="439"/>
    </row>
    <row r="138" ht="15">
      <c r="N138" s="439"/>
    </row>
    <row r="139" ht="15">
      <c r="N139" s="439"/>
    </row>
    <row r="140" ht="15">
      <c r="N140" s="439"/>
    </row>
    <row r="141" ht="15">
      <c r="N141" s="439"/>
    </row>
    <row r="142" ht="15">
      <c r="N142" s="439"/>
    </row>
    <row r="143" ht="15">
      <c r="N143" s="439"/>
    </row>
    <row r="144" ht="15">
      <c r="N144" s="439"/>
    </row>
    <row r="145" ht="15">
      <c r="N145" s="439"/>
    </row>
    <row r="146" ht="15">
      <c r="N146" s="439"/>
    </row>
    <row r="147" ht="15">
      <c r="N147" s="439"/>
    </row>
    <row r="148" ht="15">
      <c r="N148" s="439"/>
    </row>
    <row r="149" ht="15">
      <c r="N149" s="439"/>
    </row>
    <row r="150" ht="15">
      <c r="N150" s="439"/>
    </row>
    <row r="151" ht="15">
      <c r="N151" s="439"/>
    </row>
    <row r="152" ht="15">
      <c r="N152" s="439"/>
    </row>
    <row r="153" ht="15">
      <c r="N153" s="439"/>
    </row>
    <row r="154" ht="15">
      <c r="N154" s="439"/>
    </row>
    <row r="155" ht="15">
      <c r="N155" s="439"/>
    </row>
    <row r="156" ht="15">
      <c r="N156" s="439"/>
    </row>
    <row r="157" ht="15">
      <c r="N157" s="439"/>
    </row>
    <row r="158" ht="15">
      <c r="N158" s="439"/>
    </row>
    <row r="159" ht="15">
      <c r="N159" s="439"/>
    </row>
    <row r="160" ht="15">
      <c r="N160" s="439"/>
    </row>
    <row r="161" ht="15">
      <c r="N161" s="439"/>
    </row>
    <row r="162" ht="15">
      <c r="N162" s="439"/>
    </row>
    <row r="163" ht="15">
      <c r="N163" s="439"/>
    </row>
    <row r="164" ht="15">
      <c r="N164" s="439"/>
    </row>
    <row r="165" ht="15">
      <c r="N165" s="439"/>
    </row>
    <row r="166" ht="15">
      <c r="N166" s="439"/>
    </row>
    <row r="167" ht="15">
      <c r="N167" s="439"/>
    </row>
    <row r="168" ht="15">
      <c r="N168" s="439"/>
    </row>
    <row r="169" ht="15">
      <c r="N169" s="439"/>
    </row>
    <row r="170" ht="15">
      <c r="N170" s="439"/>
    </row>
    <row r="171" ht="15">
      <c r="N171" s="439"/>
    </row>
    <row r="172" ht="15">
      <c r="N172" s="439"/>
    </row>
    <row r="173" ht="15">
      <c r="N173" s="439"/>
    </row>
    <row r="174" ht="15">
      <c r="N174" s="439"/>
    </row>
    <row r="175" ht="15">
      <c r="N175" s="439"/>
    </row>
    <row r="176" ht="15">
      <c r="N176" s="439"/>
    </row>
    <row r="177" ht="15">
      <c r="N177" s="439"/>
    </row>
    <row r="178" ht="15">
      <c r="N178" s="439"/>
    </row>
    <row r="179" ht="15">
      <c r="N179" s="439"/>
    </row>
    <row r="180" ht="15">
      <c r="N180" s="439"/>
    </row>
    <row r="181" ht="15">
      <c r="N181" s="439"/>
    </row>
    <row r="182" ht="15">
      <c r="N182" s="439"/>
    </row>
    <row r="183" ht="15">
      <c r="N183" s="439"/>
    </row>
    <row r="184" ht="15">
      <c r="N184" s="439"/>
    </row>
    <row r="185" ht="15">
      <c r="N185" s="439"/>
    </row>
    <row r="186" ht="15">
      <c r="N186" s="439"/>
    </row>
    <row r="187" ht="15">
      <c r="N187" s="439"/>
    </row>
    <row r="188" ht="15">
      <c r="N188" s="439"/>
    </row>
    <row r="189" ht="15">
      <c r="N189" s="439"/>
    </row>
    <row r="190" ht="15">
      <c r="N190" s="439"/>
    </row>
    <row r="191" ht="15">
      <c r="N191" s="439"/>
    </row>
    <row r="192" ht="15">
      <c r="N192" s="439"/>
    </row>
    <row r="193" ht="15">
      <c r="N193" s="439"/>
    </row>
    <row r="194" ht="15">
      <c r="N194" s="439"/>
    </row>
    <row r="195" ht="15">
      <c r="N195" s="439"/>
    </row>
    <row r="196" ht="15">
      <c r="N196" s="439"/>
    </row>
    <row r="197" ht="15">
      <c r="N197" s="439"/>
    </row>
    <row r="198" ht="15">
      <c r="N198" s="439"/>
    </row>
    <row r="199" ht="15">
      <c r="N199" s="439"/>
    </row>
    <row r="200" ht="15">
      <c r="N200" s="439"/>
    </row>
    <row r="201" ht="15">
      <c r="N201" s="439"/>
    </row>
    <row r="202" ht="15">
      <c r="N202" s="439"/>
    </row>
    <row r="203" ht="15">
      <c r="N203" s="439"/>
    </row>
    <row r="204" ht="15">
      <c r="N204" s="439"/>
    </row>
    <row r="205" ht="15">
      <c r="N205" s="439"/>
    </row>
    <row r="206" ht="15">
      <c r="N206" s="439"/>
    </row>
    <row r="207" ht="15">
      <c r="N207" s="439"/>
    </row>
    <row r="208" ht="15">
      <c r="N208" s="439"/>
    </row>
    <row r="209" ht="15">
      <c r="N209" s="439"/>
    </row>
    <row r="210" ht="15">
      <c r="N210" s="439"/>
    </row>
    <row r="211" ht="15">
      <c r="N211" s="439"/>
    </row>
    <row r="212" ht="15">
      <c r="N212" s="439"/>
    </row>
    <row r="213" ht="15">
      <c r="N213" s="439"/>
    </row>
    <row r="214" ht="15">
      <c r="N214" s="439"/>
    </row>
    <row r="215" ht="15">
      <c r="N215" s="439"/>
    </row>
    <row r="216" ht="15">
      <c r="N216" s="439"/>
    </row>
    <row r="217" ht="15">
      <c r="N217" s="439"/>
    </row>
    <row r="218" ht="15">
      <c r="N218" s="439"/>
    </row>
    <row r="219" ht="15">
      <c r="N219" s="439"/>
    </row>
    <row r="220" ht="15">
      <c r="N220" s="439"/>
    </row>
    <row r="221" ht="15">
      <c r="N221" s="439"/>
    </row>
    <row r="222" ht="15">
      <c r="N222" s="439"/>
    </row>
    <row r="223" ht="15">
      <c r="N223" s="439"/>
    </row>
    <row r="224" ht="15">
      <c r="N224" s="439"/>
    </row>
    <row r="225" ht="15">
      <c r="N225" s="439"/>
    </row>
    <row r="226" ht="15">
      <c r="N226" s="439"/>
    </row>
    <row r="227" ht="15">
      <c r="N227" s="439"/>
    </row>
    <row r="228" ht="15">
      <c r="N228" s="439"/>
    </row>
    <row r="229" ht="15">
      <c r="N229" s="439"/>
    </row>
    <row r="230" ht="15">
      <c r="N230" s="439"/>
    </row>
    <row r="231" ht="15">
      <c r="N231" s="439"/>
    </row>
    <row r="232" ht="15">
      <c r="N232" s="439"/>
    </row>
    <row r="233" ht="15">
      <c r="N233" s="439"/>
    </row>
    <row r="234" ht="15">
      <c r="N234" s="439"/>
    </row>
    <row r="235" ht="15">
      <c r="N235" s="439"/>
    </row>
    <row r="236" ht="15">
      <c r="N236" s="439"/>
    </row>
    <row r="237" ht="15">
      <c r="N237" s="439"/>
    </row>
    <row r="238" ht="15">
      <c r="N238" s="439"/>
    </row>
    <row r="239" ht="15">
      <c r="N239" s="439"/>
    </row>
    <row r="240" ht="15">
      <c r="N240" s="439"/>
    </row>
    <row r="241" ht="15">
      <c r="N241" s="439"/>
    </row>
    <row r="242" ht="15">
      <c r="N242" s="439"/>
    </row>
    <row r="243" ht="15">
      <c r="N243" s="439"/>
    </row>
    <row r="244" ht="15">
      <c r="N244" s="439"/>
    </row>
    <row r="245" ht="15">
      <c r="N245" s="439"/>
    </row>
    <row r="246" ht="15">
      <c r="N246" s="439"/>
    </row>
    <row r="247" ht="15">
      <c r="N247" s="439"/>
    </row>
    <row r="248" ht="15">
      <c r="N248" s="439"/>
    </row>
    <row r="249" ht="15">
      <c r="N249" s="439"/>
    </row>
    <row r="250" ht="15">
      <c r="N250" s="439"/>
    </row>
    <row r="251" ht="15">
      <c r="N251" s="439"/>
    </row>
    <row r="252" ht="15">
      <c r="N252" s="439"/>
    </row>
    <row r="253" ht="15">
      <c r="N253" s="439"/>
    </row>
    <row r="254" ht="15">
      <c r="N254" s="439"/>
    </row>
    <row r="255" ht="15">
      <c r="N255" s="439"/>
    </row>
    <row r="256" ht="15">
      <c r="N256" s="439"/>
    </row>
    <row r="257" ht="15">
      <c r="N257" s="439"/>
    </row>
    <row r="258" ht="15">
      <c r="N258" s="439"/>
    </row>
    <row r="259" ht="15">
      <c r="N259" s="439"/>
    </row>
    <row r="260" ht="15">
      <c r="N260" s="439"/>
    </row>
    <row r="261" ht="15">
      <c r="N261" s="439"/>
    </row>
    <row r="262" ht="15">
      <c r="N262" s="439"/>
    </row>
    <row r="263" ht="15">
      <c r="N263" s="439"/>
    </row>
    <row r="264" ht="15">
      <c r="N264" s="439"/>
    </row>
    <row r="265" ht="15">
      <c r="N265" s="439"/>
    </row>
    <row r="266" ht="15">
      <c r="N266" s="439"/>
    </row>
    <row r="267" ht="15">
      <c r="N267" s="439"/>
    </row>
    <row r="268" ht="15">
      <c r="N268" s="439"/>
    </row>
    <row r="269" ht="15">
      <c r="N269" s="439"/>
    </row>
    <row r="270" ht="15">
      <c r="N270" s="439"/>
    </row>
    <row r="271" ht="15">
      <c r="N271" s="439"/>
    </row>
    <row r="272" ht="15">
      <c r="N272" s="439"/>
    </row>
    <row r="273" ht="15">
      <c r="N273" s="439"/>
    </row>
    <row r="274" ht="15">
      <c r="N274" s="439"/>
    </row>
    <row r="275" ht="15">
      <c r="N275" s="439"/>
    </row>
    <row r="276" ht="15">
      <c r="N276" s="439"/>
    </row>
    <row r="277" ht="15">
      <c r="N277" s="439"/>
    </row>
    <row r="278" ht="15">
      <c r="N278" s="439"/>
    </row>
    <row r="279" ht="15">
      <c r="N279" s="439"/>
    </row>
    <row r="280" ht="15">
      <c r="N280" s="439"/>
    </row>
    <row r="281" ht="15">
      <c r="N281" s="439"/>
    </row>
    <row r="282" ht="15">
      <c r="N282" s="439"/>
    </row>
    <row r="283" ht="15">
      <c r="N283" s="439"/>
    </row>
    <row r="284" ht="15">
      <c r="N284" s="439"/>
    </row>
    <row r="285" ht="15">
      <c r="N285" s="439"/>
    </row>
    <row r="286" ht="15">
      <c r="N286" s="439"/>
    </row>
    <row r="287" ht="15">
      <c r="N287" s="439"/>
    </row>
    <row r="288" ht="15">
      <c r="N288" s="439"/>
    </row>
    <row r="289" ht="15">
      <c r="N289" s="439"/>
    </row>
    <row r="290" ht="15">
      <c r="N290" s="439"/>
    </row>
    <row r="291" ht="15">
      <c r="N291" s="439"/>
    </row>
    <row r="292" ht="15">
      <c r="N292" s="439"/>
    </row>
    <row r="293" ht="15">
      <c r="N293" s="439"/>
    </row>
    <row r="294" ht="15">
      <c r="N294" s="439"/>
    </row>
    <row r="295" ht="15">
      <c r="N295" s="439"/>
    </row>
    <row r="296" ht="15">
      <c r="N296" s="439"/>
    </row>
    <row r="297" ht="15">
      <c r="N297" s="439"/>
    </row>
    <row r="298" ht="15">
      <c r="N298" s="439"/>
    </row>
    <row r="299" ht="15">
      <c r="N299" s="439"/>
    </row>
    <row r="300" ht="15">
      <c r="N300" s="439"/>
    </row>
    <row r="301" ht="15">
      <c r="N301" s="439"/>
    </row>
    <row r="302" ht="15">
      <c r="N302" s="439"/>
    </row>
    <row r="303" ht="15">
      <c r="N303" s="439"/>
    </row>
    <row r="304" ht="15">
      <c r="N304" s="439"/>
    </row>
    <row r="305" ht="15">
      <c r="N305" s="439"/>
    </row>
    <row r="306" ht="15">
      <c r="N306" s="439"/>
    </row>
    <row r="307" ht="15">
      <c r="N307" s="439"/>
    </row>
    <row r="308" ht="15">
      <c r="N308" s="439"/>
    </row>
    <row r="309" ht="15">
      <c r="N309" s="439"/>
    </row>
    <row r="310" ht="15">
      <c r="N310" s="439"/>
    </row>
    <row r="311" ht="15">
      <c r="N311" s="439"/>
    </row>
    <row r="312" ht="15">
      <c r="N312" s="439"/>
    </row>
    <row r="313" ht="15">
      <c r="N313" s="439"/>
    </row>
    <row r="314" ht="15">
      <c r="N314" s="439"/>
    </row>
    <row r="315" ht="15">
      <c r="N315" s="439"/>
    </row>
    <row r="316" ht="15">
      <c r="N316" s="439"/>
    </row>
    <row r="317" ht="15">
      <c r="N317" s="439"/>
    </row>
    <row r="318" ht="15">
      <c r="N318" s="439"/>
    </row>
    <row r="319" ht="15">
      <c r="N319" s="439"/>
    </row>
    <row r="320" ht="15">
      <c r="N320" s="439"/>
    </row>
    <row r="321" ht="15">
      <c r="N321" s="439"/>
    </row>
    <row r="322" ht="15">
      <c r="N322" s="439"/>
    </row>
    <row r="323" ht="15">
      <c r="N323" s="439"/>
    </row>
    <row r="324" ht="15">
      <c r="N324" s="439"/>
    </row>
    <row r="325" ht="15">
      <c r="N325" s="439"/>
    </row>
    <row r="326" ht="15">
      <c r="N326" s="439"/>
    </row>
    <row r="327" ht="15">
      <c r="N327" s="439"/>
    </row>
    <row r="328" ht="15">
      <c r="N328" s="439"/>
    </row>
    <row r="329" ht="15">
      <c r="N329" s="439"/>
    </row>
    <row r="330" ht="15">
      <c r="N330" s="439"/>
    </row>
    <row r="331" ht="15">
      <c r="N331" s="439"/>
    </row>
    <row r="332" ht="15">
      <c r="N332" s="439"/>
    </row>
    <row r="333" ht="15">
      <c r="N333" s="439"/>
    </row>
    <row r="334" ht="15">
      <c r="N334" s="439"/>
    </row>
    <row r="335" ht="15">
      <c r="N335" s="439"/>
    </row>
    <row r="336" ht="15">
      <c r="N336" s="439"/>
    </row>
    <row r="337" ht="15">
      <c r="N337" s="439"/>
    </row>
    <row r="338" ht="15">
      <c r="N338" s="439"/>
    </row>
    <row r="339" ht="15">
      <c r="N339" s="439"/>
    </row>
    <row r="340" ht="15">
      <c r="N340" s="439"/>
    </row>
    <row r="341" ht="15">
      <c r="N341" s="439"/>
    </row>
    <row r="342" ht="15">
      <c r="N342" s="439"/>
    </row>
    <row r="343" ht="15">
      <c r="N343" s="439"/>
    </row>
    <row r="344" ht="15">
      <c r="N344" s="439"/>
    </row>
    <row r="345" ht="15">
      <c r="N345" s="439"/>
    </row>
    <row r="346" ht="15">
      <c r="N346" s="439"/>
    </row>
    <row r="347" ht="15">
      <c r="N347" s="439"/>
    </row>
    <row r="348" ht="15">
      <c r="N348" s="439"/>
    </row>
    <row r="349" ht="15">
      <c r="N349" s="439"/>
    </row>
    <row r="350" ht="15">
      <c r="N350" s="439"/>
    </row>
    <row r="351" ht="15">
      <c r="N351" s="439"/>
    </row>
    <row r="352" ht="15">
      <c r="N352" s="439"/>
    </row>
    <row r="353" ht="15">
      <c r="N353" s="439"/>
    </row>
    <row r="354" ht="15">
      <c r="N354" s="439"/>
    </row>
    <row r="355" ht="15">
      <c r="N355" s="439"/>
    </row>
    <row r="356" ht="15">
      <c r="N356" s="439"/>
    </row>
    <row r="357" ht="15">
      <c r="N357" s="439"/>
    </row>
    <row r="358" ht="15">
      <c r="N358" s="439"/>
    </row>
    <row r="359" ht="15">
      <c r="N359" s="439"/>
    </row>
    <row r="360" ht="15">
      <c r="N360" s="439"/>
    </row>
    <row r="361" ht="15">
      <c r="N361" s="439"/>
    </row>
    <row r="362" ht="15">
      <c r="N362" s="439"/>
    </row>
    <row r="363" ht="15">
      <c r="N363" s="439"/>
    </row>
    <row r="364" ht="15">
      <c r="N364" s="439"/>
    </row>
    <row r="365" ht="15">
      <c r="N365" s="439"/>
    </row>
    <row r="366" ht="15">
      <c r="N366" s="439"/>
    </row>
    <row r="367" ht="15">
      <c r="N367" s="439"/>
    </row>
    <row r="368" ht="15">
      <c r="N368" s="439"/>
    </row>
    <row r="369" ht="15">
      <c r="N369" s="439"/>
    </row>
    <row r="370" ht="15">
      <c r="N370" s="439"/>
    </row>
    <row r="371" ht="15">
      <c r="N371" s="439"/>
    </row>
    <row r="372" ht="15">
      <c r="N372" s="439"/>
    </row>
    <row r="373" ht="15">
      <c r="N373" s="439"/>
    </row>
    <row r="374" ht="15">
      <c r="N374" s="439"/>
    </row>
    <row r="375" ht="15">
      <c r="N375" s="439"/>
    </row>
    <row r="376" ht="15">
      <c r="N376" s="439"/>
    </row>
    <row r="377" ht="15">
      <c r="N377" s="439"/>
    </row>
    <row r="378" ht="15">
      <c r="N378" s="439"/>
    </row>
    <row r="379" ht="15">
      <c r="N379" s="439"/>
    </row>
    <row r="380" ht="15">
      <c r="N380" s="439"/>
    </row>
    <row r="381" ht="15">
      <c r="N381" s="439"/>
    </row>
    <row r="382" ht="15">
      <c r="N382" s="439"/>
    </row>
    <row r="383" ht="15">
      <c r="N383" s="439"/>
    </row>
    <row r="384" ht="15">
      <c r="N384" s="439"/>
    </row>
    <row r="385" ht="15">
      <c r="N385" s="439"/>
    </row>
    <row r="386" ht="15">
      <c r="N386" s="439"/>
    </row>
    <row r="387" ht="15">
      <c r="N387" s="439"/>
    </row>
    <row r="388" ht="15">
      <c r="N388" s="439"/>
    </row>
    <row r="389" ht="15">
      <c r="N389" s="439"/>
    </row>
    <row r="390" ht="15">
      <c r="N390" s="439"/>
    </row>
    <row r="391" ht="15">
      <c r="N391" s="439"/>
    </row>
    <row r="392" ht="15">
      <c r="N392" s="439"/>
    </row>
    <row r="393" ht="15">
      <c r="N393" s="439"/>
    </row>
    <row r="394" ht="15">
      <c r="N394" s="439"/>
    </row>
    <row r="395" ht="15">
      <c r="N395" s="439"/>
    </row>
    <row r="396" ht="15">
      <c r="N396" s="439"/>
    </row>
    <row r="397" ht="15">
      <c r="N397" s="439"/>
    </row>
    <row r="398" ht="15">
      <c r="N398" s="439"/>
    </row>
    <row r="399" ht="15">
      <c r="N399" s="439"/>
    </row>
    <row r="400" ht="15">
      <c r="N400" s="439"/>
    </row>
    <row r="401" ht="15">
      <c r="N401" s="439"/>
    </row>
    <row r="402" ht="15">
      <c r="N402" s="439"/>
    </row>
    <row r="403" ht="15">
      <c r="N403" s="439"/>
    </row>
    <row r="404" ht="15">
      <c r="N404" s="439"/>
    </row>
    <row r="405" ht="15">
      <c r="N405" s="439"/>
    </row>
    <row r="406" ht="15">
      <c r="N406" s="439"/>
    </row>
    <row r="407" ht="15">
      <c r="N407" s="439"/>
    </row>
    <row r="408" ht="15">
      <c r="N408" s="439"/>
    </row>
    <row r="409" ht="15">
      <c r="N409" s="439"/>
    </row>
    <row r="410" ht="15">
      <c r="N410" s="439"/>
    </row>
    <row r="411" ht="15">
      <c r="N411" s="439"/>
    </row>
    <row r="412" ht="15">
      <c r="N412" s="439"/>
    </row>
    <row r="413" ht="15">
      <c r="N413" s="439"/>
    </row>
    <row r="414" ht="15">
      <c r="N414" s="439"/>
    </row>
    <row r="415" ht="15">
      <c r="N415" s="439"/>
    </row>
    <row r="416" ht="15">
      <c r="N416" s="439"/>
    </row>
    <row r="417" ht="15">
      <c r="N417" s="439"/>
    </row>
    <row r="418" ht="15">
      <c r="N418" s="439"/>
    </row>
    <row r="419" ht="15">
      <c r="N419" s="439"/>
    </row>
    <row r="420" ht="15">
      <c r="N420" s="439"/>
    </row>
    <row r="421" ht="15">
      <c r="N421" s="439"/>
    </row>
    <row r="422" ht="15">
      <c r="N422" s="439"/>
    </row>
    <row r="423" ht="15">
      <c r="N423" s="439"/>
    </row>
    <row r="424" ht="15">
      <c r="N424" s="439"/>
    </row>
    <row r="425" ht="15">
      <c r="N425" s="439"/>
    </row>
    <row r="426" ht="15">
      <c r="N426" s="439"/>
    </row>
    <row r="427" ht="15">
      <c r="N427" s="439"/>
    </row>
    <row r="428" ht="15">
      <c r="N428" s="439"/>
    </row>
    <row r="429" ht="15">
      <c r="N429" s="439"/>
    </row>
    <row r="430" ht="15">
      <c r="N430" s="439"/>
    </row>
    <row r="431" ht="15">
      <c r="N431" s="439"/>
    </row>
    <row r="432" ht="15">
      <c r="N432" s="439"/>
    </row>
    <row r="433" ht="15">
      <c r="N433" s="439"/>
    </row>
    <row r="434" ht="15">
      <c r="N434" s="439"/>
    </row>
    <row r="435" ht="15">
      <c r="N435" s="439"/>
    </row>
    <row r="436" ht="15">
      <c r="N436" s="439"/>
    </row>
    <row r="437" ht="15">
      <c r="N437" s="439"/>
    </row>
    <row r="438" ht="15">
      <c r="N438" s="439"/>
    </row>
    <row r="439" ht="15">
      <c r="N439" s="439"/>
    </row>
    <row r="440" ht="15">
      <c r="N440" s="439"/>
    </row>
    <row r="441" ht="15">
      <c r="N441" s="439"/>
    </row>
    <row r="442" ht="15">
      <c r="N442" s="439"/>
    </row>
    <row r="443" ht="15">
      <c r="N443" s="439"/>
    </row>
    <row r="444" ht="15">
      <c r="N444" s="439"/>
    </row>
    <row r="445" ht="15">
      <c r="N445" s="439"/>
    </row>
    <row r="446" ht="15">
      <c r="N446" s="439"/>
    </row>
    <row r="447" ht="15">
      <c r="N447" s="439"/>
    </row>
    <row r="448" ht="15">
      <c r="N448" s="439"/>
    </row>
    <row r="449" ht="15">
      <c r="N449" s="439"/>
    </row>
    <row r="450" ht="15">
      <c r="N450" s="439"/>
    </row>
    <row r="451" ht="15">
      <c r="N451" s="439"/>
    </row>
    <row r="452" ht="15">
      <c r="N452" s="439"/>
    </row>
    <row r="453" ht="15">
      <c r="N453" s="439"/>
    </row>
    <row r="454" ht="15">
      <c r="N454" s="439"/>
    </row>
    <row r="455" ht="15">
      <c r="N455" s="439"/>
    </row>
    <row r="456" ht="15">
      <c r="N456" s="439"/>
    </row>
    <row r="457" ht="15">
      <c r="N457" s="439"/>
    </row>
    <row r="458" ht="15">
      <c r="N458" s="439"/>
    </row>
    <row r="459" ht="15">
      <c r="N459" s="439"/>
    </row>
    <row r="460" ht="15">
      <c r="N460" s="439"/>
    </row>
    <row r="461" ht="15">
      <c r="N461" s="439"/>
    </row>
    <row r="462" ht="15">
      <c r="N462" s="439"/>
    </row>
    <row r="463" ht="15">
      <c r="N463" s="439"/>
    </row>
    <row r="464" ht="15">
      <c r="N464" s="439"/>
    </row>
    <row r="465" ht="15">
      <c r="N465" s="439"/>
    </row>
    <row r="466" ht="15">
      <c r="N466" s="439"/>
    </row>
    <row r="467" ht="15">
      <c r="N467" s="439"/>
    </row>
    <row r="468" ht="15">
      <c r="N468" s="439"/>
    </row>
    <row r="469" ht="15">
      <c r="N469" s="439"/>
    </row>
    <row r="470" ht="15">
      <c r="N470" s="439"/>
    </row>
    <row r="471" ht="15">
      <c r="N471" s="439"/>
    </row>
    <row r="472" ht="15">
      <c r="N472" s="439"/>
    </row>
    <row r="473" ht="15">
      <c r="N473" s="439"/>
    </row>
    <row r="474" ht="15">
      <c r="N474" s="439"/>
    </row>
    <row r="475" ht="15">
      <c r="N475" s="439"/>
    </row>
    <row r="476" ht="15">
      <c r="N476" s="439"/>
    </row>
    <row r="477" ht="15">
      <c r="N477" s="439"/>
    </row>
    <row r="478" ht="15">
      <c r="N478" s="439"/>
    </row>
    <row r="479" ht="15">
      <c r="N479" s="439"/>
    </row>
    <row r="480" ht="15">
      <c r="N480" s="439"/>
    </row>
    <row r="481" ht="15">
      <c r="N481" s="439"/>
    </row>
    <row r="482" ht="15">
      <c r="N482" s="439"/>
    </row>
    <row r="483" ht="15">
      <c r="N483" s="439"/>
    </row>
    <row r="484" ht="15">
      <c r="N484" s="439"/>
    </row>
    <row r="485" ht="15">
      <c r="N485" s="439"/>
    </row>
    <row r="486" ht="15">
      <c r="N486" s="439"/>
    </row>
    <row r="487" ht="15">
      <c r="N487" s="439"/>
    </row>
    <row r="488" ht="15">
      <c r="N488" s="439"/>
    </row>
    <row r="489" ht="15">
      <c r="N489" s="439"/>
    </row>
    <row r="490" ht="15">
      <c r="N490" s="439"/>
    </row>
    <row r="491" ht="15">
      <c r="N491" s="439"/>
    </row>
    <row r="492" ht="15">
      <c r="N492" s="439"/>
    </row>
    <row r="493" ht="15">
      <c r="N493" s="439"/>
    </row>
    <row r="494" ht="15">
      <c r="N494" s="439"/>
    </row>
    <row r="495" ht="15">
      <c r="N495" s="439"/>
    </row>
    <row r="496" ht="15">
      <c r="N496" s="439"/>
    </row>
    <row r="497" ht="15">
      <c r="N497" s="439"/>
    </row>
    <row r="498" ht="15">
      <c r="N498" s="439"/>
    </row>
    <row r="499" ht="15">
      <c r="N499" s="439"/>
    </row>
    <row r="500" ht="15">
      <c r="N500" s="439"/>
    </row>
    <row r="501" ht="15">
      <c r="N501" s="439"/>
    </row>
    <row r="502" ht="15">
      <c r="N502" s="439"/>
    </row>
    <row r="503" ht="15">
      <c r="N503" s="439"/>
    </row>
    <row r="504" ht="15">
      <c r="N504" s="439"/>
    </row>
    <row r="505" ht="15">
      <c r="N505" s="439"/>
    </row>
    <row r="506" ht="15">
      <c r="N506" s="439"/>
    </row>
    <row r="507" ht="15">
      <c r="N507" s="439"/>
    </row>
    <row r="508" ht="15">
      <c r="N508" s="439"/>
    </row>
    <row r="509" ht="15">
      <c r="N509" s="439"/>
    </row>
    <row r="510" ht="15">
      <c r="N510" s="439"/>
    </row>
    <row r="511" ht="15">
      <c r="N511" s="439"/>
    </row>
    <row r="512" ht="15">
      <c r="N512" s="439"/>
    </row>
    <row r="513" ht="15">
      <c r="N513" s="439"/>
    </row>
    <row r="514" ht="15">
      <c r="N514" s="439"/>
    </row>
    <row r="515" ht="15">
      <c r="N515" s="439"/>
    </row>
    <row r="516" ht="15">
      <c r="N516" s="439"/>
    </row>
    <row r="517" ht="15">
      <c r="N517" s="439"/>
    </row>
    <row r="518" ht="15">
      <c r="N518" s="439"/>
    </row>
    <row r="519" ht="15">
      <c r="N519" s="439"/>
    </row>
    <row r="520" ht="15">
      <c r="N520" s="439"/>
    </row>
    <row r="521" ht="15">
      <c r="N521" s="439"/>
    </row>
    <row r="522" ht="15">
      <c r="N522" s="439"/>
    </row>
    <row r="523" ht="15">
      <c r="N523" s="439"/>
    </row>
    <row r="524" ht="15">
      <c r="N524" s="439"/>
    </row>
    <row r="525" ht="15">
      <c r="N525" s="439"/>
    </row>
    <row r="526" ht="15">
      <c r="N526" s="439"/>
    </row>
    <row r="527" ht="15">
      <c r="N527" s="439"/>
    </row>
    <row r="528" ht="15">
      <c r="N528" s="439"/>
    </row>
    <row r="529" ht="15">
      <c r="N529" s="439"/>
    </row>
    <row r="530" ht="15">
      <c r="N530" s="439"/>
    </row>
    <row r="531" ht="15">
      <c r="N531" s="439"/>
    </row>
    <row r="532" ht="15">
      <c r="N532" s="439"/>
    </row>
    <row r="533" ht="15">
      <c r="N533" s="439"/>
    </row>
    <row r="534" ht="15">
      <c r="N534" s="439"/>
    </row>
    <row r="535" ht="15">
      <c r="N535" s="439"/>
    </row>
    <row r="536" ht="15">
      <c r="N536" s="439"/>
    </row>
    <row r="537" ht="15">
      <c r="N537" s="439"/>
    </row>
    <row r="538" ht="15">
      <c r="N538" s="439"/>
    </row>
    <row r="539" ht="15">
      <c r="N539" s="439"/>
    </row>
    <row r="540" ht="15">
      <c r="N540" s="439"/>
    </row>
    <row r="541" ht="15">
      <c r="N541" s="439"/>
    </row>
    <row r="542" ht="15">
      <c r="N542" s="439"/>
    </row>
    <row r="543" ht="15">
      <c r="N543" s="439"/>
    </row>
    <row r="544" ht="15">
      <c r="N544" s="439"/>
    </row>
    <row r="545" ht="15">
      <c r="N545" s="439"/>
    </row>
    <row r="546" ht="15">
      <c r="N546" s="439"/>
    </row>
    <row r="547" ht="15">
      <c r="N547" s="439"/>
    </row>
    <row r="548" ht="15">
      <c r="N548" s="439"/>
    </row>
    <row r="549" ht="15">
      <c r="N549" s="439"/>
    </row>
    <row r="550" ht="15">
      <c r="N550" s="439"/>
    </row>
    <row r="551" ht="15">
      <c r="N551" s="439"/>
    </row>
    <row r="552" ht="15">
      <c r="N552" s="439"/>
    </row>
    <row r="553" ht="15">
      <c r="N553" s="439"/>
    </row>
    <row r="554" ht="15">
      <c r="N554" s="439"/>
    </row>
    <row r="555" ht="15">
      <c r="N555" s="439"/>
    </row>
    <row r="556" ht="15">
      <c r="N556" s="439"/>
    </row>
    <row r="557" ht="15">
      <c r="N557" s="439"/>
    </row>
    <row r="558" ht="15">
      <c r="N558" s="439"/>
    </row>
    <row r="559" ht="15">
      <c r="N559" s="439"/>
    </row>
    <row r="560" ht="15">
      <c r="N560" s="439"/>
    </row>
    <row r="561" ht="15">
      <c r="N561" s="439"/>
    </row>
    <row r="562" ht="15">
      <c r="N562" s="439"/>
    </row>
    <row r="563" ht="15">
      <c r="N563" s="439"/>
    </row>
    <row r="564" ht="15">
      <c r="N564" s="439"/>
    </row>
    <row r="565" ht="15">
      <c r="N565" s="439"/>
    </row>
    <row r="566" ht="15">
      <c r="N566" s="439"/>
    </row>
    <row r="567" ht="15">
      <c r="N567" s="439"/>
    </row>
    <row r="568" ht="15">
      <c r="N568" s="439"/>
    </row>
    <row r="569" ht="15">
      <c r="N569" s="439"/>
    </row>
    <row r="570" ht="15">
      <c r="N570" s="439"/>
    </row>
    <row r="571" ht="15">
      <c r="N571" s="439"/>
    </row>
    <row r="572" ht="15">
      <c r="N572" s="439"/>
    </row>
    <row r="573" ht="15">
      <c r="N573" s="439"/>
    </row>
    <row r="574" ht="15">
      <c r="N574" s="439"/>
    </row>
    <row r="575" ht="15">
      <c r="N575" s="439"/>
    </row>
    <row r="576" ht="15">
      <c r="N576" s="439"/>
    </row>
    <row r="577" ht="15">
      <c r="N577" s="439"/>
    </row>
    <row r="578" ht="15">
      <c r="N578" s="439"/>
    </row>
    <row r="579" ht="15">
      <c r="N579" s="439"/>
    </row>
    <row r="580" ht="15">
      <c r="N580" s="439"/>
    </row>
    <row r="581" ht="15">
      <c r="N581" s="439"/>
    </row>
    <row r="582" ht="15">
      <c r="N582" s="439"/>
    </row>
    <row r="583" ht="15">
      <c r="N583" s="439"/>
    </row>
    <row r="584" ht="15">
      <c r="N584" s="439"/>
    </row>
    <row r="585" ht="15">
      <c r="N585" s="439"/>
    </row>
    <row r="586" ht="15">
      <c r="N586" s="439"/>
    </row>
    <row r="587" ht="15">
      <c r="N587" s="439"/>
    </row>
    <row r="588" ht="15">
      <c r="N588" s="439"/>
    </row>
    <row r="589" ht="15">
      <c r="N589" s="439"/>
    </row>
    <row r="590" ht="15">
      <c r="N590" s="439"/>
    </row>
    <row r="591" ht="15">
      <c r="N591" s="439"/>
    </row>
    <row r="592" ht="15">
      <c r="N592" s="439"/>
    </row>
    <row r="593" ht="15">
      <c r="N593" s="439"/>
    </row>
    <row r="594" ht="15">
      <c r="N594" s="439"/>
    </row>
    <row r="595" ht="15">
      <c r="N595" s="439"/>
    </row>
    <row r="596" ht="15">
      <c r="N596" s="439"/>
    </row>
    <row r="597" ht="15">
      <c r="N597" s="439"/>
    </row>
    <row r="598" ht="15">
      <c r="N598" s="439"/>
    </row>
    <row r="599" ht="15">
      <c r="N599" s="439"/>
    </row>
    <row r="600" ht="15">
      <c r="N600" s="439"/>
    </row>
    <row r="601" ht="15">
      <c r="N601" s="439"/>
    </row>
    <row r="602" ht="15">
      <c r="N602" s="439"/>
    </row>
    <row r="603" ht="15">
      <c r="N603" s="439"/>
    </row>
    <row r="604" ht="15">
      <c r="N604" s="439"/>
    </row>
    <row r="605" ht="15">
      <c r="N605" s="439"/>
    </row>
    <row r="606" ht="15">
      <c r="N606" s="439"/>
    </row>
    <row r="607" ht="15">
      <c r="N607" s="439"/>
    </row>
    <row r="608" ht="15">
      <c r="N608" s="439"/>
    </row>
    <row r="609" ht="15">
      <c r="N609" s="439"/>
    </row>
    <row r="610" ht="15">
      <c r="N610" s="439"/>
    </row>
    <row r="611" ht="15">
      <c r="N611" s="439"/>
    </row>
    <row r="612" ht="15">
      <c r="N612" s="439"/>
    </row>
    <row r="613" ht="15">
      <c r="N613" s="439"/>
    </row>
    <row r="614" ht="15">
      <c r="N614" s="439"/>
    </row>
    <row r="615" ht="15">
      <c r="N615" s="439"/>
    </row>
    <row r="616" ht="15">
      <c r="N616" s="439"/>
    </row>
    <row r="617" ht="15">
      <c r="N617" s="439"/>
    </row>
    <row r="618" ht="15">
      <c r="N618" s="439"/>
    </row>
    <row r="619" ht="15">
      <c r="N619" s="439"/>
    </row>
    <row r="620" ht="15">
      <c r="N620" s="439"/>
    </row>
    <row r="621" ht="15">
      <c r="N621" s="439"/>
    </row>
    <row r="622" ht="15">
      <c r="N622" s="439"/>
    </row>
    <row r="623" ht="15">
      <c r="N623" s="439"/>
    </row>
    <row r="624" ht="15">
      <c r="N624" s="439"/>
    </row>
    <row r="625" ht="15">
      <c r="N625" s="439"/>
    </row>
    <row r="626" ht="15">
      <c r="N626" s="439"/>
    </row>
    <row r="627" ht="15">
      <c r="N627" s="439"/>
    </row>
    <row r="628" ht="15">
      <c r="N628" s="439"/>
    </row>
    <row r="629" ht="15">
      <c r="N629" s="439"/>
    </row>
    <row r="630" ht="15">
      <c r="N630" s="439"/>
    </row>
    <row r="631" ht="15">
      <c r="N631" s="439"/>
    </row>
    <row r="632" ht="15">
      <c r="N632" s="439"/>
    </row>
    <row r="633" ht="15">
      <c r="N633" s="439"/>
    </row>
    <row r="634" ht="15">
      <c r="N634" s="439"/>
    </row>
    <row r="635" ht="15">
      <c r="N635" s="439"/>
    </row>
    <row r="636" ht="15">
      <c r="N636" s="439"/>
    </row>
    <row r="637" ht="15">
      <c r="N637" s="439"/>
    </row>
    <row r="638" ht="15">
      <c r="N638" s="439"/>
    </row>
    <row r="639" ht="15">
      <c r="N639" s="439"/>
    </row>
    <row r="640" ht="15">
      <c r="N640" s="439"/>
    </row>
    <row r="641" ht="15">
      <c r="N641" s="439"/>
    </row>
    <row r="642" ht="15">
      <c r="N642" s="439"/>
    </row>
    <row r="643" ht="15">
      <c r="N643" s="439"/>
    </row>
    <row r="644" ht="15">
      <c r="N644" s="439"/>
    </row>
    <row r="645" ht="15">
      <c r="N645" s="439"/>
    </row>
    <row r="646" ht="15">
      <c r="N646" s="439"/>
    </row>
    <row r="647" ht="15">
      <c r="N647" s="439"/>
    </row>
    <row r="648" ht="15">
      <c r="N648" s="439"/>
    </row>
    <row r="649" ht="15">
      <c r="N649" s="439"/>
    </row>
    <row r="650" ht="15">
      <c r="N650" s="439"/>
    </row>
    <row r="651" ht="15">
      <c r="N651" s="439"/>
    </row>
    <row r="652" ht="15">
      <c r="N652" s="439"/>
    </row>
    <row r="653" ht="15">
      <c r="N653" s="439"/>
    </row>
    <row r="654" ht="15">
      <c r="N654" s="439"/>
    </row>
    <row r="655" ht="15">
      <c r="N655" s="439"/>
    </row>
    <row r="656" ht="15">
      <c r="N656" s="439"/>
    </row>
    <row r="657" ht="15">
      <c r="N657" s="439"/>
    </row>
    <row r="658" ht="15">
      <c r="N658" s="439"/>
    </row>
    <row r="659" ht="15">
      <c r="N659" s="439"/>
    </row>
    <row r="660" ht="15">
      <c r="N660" s="439"/>
    </row>
    <row r="661" ht="15">
      <c r="N661" s="439"/>
    </row>
    <row r="662" ht="15">
      <c r="N662" s="439"/>
    </row>
    <row r="663" ht="15">
      <c r="N663" s="439"/>
    </row>
    <row r="664" ht="15">
      <c r="N664" s="439"/>
    </row>
    <row r="665" ht="15">
      <c r="N665" s="439"/>
    </row>
    <row r="666" ht="15">
      <c r="N666" s="439"/>
    </row>
    <row r="667" ht="15">
      <c r="N667" s="439"/>
    </row>
    <row r="668" ht="15">
      <c r="N668" s="439"/>
    </row>
    <row r="669" ht="15">
      <c r="N669" s="439"/>
    </row>
    <row r="670" ht="15">
      <c r="N670" s="439"/>
    </row>
    <row r="671" ht="15">
      <c r="N671" s="439"/>
    </row>
    <row r="672" ht="15">
      <c r="N672" s="439"/>
    </row>
    <row r="673" ht="15">
      <c r="N673" s="439"/>
    </row>
    <row r="674" ht="15">
      <c r="N674" s="439"/>
    </row>
    <row r="675" ht="15">
      <c r="N675" s="439"/>
    </row>
    <row r="676" ht="15">
      <c r="N676" s="439"/>
    </row>
    <row r="677" ht="15">
      <c r="N677" s="439"/>
    </row>
    <row r="678" ht="15">
      <c r="N678" s="439"/>
    </row>
    <row r="679" ht="15">
      <c r="N679" s="439"/>
    </row>
    <row r="680" ht="15">
      <c r="N680" s="439"/>
    </row>
    <row r="681" ht="15">
      <c r="N681" s="439"/>
    </row>
    <row r="682" ht="15">
      <c r="N682" s="439"/>
    </row>
    <row r="683" ht="15">
      <c r="N683" s="439"/>
    </row>
    <row r="684" ht="15">
      <c r="N684" s="439"/>
    </row>
    <row r="685" ht="15">
      <c r="N685" s="439"/>
    </row>
    <row r="686" ht="15">
      <c r="N686" s="439"/>
    </row>
    <row r="687" ht="15">
      <c r="N687" s="439"/>
    </row>
    <row r="688" ht="15">
      <c r="N688" s="439"/>
    </row>
    <row r="689" ht="15">
      <c r="N689" s="439"/>
    </row>
    <row r="690" ht="15">
      <c r="N690" s="439"/>
    </row>
    <row r="691" ht="15">
      <c r="N691" s="439"/>
    </row>
    <row r="692" ht="15">
      <c r="N692" s="439"/>
    </row>
    <row r="693" ht="15">
      <c r="N693" s="439"/>
    </row>
    <row r="694" ht="15">
      <c r="N694" s="439"/>
    </row>
    <row r="695" ht="15">
      <c r="N695" s="439"/>
    </row>
    <row r="696" ht="15">
      <c r="N696" s="439"/>
    </row>
    <row r="697" ht="15">
      <c r="N697" s="439"/>
    </row>
    <row r="698" ht="15">
      <c r="N698" s="439"/>
    </row>
    <row r="699" ht="15">
      <c r="N699" s="439"/>
    </row>
    <row r="700" ht="15">
      <c r="N700" s="439"/>
    </row>
    <row r="701" ht="15">
      <c r="N701" s="439"/>
    </row>
    <row r="702" ht="15">
      <c r="N702" s="439"/>
    </row>
    <row r="703" ht="15">
      <c r="N703" s="439"/>
    </row>
    <row r="704" ht="15">
      <c r="N704" s="439"/>
    </row>
    <row r="705" ht="15">
      <c r="N705" s="439"/>
    </row>
    <row r="706" ht="15">
      <c r="N706" s="439"/>
    </row>
    <row r="707" ht="15">
      <c r="N707" s="439"/>
    </row>
    <row r="708" ht="15">
      <c r="N708" s="439"/>
    </row>
    <row r="709" ht="15">
      <c r="N709" s="439"/>
    </row>
    <row r="710" ht="15">
      <c r="N710" s="439"/>
    </row>
    <row r="711" ht="15">
      <c r="N711" s="439"/>
    </row>
    <row r="712" ht="15">
      <c r="N712" s="439"/>
    </row>
    <row r="713" ht="15">
      <c r="N713" s="439"/>
    </row>
    <row r="714" ht="15">
      <c r="N714" s="439"/>
    </row>
    <row r="715" ht="15">
      <c r="N715" s="439"/>
    </row>
    <row r="716" ht="15">
      <c r="N716" s="439"/>
    </row>
    <row r="717" ht="15">
      <c r="N717" s="439"/>
    </row>
    <row r="718" ht="15">
      <c r="N718" s="439"/>
    </row>
    <row r="719" ht="15">
      <c r="N719" s="439"/>
    </row>
    <row r="720" ht="15">
      <c r="N720" s="439"/>
    </row>
    <row r="721" ht="15">
      <c r="N721" s="439"/>
    </row>
    <row r="722" ht="15">
      <c r="N722" s="439"/>
    </row>
    <row r="723" ht="15">
      <c r="N723" s="439"/>
    </row>
    <row r="724" ht="15">
      <c r="N724" s="439"/>
    </row>
    <row r="725" ht="15">
      <c r="N725" s="439"/>
    </row>
    <row r="726" ht="15">
      <c r="N726" s="439"/>
    </row>
    <row r="727" ht="15">
      <c r="N727" s="439"/>
    </row>
    <row r="728" ht="15">
      <c r="N728" s="439"/>
    </row>
    <row r="729" ht="15">
      <c r="N729" s="439"/>
    </row>
    <row r="730" ht="15">
      <c r="N730" s="439"/>
    </row>
    <row r="731" ht="15">
      <c r="N731" s="439"/>
    </row>
  </sheetData>
  <mergeCells count="14">
    <mergeCell ref="J5:J6"/>
    <mergeCell ref="K5:K6"/>
    <mergeCell ref="L5:L6"/>
    <mergeCell ref="M5:M6"/>
    <mergeCell ref="B1:R1"/>
    <mergeCell ref="B4:B6"/>
    <mergeCell ref="D4:D6"/>
    <mergeCell ref="E4:E6"/>
    <mergeCell ref="F4:F6"/>
    <mergeCell ref="G4:G6"/>
    <mergeCell ref="H4:H6"/>
    <mergeCell ref="I4:I6"/>
    <mergeCell ref="J4:Q4"/>
    <mergeCell ref="R4:R6"/>
  </mergeCells>
  <conditionalFormatting sqref="V4:W67 L4:P5 L78:P79 V78:W79 L69:P70 V69:W70 V72:W73 L72:P73 L75:P75 V75:W75 V81:W84 L81:P84 L7:P67 N6:P6">
    <cfRule type="expression" priority="15" dxfId="1" stopIfTrue="1">
      <formula>#REF!=9</formula>
    </cfRule>
    <cfRule type="expression" priority="16" dxfId="0">
      <formula>#REF!=2</formula>
    </cfRule>
  </conditionalFormatting>
  <conditionalFormatting sqref="V85:W85 L85:P85">
    <cfRule type="expression" priority="1" dxfId="1" stopIfTrue="1">
      <formula>#REF!=9</formula>
    </cfRule>
    <cfRule type="expression" priority="2" dxfId="0">
      <formula>#REF!=2</formula>
    </cfRule>
  </conditionalFormatting>
  <conditionalFormatting sqref="V68:W68 L68:P68">
    <cfRule type="expression" priority="13" dxfId="1" stopIfTrue="1">
      <formula>#REF!=9</formula>
    </cfRule>
    <cfRule type="expression" priority="14" dxfId="0">
      <formula>#REF!=2</formula>
    </cfRule>
  </conditionalFormatting>
  <conditionalFormatting sqref="V71:W71 L71:P71">
    <cfRule type="expression" priority="11" dxfId="1" stopIfTrue="1">
      <formula>#REF!=9</formula>
    </cfRule>
    <cfRule type="expression" priority="12" dxfId="0">
      <formula>#REF!=2</formula>
    </cfRule>
  </conditionalFormatting>
  <conditionalFormatting sqref="V74:W74 L74:P74">
    <cfRule type="expression" priority="9" dxfId="1" stopIfTrue="1">
      <formula>#REF!=9</formula>
    </cfRule>
    <cfRule type="expression" priority="10" dxfId="0">
      <formula>#REF!=2</formula>
    </cfRule>
  </conditionalFormatting>
  <conditionalFormatting sqref="V76:W76 L76:P76">
    <cfRule type="expression" priority="7" dxfId="1" stopIfTrue="1">
      <formula>#REF!=9</formula>
    </cfRule>
    <cfRule type="expression" priority="8" dxfId="0">
      <formula>#REF!=2</formula>
    </cfRule>
  </conditionalFormatting>
  <conditionalFormatting sqref="V77:W77 L77:P77">
    <cfRule type="expression" priority="5" dxfId="1" stopIfTrue="1">
      <formula>#REF!=9</formula>
    </cfRule>
    <cfRule type="expression" priority="6" dxfId="0">
      <formula>#REF!=2</formula>
    </cfRule>
  </conditionalFormatting>
  <conditionalFormatting sqref="V80:W80 L80:P80">
    <cfRule type="expression" priority="3" dxfId="1" stopIfTrue="1">
      <formula>#REF!=9</formula>
    </cfRule>
    <cfRule type="expression" priority="4" dxfId="0">
      <formula>#REF!=2</formula>
    </cfRule>
  </conditionalFormatting>
  <printOptions horizontalCentered="1"/>
  <pageMargins left="0.2362204724409449" right="0.2362204724409449" top="0.7480314960629921" bottom="0.35433070866141736" header="0.31496062992125984" footer="0.31496062992125984"/>
  <pageSetup fitToWidth="0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C30"/>
  <sheetViews>
    <sheetView workbookViewId="0" topLeftCell="A1">
      <selection activeCell="C2" sqref="C2"/>
    </sheetView>
  </sheetViews>
  <sheetFormatPr defaultColWidth="9.00390625" defaultRowHeight="15"/>
  <cols>
    <col min="1" max="1" width="9.00390625" style="4" customWidth="1"/>
    <col min="2" max="2" width="9.00390625" style="13" customWidth="1"/>
    <col min="3" max="16384" width="9.00390625" style="4" customWidth="1"/>
  </cols>
  <sheetData>
    <row r="1" ht="15">
      <c r="A1" s="1" t="s">
        <v>214</v>
      </c>
    </row>
    <row r="2" ht="15">
      <c r="A2" s="1"/>
    </row>
    <row r="3" spans="1:2" ht="15">
      <c r="A3" s="1" t="s">
        <v>0</v>
      </c>
      <c r="B3" s="4"/>
    </row>
    <row r="4" spans="1:3" ht="15">
      <c r="A4" s="14" t="s">
        <v>36</v>
      </c>
      <c r="B4" s="15">
        <v>95575.88619419998</v>
      </c>
      <c r="C4" s="16">
        <v>25.071978241685883</v>
      </c>
    </row>
    <row r="5" spans="1:3" ht="15">
      <c r="A5" s="14" t="s">
        <v>37</v>
      </c>
      <c r="B5" s="15">
        <v>84709.83832979998</v>
      </c>
      <c r="C5" s="16">
        <v>22.221538382035526</v>
      </c>
    </row>
    <row r="6" spans="1:3" ht="15">
      <c r="A6" s="14" t="s">
        <v>38</v>
      </c>
      <c r="B6" s="15">
        <v>75395.1755363</v>
      </c>
      <c r="C6" s="16">
        <v>19.77806616130455</v>
      </c>
    </row>
    <row r="7" spans="1:3" ht="15">
      <c r="A7" s="14" t="s">
        <v>51</v>
      </c>
      <c r="B7" s="15">
        <v>29895.2505604</v>
      </c>
      <c r="C7" s="16">
        <v>7.842282205546339</v>
      </c>
    </row>
    <row r="8" spans="1:3" ht="15">
      <c r="A8" s="14" t="s">
        <v>39</v>
      </c>
      <c r="B8" s="15">
        <v>28249.115945700003</v>
      </c>
      <c r="C8" s="16">
        <v>7.410459358946891</v>
      </c>
    </row>
    <row r="9" spans="1:3" ht="15">
      <c r="A9" s="14" t="s">
        <v>40</v>
      </c>
      <c r="B9" s="15">
        <v>13373.005758799996</v>
      </c>
      <c r="C9" s="16">
        <v>3.5080784783863237</v>
      </c>
    </row>
    <row r="10" spans="1:3" ht="15">
      <c r="A10" s="14" t="s">
        <v>41</v>
      </c>
      <c r="B10" s="15">
        <v>10466.139922499997</v>
      </c>
      <c r="C10" s="16">
        <v>2.7455338669649088</v>
      </c>
    </row>
    <row r="11" spans="1:3" ht="15">
      <c r="A11" s="14" t="s">
        <v>42</v>
      </c>
      <c r="B11" s="15">
        <v>8778.9450646</v>
      </c>
      <c r="C11" s="16">
        <v>2.30293987750609</v>
      </c>
    </row>
    <row r="12" spans="1:3" ht="15">
      <c r="A12" s="14" t="s">
        <v>43</v>
      </c>
      <c r="B12" s="15">
        <v>8625.596237999998</v>
      </c>
      <c r="C12" s="16">
        <v>2.262712592183397</v>
      </c>
    </row>
    <row r="13" spans="1:3" ht="15">
      <c r="A13" s="14" t="s">
        <v>44</v>
      </c>
      <c r="B13" s="15">
        <v>4105.960672200001</v>
      </c>
      <c r="C13" s="16">
        <v>1.0770975895054118</v>
      </c>
    </row>
    <row r="14" spans="1:3" ht="15">
      <c r="A14" s="14" t="s">
        <v>45</v>
      </c>
      <c r="B14" s="15">
        <v>22031.089040900006</v>
      </c>
      <c r="C14" s="16">
        <v>5.779313245934717</v>
      </c>
    </row>
    <row r="18" spans="1:2" ht="15">
      <c r="A18" s="1" t="s">
        <v>12</v>
      </c>
      <c r="B18" s="4"/>
    </row>
    <row r="19" spans="1:3" ht="15">
      <c r="A19" s="14" t="s">
        <v>46</v>
      </c>
      <c r="B19" s="15">
        <v>96473.0427749335</v>
      </c>
      <c r="C19" s="16">
        <v>25.445433460940244</v>
      </c>
    </row>
    <row r="20" spans="1:3" ht="15">
      <c r="A20" s="14" t="s">
        <v>47</v>
      </c>
      <c r="B20" s="15">
        <v>85720.88970899294</v>
      </c>
      <c r="C20" s="16">
        <v>22.609478591770067</v>
      </c>
    </row>
    <row r="21" spans="1:3" ht="15">
      <c r="A21" s="14" t="s">
        <v>38</v>
      </c>
      <c r="B21" s="15">
        <v>74123.8836656924</v>
      </c>
      <c r="C21" s="16">
        <v>19.55068789612095</v>
      </c>
    </row>
    <row r="22" spans="1:3" ht="15">
      <c r="A22" s="14" t="s">
        <v>48</v>
      </c>
      <c r="B22" s="15">
        <v>28996.357520918227</v>
      </c>
      <c r="C22" s="16">
        <v>7.647990202086455</v>
      </c>
    </row>
    <row r="23" spans="1:3" ht="15">
      <c r="A23" s="14" t="s">
        <v>39</v>
      </c>
      <c r="B23" s="15">
        <v>28654.70972354909</v>
      </c>
      <c r="C23" s="16">
        <v>7.557878228368425</v>
      </c>
    </row>
    <row r="24" spans="1:3" ht="15">
      <c r="A24" s="14" t="s">
        <v>40</v>
      </c>
      <c r="B24" s="15">
        <v>12193.30186718559</v>
      </c>
      <c r="C24" s="16">
        <v>3.21606785073068</v>
      </c>
    </row>
    <row r="25" spans="1:3" ht="15">
      <c r="A25" s="14" t="s">
        <v>41</v>
      </c>
      <c r="B25" s="15">
        <v>9480.638495895311</v>
      </c>
      <c r="C25" s="16">
        <v>2.500584091426767</v>
      </c>
    </row>
    <row r="26" spans="1:3" ht="15">
      <c r="A26" s="14" t="s">
        <v>43</v>
      </c>
      <c r="B26" s="15">
        <v>8484.384591387274</v>
      </c>
      <c r="C26" s="16">
        <v>2.237815221406759</v>
      </c>
    </row>
    <row r="27" spans="1:3" ht="15">
      <c r="A27" s="14" t="s">
        <v>49</v>
      </c>
      <c r="B27" s="15">
        <v>7128.778517276604</v>
      </c>
      <c r="C27" s="16">
        <v>1.8802647268245356</v>
      </c>
    </row>
    <row r="28" spans="1:3" ht="15">
      <c r="A28" s="14" t="s">
        <v>50</v>
      </c>
      <c r="B28" s="15">
        <v>27880.97271091782</v>
      </c>
      <c r="C28" s="16">
        <v>7.353799730325123</v>
      </c>
    </row>
    <row r="30" ht="15">
      <c r="B30" s="4"/>
    </row>
  </sheetData>
  <printOptions/>
  <pageMargins left="0.7" right="0.7" top="0.75" bottom="0.75" header="0.3" footer="0.3"/>
  <pageSetup fitToHeight="1" fitToWidth="1" horizontalDpi="600" verticalDpi="6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V45"/>
  <sheetViews>
    <sheetView showGridLines="0" showZeros="0" zoomScaleSheetLayoutView="90" workbookViewId="0" topLeftCell="A1">
      <selection activeCell="I22" sqref="I22"/>
    </sheetView>
  </sheetViews>
  <sheetFormatPr defaultColWidth="8.8515625" defaultRowHeight="15"/>
  <cols>
    <col min="1" max="1" width="5.421875" style="96" customWidth="1"/>
    <col min="2" max="2" width="2.421875" style="96" customWidth="1"/>
    <col min="3" max="3" width="32.8515625" style="100" customWidth="1"/>
    <col min="4" max="7" width="12.140625" style="100" customWidth="1"/>
    <col min="8" max="8" width="10.57421875" style="100" customWidth="1"/>
    <col min="9" max="10" width="23.421875" style="4" customWidth="1"/>
    <col min="11" max="11" width="1.57421875" style="4" customWidth="1"/>
    <col min="12" max="13" width="23.421875" style="4" customWidth="1"/>
    <col min="14" max="15" width="10.57421875" style="100" customWidth="1"/>
    <col min="16" max="16" width="2.7109375" style="100" customWidth="1"/>
    <col min="17" max="98" width="10.57421875" style="100" customWidth="1"/>
    <col min="99" max="121" width="10.57421875" style="96" customWidth="1"/>
    <col min="122" max="16384" width="8.8515625" style="96" customWidth="1"/>
  </cols>
  <sheetData>
    <row r="1" spans="1:98" s="55" customFormat="1" ht="21">
      <c r="A1" s="51"/>
      <c r="B1" s="4" t="s">
        <v>213</v>
      </c>
      <c r="C1" s="52"/>
      <c r="D1" s="52"/>
      <c r="E1" s="52"/>
      <c r="F1" s="52"/>
      <c r="G1" s="53"/>
      <c r="H1" s="54"/>
      <c r="I1" s="4"/>
      <c r="J1" s="4"/>
      <c r="K1" s="4"/>
      <c r="L1" s="4"/>
      <c r="M1" s="4"/>
      <c r="N1" s="54"/>
      <c r="O1" s="54"/>
      <c r="P1" s="54"/>
      <c r="R1" s="54"/>
      <c r="S1" s="54"/>
      <c r="T1" s="54"/>
      <c r="U1" s="54"/>
      <c r="V1" s="54"/>
      <c r="W1" s="54"/>
      <c r="X1" s="54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7"/>
    </row>
    <row r="2" ht="14.25" thickBot="1"/>
    <row r="3" spans="1:98" s="55" customFormat="1" ht="12" customHeight="1" thickBot="1">
      <c r="A3" s="58"/>
      <c r="B3" s="186" t="s">
        <v>169</v>
      </c>
      <c r="C3" s="187"/>
      <c r="D3" s="190" t="s">
        <v>170</v>
      </c>
      <c r="E3" s="191"/>
      <c r="F3" s="192" t="s">
        <v>12</v>
      </c>
      <c r="G3" s="193"/>
      <c r="H3" s="54"/>
      <c r="I3" s="141" t="s">
        <v>218</v>
      </c>
      <c r="J3" s="141" t="s">
        <v>219</v>
      </c>
      <c r="K3" s="142"/>
      <c r="L3" s="141" t="s">
        <v>218</v>
      </c>
      <c r="M3" s="141" t="s">
        <v>219</v>
      </c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</row>
    <row r="4" spans="1:97" s="68" customFormat="1" ht="12.6" customHeight="1" thickBot="1">
      <c r="A4" s="62"/>
      <c r="B4" s="188"/>
      <c r="C4" s="189"/>
      <c r="D4" s="63" t="s">
        <v>171</v>
      </c>
      <c r="E4" s="64" t="s">
        <v>172</v>
      </c>
      <c r="F4" s="64" t="s">
        <v>171</v>
      </c>
      <c r="G4" s="65" t="s">
        <v>172</v>
      </c>
      <c r="H4" s="66"/>
      <c r="I4" s="143" t="s">
        <v>220</v>
      </c>
      <c r="J4" s="181" t="s">
        <v>221</v>
      </c>
      <c r="K4" s="142"/>
      <c r="L4" s="144" t="s">
        <v>222</v>
      </c>
      <c r="M4" s="182" t="s">
        <v>223</v>
      </c>
      <c r="N4" s="66"/>
      <c r="O4" s="66"/>
      <c r="P4" s="66"/>
      <c r="Q4" s="66"/>
      <c r="R4" s="66"/>
      <c r="S4" s="66"/>
      <c r="T4" s="66"/>
      <c r="U4" s="66"/>
      <c r="V4" s="66"/>
      <c r="W4" s="66"/>
      <c r="X4" s="67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R4" s="66"/>
      <c r="CS4" s="66"/>
    </row>
    <row r="5" spans="1:100" s="74" customFormat="1" ht="12.75" customHeight="1" thickBot="1">
      <c r="A5" s="69"/>
      <c r="B5" s="70" t="s">
        <v>173</v>
      </c>
      <c r="C5" s="71"/>
      <c r="D5" s="101">
        <v>84709.83832979998</v>
      </c>
      <c r="E5" s="102">
        <f aca="true" t="shared" si="0" ref="E5:E42">D5/D$42*100</f>
        <v>22.221538382035515</v>
      </c>
      <c r="F5" s="103">
        <v>85720.88970899294</v>
      </c>
      <c r="G5" s="104">
        <f aca="true" t="shared" si="1" ref="G5:G42">F5/F$42*100</f>
        <v>22.609478591770067</v>
      </c>
      <c r="H5" s="72"/>
      <c r="I5" s="145" t="s">
        <v>224</v>
      </c>
      <c r="J5" s="181"/>
      <c r="K5" s="142"/>
      <c r="L5" s="144" t="s">
        <v>225</v>
      </c>
      <c r="M5" s="183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3"/>
    </row>
    <row r="6" spans="1:100" s="80" customFormat="1" ht="12.75" customHeight="1" thickBot="1">
      <c r="A6" s="77"/>
      <c r="B6" s="78" t="s">
        <v>174</v>
      </c>
      <c r="C6" s="75"/>
      <c r="D6" s="105">
        <v>15.389306499999996</v>
      </c>
      <c r="E6" s="106">
        <f t="shared" si="0"/>
        <v>0.004037005285398542</v>
      </c>
      <c r="F6" s="107">
        <v>7.12667069253056</v>
      </c>
      <c r="G6" s="108">
        <f t="shared" si="1"/>
        <v>0.0018797087734433622</v>
      </c>
      <c r="H6" s="76"/>
      <c r="I6" s="144" t="s">
        <v>226</v>
      </c>
      <c r="J6" s="181" t="s">
        <v>226</v>
      </c>
      <c r="K6" s="142"/>
      <c r="L6" s="144" t="s">
        <v>227</v>
      </c>
      <c r="M6" s="184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9"/>
    </row>
    <row r="7" spans="1:100" s="82" customFormat="1" ht="12.75" customHeight="1" thickBot="1">
      <c r="A7" s="77"/>
      <c r="B7" s="83" t="s">
        <v>41</v>
      </c>
      <c r="C7" s="75"/>
      <c r="D7" s="105">
        <v>10466.139922499999</v>
      </c>
      <c r="E7" s="106">
        <f t="shared" si="0"/>
        <v>2.7455338669649083</v>
      </c>
      <c r="F7" s="107">
        <v>9480.638495895311</v>
      </c>
      <c r="G7" s="108">
        <f t="shared" si="1"/>
        <v>2.500584091426767</v>
      </c>
      <c r="H7" s="76"/>
      <c r="I7" s="144" t="s">
        <v>228</v>
      </c>
      <c r="J7" s="181"/>
      <c r="K7" s="142"/>
      <c r="L7" s="144" t="s">
        <v>229</v>
      </c>
      <c r="M7" s="182" t="s">
        <v>230</v>
      </c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81"/>
    </row>
    <row r="8" spans="1:100" s="82" customFormat="1" ht="12.75" customHeight="1" thickBot="1">
      <c r="A8" s="77"/>
      <c r="B8" s="83" t="s">
        <v>38</v>
      </c>
      <c r="C8" s="75"/>
      <c r="D8" s="105">
        <v>75395.17553630003</v>
      </c>
      <c r="E8" s="106">
        <f t="shared" si="0"/>
        <v>19.77806616130455</v>
      </c>
      <c r="F8" s="107">
        <v>74123.8836656924</v>
      </c>
      <c r="G8" s="108">
        <f t="shared" si="1"/>
        <v>19.55068789612095</v>
      </c>
      <c r="H8" s="76"/>
      <c r="I8" s="142"/>
      <c r="J8" s="142"/>
      <c r="K8" s="142"/>
      <c r="L8" s="144" t="s">
        <v>231</v>
      </c>
      <c r="M8" s="183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81"/>
    </row>
    <row r="9" spans="1:100" s="82" customFormat="1" ht="12.75" customHeight="1" thickBot="1">
      <c r="A9" s="77"/>
      <c r="B9" s="78" t="s">
        <v>175</v>
      </c>
      <c r="C9" s="75"/>
      <c r="D9" s="105">
        <v>110897.9253279</v>
      </c>
      <c r="E9" s="106">
        <f t="shared" si="0"/>
        <v>29.09133759136354</v>
      </c>
      <c r="F9" s="107">
        <v>108969.85074510674</v>
      </c>
      <c r="G9" s="108">
        <f t="shared" si="1"/>
        <v>28.741553149224945</v>
      </c>
      <c r="H9" s="76"/>
      <c r="I9" s="142"/>
      <c r="J9" s="142"/>
      <c r="K9" s="142"/>
      <c r="L9" s="144" t="s">
        <v>232</v>
      </c>
      <c r="M9" s="184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81"/>
    </row>
    <row r="10" spans="1:100" s="82" customFormat="1" ht="12.75" customHeight="1">
      <c r="A10" s="77"/>
      <c r="B10" s="70"/>
      <c r="C10" s="75" t="s">
        <v>43</v>
      </c>
      <c r="D10" s="105">
        <v>8625.596238</v>
      </c>
      <c r="E10" s="106">
        <f t="shared" si="0"/>
        <v>2.2627125921833966</v>
      </c>
      <c r="F10" s="107">
        <v>8484.384591387274</v>
      </c>
      <c r="G10" s="108">
        <f t="shared" si="1"/>
        <v>2.237815221406759</v>
      </c>
      <c r="H10" s="76"/>
      <c r="I10" s="185" t="s">
        <v>233</v>
      </c>
      <c r="J10" s="185"/>
      <c r="K10" s="185"/>
      <c r="L10" s="185"/>
      <c r="M10" s="185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81"/>
    </row>
    <row r="11" spans="1:100" s="82" customFormat="1" ht="12.75" customHeight="1">
      <c r="A11" s="77"/>
      <c r="B11" s="70"/>
      <c r="C11" s="75" t="s">
        <v>176</v>
      </c>
      <c r="D11" s="105">
        <v>2970.361562099999</v>
      </c>
      <c r="E11" s="106">
        <f t="shared" si="0"/>
        <v>0.779201150210529</v>
      </c>
      <c r="F11" s="107">
        <v>2864.405811083099</v>
      </c>
      <c r="G11" s="108">
        <f t="shared" si="1"/>
        <v>0.7555068791712608</v>
      </c>
      <c r="H11" s="76"/>
      <c r="I11" s="185"/>
      <c r="J11" s="185"/>
      <c r="K11" s="185"/>
      <c r="L11" s="185"/>
      <c r="M11" s="185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81"/>
    </row>
    <row r="12" spans="1:100" s="82" customFormat="1" ht="12.75" customHeight="1">
      <c r="A12" s="77"/>
      <c r="B12" s="70"/>
      <c r="C12" s="75" t="s">
        <v>177</v>
      </c>
      <c r="D12" s="105">
        <v>625.0071362999997</v>
      </c>
      <c r="E12" s="106">
        <f t="shared" si="0"/>
        <v>0.16395521868739873</v>
      </c>
      <c r="F12" s="107">
        <v>604.1509672991124</v>
      </c>
      <c r="G12" s="108">
        <f t="shared" si="1"/>
        <v>0.1593490035826523</v>
      </c>
      <c r="H12" s="76"/>
      <c r="I12" s="185"/>
      <c r="J12" s="185"/>
      <c r="K12" s="185"/>
      <c r="L12" s="185"/>
      <c r="M12" s="185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81"/>
    </row>
    <row r="13" spans="1:100" s="82" customFormat="1" ht="12.75" customHeight="1">
      <c r="A13" s="77"/>
      <c r="B13" s="70"/>
      <c r="C13" s="75" t="s">
        <v>178</v>
      </c>
      <c r="D13" s="105">
        <v>647.7597337</v>
      </c>
      <c r="E13" s="106">
        <f t="shared" si="0"/>
        <v>0.1699238018695159</v>
      </c>
      <c r="F13" s="107">
        <v>626.1976364359707</v>
      </c>
      <c r="G13" s="108">
        <f t="shared" si="1"/>
        <v>0.16516396532140504</v>
      </c>
      <c r="H13" s="76"/>
      <c r="I13" s="4"/>
      <c r="J13" s="4"/>
      <c r="K13" s="4"/>
      <c r="L13" s="4"/>
      <c r="M13" s="4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81"/>
    </row>
    <row r="14" spans="1:100" s="82" customFormat="1" ht="12.75" customHeight="1">
      <c r="A14" s="77"/>
      <c r="B14" s="70"/>
      <c r="C14" s="75" t="s">
        <v>179</v>
      </c>
      <c r="D14" s="105">
        <v>217.43077249999996</v>
      </c>
      <c r="E14" s="106">
        <f t="shared" si="0"/>
        <v>0.05703760450744081</v>
      </c>
      <c r="F14" s="107">
        <v>329.0143735306328</v>
      </c>
      <c r="G14" s="108">
        <f t="shared" si="1"/>
        <v>0.08677982064790768</v>
      </c>
      <c r="H14" s="76"/>
      <c r="I14" s="4"/>
      <c r="J14" s="4"/>
      <c r="K14" s="4"/>
      <c r="L14" s="4"/>
      <c r="M14" s="4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76"/>
      <c r="AU14" s="76"/>
      <c r="AV14" s="76"/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81"/>
    </row>
    <row r="15" spans="1:100" s="82" customFormat="1" ht="12.75" customHeight="1">
      <c r="A15" s="77"/>
      <c r="B15" s="70"/>
      <c r="C15" s="75" t="s">
        <v>48</v>
      </c>
      <c r="D15" s="105">
        <v>29895.250560399993</v>
      </c>
      <c r="E15" s="106">
        <f t="shared" si="0"/>
        <v>7.842282205546335</v>
      </c>
      <c r="F15" s="107">
        <v>28996.357520918227</v>
      </c>
      <c r="G15" s="108">
        <f t="shared" si="1"/>
        <v>7.647990202086455</v>
      </c>
      <c r="H15" s="76"/>
      <c r="I15" s="4"/>
      <c r="J15" s="4"/>
      <c r="K15" s="4"/>
      <c r="L15" s="4"/>
      <c r="M15" s="4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81"/>
    </row>
    <row r="16" spans="1:100" s="82" customFormat="1" ht="12.75" customHeight="1">
      <c r="A16" s="77"/>
      <c r="B16" s="70"/>
      <c r="C16" s="75" t="s">
        <v>180</v>
      </c>
      <c r="D16" s="105">
        <v>557.9582935999998</v>
      </c>
      <c r="E16" s="106">
        <f t="shared" si="0"/>
        <v>0.14636660724738648</v>
      </c>
      <c r="F16" s="107">
        <v>1271.9923020626188</v>
      </c>
      <c r="G16" s="108">
        <f t="shared" si="1"/>
        <v>0.33549678287303175</v>
      </c>
      <c r="H16" s="76"/>
      <c r="I16" s="4"/>
      <c r="J16" s="4"/>
      <c r="K16" s="4"/>
      <c r="L16" s="4"/>
      <c r="M16" s="4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81"/>
    </row>
    <row r="17" spans="1:100" s="82" customFormat="1" ht="12.75" customHeight="1">
      <c r="A17" s="77"/>
      <c r="B17" s="70"/>
      <c r="C17" s="75" t="s">
        <v>40</v>
      </c>
      <c r="D17" s="105">
        <v>13373.005758800002</v>
      </c>
      <c r="E17" s="106">
        <f t="shared" si="0"/>
        <v>3.508078478386324</v>
      </c>
      <c r="F17" s="107">
        <v>12193.30186718559</v>
      </c>
      <c r="G17" s="108">
        <f t="shared" si="1"/>
        <v>3.21606785073068</v>
      </c>
      <c r="H17" s="76"/>
      <c r="I17" s="4"/>
      <c r="J17" s="4"/>
      <c r="K17" s="4"/>
      <c r="L17" s="4"/>
      <c r="M17" s="4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81"/>
    </row>
    <row r="18" spans="1:100" s="82" customFormat="1" ht="12.75" customHeight="1">
      <c r="A18" s="77"/>
      <c r="B18" s="70"/>
      <c r="C18" s="75" t="s">
        <v>181</v>
      </c>
      <c r="D18" s="105">
        <v>1002.9316489</v>
      </c>
      <c r="E18" s="106">
        <f t="shared" si="0"/>
        <v>0.2630944004853485</v>
      </c>
      <c r="F18" s="107">
        <v>2166.2775000921747</v>
      </c>
      <c r="G18" s="108">
        <f t="shared" si="1"/>
        <v>0.5713707000526956</v>
      </c>
      <c r="H18" s="76"/>
      <c r="I18" s="4"/>
      <c r="J18" s="4"/>
      <c r="K18" s="4"/>
      <c r="L18" s="4"/>
      <c r="M18" s="4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81"/>
    </row>
    <row r="19" spans="1:100" s="82" customFormat="1" ht="12.75" customHeight="1">
      <c r="A19" s="77"/>
      <c r="B19" s="70"/>
      <c r="C19" s="75" t="s">
        <v>182</v>
      </c>
      <c r="D19" s="105">
        <v>1090.6491036999998</v>
      </c>
      <c r="E19" s="106">
        <f t="shared" si="0"/>
        <v>0.2861049129245742</v>
      </c>
      <c r="F19" s="107">
        <v>992.1194661480886</v>
      </c>
      <c r="G19" s="108">
        <f t="shared" si="1"/>
        <v>0.26167838325644793</v>
      </c>
      <c r="H19" s="76"/>
      <c r="I19" s="4"/>
      <c r="J19" s="4"/>
      <c r="K19" s="4"/>
      <c r="L19" s="4"/>
      <c r="M19" s="4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81"/>
    </row>
    <row r="20" spans="1:100" s="82" customFormat="1" ht="12.75" customHeight="1">
      <c r="A20" s="77"/>
      <c r="B20" s="70"/>
      <c r="C20" s="75" t="s">
        <v>183</v>
      </c>
      <c r="D20" s="105">
        <v>300.9345524000001</v>
      </c>
      <c r="E20" s="106">
        <f t="shared" si="0"/>
        <v>0.07894276318415293</v>
      </c>
      <c r="F20" s="107">
        <v>330.34626695251023</v>
      </c>
      <c r="G20" s="108">
        <f t="shared" si="1"/>
        <v>0.08713111676616646</v>
      </c>
      <c r="H20" s="76"/>
      <c r="I20" s="4"/>
      <c r="J20" s="4"/>
      <c r="K20" s="4"/>
      <c r="L20" s="4"/>
      <c r="M20" s="4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81"/>
    </row>
    <row r="21" spans="1:100" s="82" customFormat="1" ht="12.75" customHeight="1">
      <c r="A21" s="77"/>
      <c r="B21" s="70"/>
      <c r="C21" s="75" t="s">
        <v>184</v>
      </c>
      <c r="D21" s="105">
        <v>56.80536590000001</v>
      </c>
      <c r="E21" s="106">
        <f t="shared" si="0"/>
        <v>0.014901487755624221</v>
      </c>
      <c r="F21" s="107">
        <v>84.10136111228147</v>
      </c>
      <c r="G21" s="108">
        <f t="shared" si="1"/>
        <v>0.02218231670322208</v>
      </c>
      <c r="H21" s="76"/>
      <c r="I21" s="4"/>
      <c r="J21" s="4"/>
      <c r="K21" s="4"/>
      <c r="L21" s="4"/>
      <c r="M21" s="4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81"/>
    </row>
    <row r="22" spans="1:100" s="82" customFormat="1" ht="12.75" customHeight="1">
      <c r="A22" s="77"/>
      <c r="B22" s="70"/>
      <c r="C22" s="75" t="s">
        <v>49</v>
      </c>
      <c r="D22" s="105">
        <v>8778.945064599999</v>
      </c>
      <c r="E22" s="106">
        <f t="shared" si="0"/>
        <v>2.3029398775060885</v>
      </c>
      <c r="F22" s="107">
        <v>7128.778517276604</v>
      </c>
      <c r="G22" s="108">
        <f t="shared" si="1"/>
        <v>1.8802647268245356</v>
      </c>
      <c r="H22" s="76"/>
      <c r="I22" s="4"/>
      <c r="J22" s="4"/>
      <c r="K22" s="4"/>
      <c r="L22" s="4"/>
      <c r="M22" s="4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  <c r="AQ22" s="76"/>
      <c r="AR22" s="76"/>
      <c r="AS22" s="76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81"/>
    </row>
    <row r="23" spans="1:100" s="82" customFormat="1" ht="12.75" customHeight="1">
      <c r="A23" s="77"/>
      <c r="B23" s="70"/>
      <c r="C23" s="75" t="s">
        <v>39</v>
      </c>
      <c r="D23" s="105">
        <v>28249.1159457</v>
      </c>
      <c r="E23" s="106">
        <f t="shared" si="0"/>
        <v>7.410459358946888</v>
      </c>
      <c r="F23" s="107">
        <v>28654.70972354909</v>
      </c>
      <c r="G23" s="108">
        <f t="shared" si="1"/>
        <v>7.557878228368425</v>
      </c>
      <c r="H23" s="76"/>
      <c r="I23" s="4"/>
      <c r="J23" s="4"/>
      <c r="K23" s="4"/>
      <c r="L23" s="4"/>
      <c r="M23" s="4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  <c r="AQ23" s="76"/>
      <c r="AR23" s="76"/>
      <c r="AS23" s="76"/>
      <c r="AT23" s="76"/>
      <c r="AU23" s="76"/>
      <c r="AV23" s="76"/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81"/>
    </row>
    <row r="24" spans="1:100" s="82" customFormat="1" ht="12.75" customHeight="1">
      <c r="A24" s="77"/>
      <c r="B24" s="70"/>
      <c r="C24" s="75" t="s">
        <v>185</v>
      </c>
      <c r="D24" s="105">
        <v>2494.2764405999997</v>
      </c>
      <c r="E24" s="106">
        <f t="shared" si="0"/>
        <v>0.654311951870428</v>
      </c>
      <c r="F24" s="107">
        <v>3352.1757268908195</v>
      </c>
      <c r="G24" s="108">
        <f t="shared" si="1"/>
        <v>0.8841595740581546</v>
      </c>
      <c r="H24" s="76"/>
      <c r="I24" s="4"/>
      <c r="J24" s="4"/>
      <c r="K24" s="4"/>
      <c r="L24" s="4"/>
      <c r="M24" s="4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81"/>
    </row>
    <row r="25" spans="1:100" s="82" customFormat="1" ht="12.75" customHeight="1">
      <c r="A25" s="77"/>
      <c r="B25" s="70"/>
      <c r="C25" s="75" t="s">
        <v>186</v>
      </c>
      <c r="D25" s="105">
        <v>1951.4481448000001</v>
      </c>
      <c r="E25" s="106">
        <f t="shared" si="0"/>
        <v>0.5119143266617494</v>
      </c>
      <c r="F25" s="107">
        <v>2308.8131017617548</v>
      </c>
      <c r="G25" s="108">
        <f t="shared" si="1"/>
        <v>0.6089654525739745</v>
      </c>
      <c r="H25" s="76"/>
      <c r="I25" s="4"/>
      <c r="J25" s="4"/>
      <c r="K25" s="4"/>
      <c r="L25" s="4"/>
      <c r="M25" s="4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81"/>
    </row>
    <row r="26" spans="1:100" s="82" customFormat="1" ht="25.5" customHeight="1">
      <c r="A26" s="77"/>
      <c r="B26" s="70"/>
      <c r="C26" s="109" t="s">
        <v>202</v>
      </c>
      <c r="D26" s="105">
        <v>2871.3808407</v>
      </c>
      <c r="E26" s="106">
        <f t="shared" si="0"/>
        <v>0.753235997365964</v>
      </c>
      <c r="F26" s="107">
        <v>2680.8485393330384</v>
      </c>
      <c r="G26" s="108">
        <f t="shared" si="1"/>
        <v>0.7070923769409914</v>
      </c>
      <c r="H26" s="76"/>
      <c r="I26" s="4"/>
      <c r="J26" s="4"/>
      <c r="K26" s="4"/>
      <c r="L26" s="4"/>
      <c r="M26" s="4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81"/>
    </row>
    <row r="27" spans="1:100" s="82" customFormat="1" ht="26.25" customHeight="1">
      <c r="A27" s="84"/>
      <c r="B27" s="70"/>
      <c r="C27" s="109" t="s">
        <v>203</v>
      </c>
      <c r="D27" s="105">
        <v>4105.960672199999</v>
      </c>
      <c r="E27" s="106">
        <f t="shared" si="0"/>
        <v>1.077097589505411</v>
      </c>
      <c r="F27" s="107">
        <v>3624.50113555815</v>
      </c>
      <c r="G27" s="108">
        <f t="shared" si="1"/>
        <v>0.9559872874447215</v>
      </c>
      <c r="H27" s="76"/>
      <c r="I27" s="4"/>
      <c r="J27" s="4"/>
      <c r="K27" s="4"/>
      <c r="L27" s="4"/>
      <c r="M27" s="4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81"/>
    </row>
    <row r="28" spans="1:100" s="82" customFormat="1" ht="12.75" customHeight="1">
      <c r="A28" s="178"/>
      <c r="B28" s="70"/>
      <c r="C28" s="75" t="s">
        <v>187</v>
      </c>
      <c r="D28" s="105">
        <v>3083.1074930000004</v>
      </c>
      <c r="E28" s="106">
        <f t="shared" si="0"/>
        <v>0.8087772665189854</v>
      </c>
      <c r="F28" s="107">
        <v>2277.374336529714</v>
      </c>
      <c r="G28" s="108">
        <f t="shared" si="1"/>
        <v>0.6006732604154634</v>
      </c>
      <c r="H28" s="76"/>
      <c r="I28" s="4"/>
      <c r="J28" s="4"/>
      <c r="K28" s="4"/>
      <c r="L28" s="4"/>
      <c r="M28" s="4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81"/>
    </row>
    <row r="29" spans="1:100" s="82" customFormat="1" ht="12.75" customHeight="1">
      <c r="A29" s="178"/>
      <c r="B29" s="78" t="s">
        <v>188</v>
      </c>
      <c r="C29" s="75"/>
      <c r="D29" s="105">
        <v>95575.8861942</v>
      </c>
      <c r="E29" s="106">
        <f t="shared" si="0"/>
        <v>25.071978241685876</v>
      </c>
      <c r="F29" s="107">
        <v>96473.0427749335</v>
      </c>
      <c r="G29" s="108">
        <f t="shared" si="1"/>
        <v>25.445433460940244</v>
      </c>
      <c r="H29" s="76"/>
      <c r="I29" s="4"/>
      <c r="J29" s="4"/>
      <c r="K29" s="4"/>
      <c r="L29" s="4"/>
      <c r="M29" s="4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81"/>
    </row>
    <row r="30" spans="1:100" s="86" customFormat="1" ht="12.75" customHeight="1">
      <c r="A30" s="87"/>
      <c r="B30" s="78" t="s">
        <v>189</v>
      </c>
      <c r="C30" s="75"/>
      <c r="D30" s="105">
        <v>133.24840369999998</v>
      </c>
      <c r="E30" s="106">
        <f t="shared" si="0"/>
        <v>0.03495443475687607</v>
      </c>
      <c r="F30" s="107">
        <v>109.83565454992633</v>
      </c>
      <c r="G30" s="108">
        <f t="shared" si="1"/>
        <v>0.028969914901607555</v>
      </c>
      <c r="H30" s="76"/>
      <c r="I30" s="4"/>
      <c r="J30" s="4"/>
      <c r="K30" s="4"/>
      <c r="L30" s="4"/>
      <c r="M30" s="14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85"/>
      <c r="CV30" s="85"/>
    </row>
    <row r="31" spans="1:100" s="55" customFormat="1" ht="12.75" customHeight="1">
      <c r="A31" s="88"/>
      <c r="B31" s="78" t="s">
        <v>190</v>
      </c>
      <c r="C31" s="75"/>
      <c r="D31" s="105">
        <v>557.8677961000001</v>
      </c>
      <c r="E31" s="106">
        <f t="shared" si="0"/>
        <v>0.14634286745860428</v>
      </c>
      <c r="F31" s="107">
        <v>700.4499097791296</v>
      </c>
      <c r="G31" s="108">
        <f t="shared" si="1"/>
        <v>0.1847485168845264</v>
      </c>
      <c r="H31" s="89"/>
      <c r="I31" s="4"/>
      <c r="J31" s="4"/>
      <c r="K31" s="4"/>
      <c r="L31" s="147"/>
      <c r="M31" s="148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90"/>
      <c r="CV31" s="90"/>
    </row>
    <row r="32" spans="1:100" s="55" customFormat="1" ht="12.75" customHeight="1">
      <c r="A32" s="88"/>
      <c r="B32" s="78" t="s">
        <v>191</v>
      </c>
      <c r="C32" s="75"/>
      <c r="D32" s="105">
        <v>1462.6883868000002</v>
      </c>
      <c r="E32" s="106">
        <f t="shared" si="0"/>
        <v>0.3837002498067519</v>
      </c>
      <c r="F32" s="107">
        <v>1388.7715508701779</v>
      </c>
      <c r="G32" s="108">
        <f t="shared" si="1"/>
        <v>0.3662981188699037</v>
      </c>
      <c r="H32" s="89"/>
      <c r="I32" s="4"/>
      <c r="J32" s="4"/>
      <c r="K32" s="4"/>
      <c r="L32" s="4"/>
      <c r="M32" s="4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90"/>
      <c r="CV32" s="90"/>
    </row>
    <row r="33" spans="1:100" s="55" customFormat="1" ht="12.75" customHeight="1">
      <c r="A33" s="88"/>
      <c r="B33" s="78" t="s">
        <v>192</v>
      </c>
      <c r="C33" s="75"/>
      <c r="D33" s="105">
        <v>116.29214330000002</v>
      </c>
      <c r="E33" s="106">
        <f t="shared" si="0"/>
        <v>0.03050637773394304</v>
      </c>
      <c r="F33" s="107">
        <v>101.72673402865915</v>
      </c>
      <c r="G33" s="108">
        <f t="shared" si="1"/>
        <v>0.026831130930158393</v>
      </c>
      <c r="H33" s="89"/>
      <c r="I33" s="146"/>
      <c r="J33" s="146"/>
      <c r="K33" s="146"/>
      <c r="L33" s="146"/>
      <c r="M33" s="4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9"/>
      <c r="CA33" s="89"/>
      <c r="CB33" s="89"/>
      <c r="CC33" s="89"/>
      <c r="CD33" s="89"/>
      <c r="CE33" s="89"/>
      <c r="CF33" s="89"/>
      <c r="CG33" s="89"/>
      <c r="CH33" s="89"/>
      <c r="CI33" s="89"/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90"/>
      <c r="CV33" s="90"/>
    </row>
    <row r="34" spans="1:100" s="55" customFormat="1" ht="12.75" customHeight="1">
      <c r="A34" s="88"/>
      <c r="B34" s="78" t="s">
        <v>193</v>
      </c>
      <c r="C34" s="75"/>
      <c r="D34" s="105">
        <v>67.4095184</v>
      </c>
      <c r="E34" s="106">
        <f t="shared" si="0"/>
        <v>0.01768322582092769</v>
      </c>
      <c r="F34" s="107">
        <v>64.64505861469985</v>
      </c>
      <c r="G34" s="108">
        <f t="shared" si="1"/>
        <v>0.017050582113352034</v>
      </c>
      <c r="H34" s="89"/>
      <c r="I34" s="4"/>
      <c r="J34" s="4"/>
      <c r="K34" s="4"/>
      <c r="L34" s="4"/>
      <c r="M34" s="4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90"/>
      <c r="CV34" s="90"/>
    </row>
    <row r="35" spans="1:100" s="93" customFormat="1" ht="12.75" customHeight="1">
      <c r="A35" s="88"/>
      <c r="B35" s="78" t="s">
        <v>194</v>
      </c>
      <c r="C35" s="75"/>
      <c r="D35" s="105">
        <v>299.03198990000004</v>
      </c>
      <c r="E35" s="106">
        <f t="shared" si="0"/>
        <v>0.07844367280160053</v>
      </c>
      <c r="F35" s="107">
        <v>325.88931887311577</v>
      </c>
      <c r="G35" s="108">
        <f t="shared" si="1"/>
        <v>0.08595556582954186</v>
      </c>
      <c r="H35" s="91"/>
      <c r="I35" s="4"/>
      <c r="J35" s="4"/>
      <c r="K35" s="4"/>
      <c r="L35" s="4"/>
      <c r="M35" s="4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2"/>
      <c r="CV35" s="92"/>
    </row>
    <row r="36" spans="1:100" s="55" customFormat="1" ht="12.75" customHeight="1">
      <c r="A36" s="88"/>
      <c r="B36" s="78" t="s">
        <v>195</v>
      </c>
      <c r="C36" s="75"/>
      <c r="D36" s="105">
        <v>137.2700478</v>
      </c>
      <c r="E36" s="106">
        <f t="shared" si="0"/>
        <v>0.03600941397167641</v>
      </c>
      <c r="F36" s="107">
        <v>175.1268398244686</v>
      </c>
      <c r="G36" s="108">
        <f t="shared" si="1"/>
        <v>0.046190917398285895</v>
      </c>
      <c r="H36" s="89"/>
      <c r="I36" s="4"/>
      <c r="J36" s="4"/>
      <c r="K36" s="4"/>
      <c r="L36" s="4"/>
      <c r="M36" s="4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  <c r="CT36" s="89"/>
      <c r="CU36" s="90"/>
      <c r="CV36" s="90"/>
    </row>
    <row r="37" spans="1:100" s="55" customFormat="1" ht="12.75" customHeight="1">
      <c r="A37" s="88"/>
      <c r="B37" s="83" t="s">
        <v>196</v>
      </c>
      <c r="C37" s="75"/>
      <c r="D37" s="105">
        <v>334.93623859999997</v>
      </c>
      <c r="E37" s="106">
        <f t="shared" si="0"/>
        <v>0.0878622675751963</v>
      </c>
      <c r="F37" s="107">
        <v>57.93206926799914</v>
      </c>
      <c r="G37" s="108">
        <f t="shared" si="1"/>
        <v>0.015279984661129285</v>
      </c>
      <c r="H37" s="89"/>
      <c r="I37" s="4"/>
      <c r="J37" s="4"/>
      <c r="K37" s="4"/>
      <c r="L37" s="4"/>
      <c r="M37" s="4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9"/>
      <c r="CA37" s="89"/>
      <c r="CB37" s="89"/>
      <c r="CC37" s="89"/>
      <c r="CD37" s="89"/>
      <c r="CE37" s="89"/>
      <c r="CF37" s="89"/>
      <c r="CG37" s="89"/>
      <c r="CH37" s="89"/>
      <c r="CI37" s="89"/>
      <c r="CJ37" s="89"/>
      <c r="CK37" s="89"/>
      <c r="CL37" s="89"/>
      <c r="CM37" s="89"/>
      <c r="CN37" s="89"/>
      <c r="CO37" s="89"/>
      <c r="CP37" s="89"/>
      <c r="CQ37" s="89"/>
      <c r="CR37" s="89"/>
      <c r="CS37" s="89"/>
      <c r="CT37" s="89"/>
      <c r="CU37" s="90"/>
      <c r="CV37" s="90"/>
    </row>
    <row r="38" spans="1:100" s="55" customFormat="1" ht="12.75" customHeight="1">
      <c r="A38" s="88"/>
      <c r="B38" s="78" t="s">
        <v>197</v>
      </c>
      <c r="C38" s="75"/>
      <c r="D38" s="105">
        <v>138.1762168</v>
      </c>
      <c r="E38" s="106">
        <f t="shared" si="0"/>
        <v>0.0362471250759724</v>
      </c>
      <c r="F38" s="107">
        <v>384.34713290391943</v>
      </c>
      <c r="G38" s="108">
        <f t="shared" si="1"/>
        <v>0.1013742193145683</v>
      </c>
      <c r="H38" s="89"/>
      <c r="I38" s="4"/>
      <c r="J38" s="4"/>
      <c r="K38" s="4"/>
      <c r="L38" s="4"/>
      <c r="M38" s="4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9"/>
      <c r="CA38" s="89"/>
      <c r="CB38" s="89"/>
      <c r="CC38" s="89"/>
      <c r="CD38" s="89"/>
      <c r="CE38" s="89"/>
      <c r="CF38" s="89"/>
      <c r="CG38" s="89"/>
      <c r="CH38" s="89"/>
      <c r="CI38" s="89"/>
      <c r="CJ38" s="89"/>
      <c r="CK38" s="89"/>
      <c r="CL38" s="89"/>
      <c r="CM38" s="89"/>
      <c r="CN38" s="89"/>
      <c r="CO38" s="89"/>
      <c r="CP38" s="89"/>
      <c r="CQ38" s="89"/>
      <c r="CR38" s="89"/>
      <c r="CS38" s="89"/>
      <c r="CT38" s="89"/>
      <c r="CU38" s="90"/>
      <c r="CV38" s="90"/>
    </row>
    <row r="39" spans="1:100" ht="15">
      <c r="A39" s="88"/>
      <c r="B39" s="83" t="s">
        <v>198</v>
      </c>
      <c r="C39" s="75"/>
      <c r="D39" s="105">
        <v>27.378641699999992</v>
      </c>
      <c r="E39" s="106">
        <f t="shared" si="0"/>
        <v>0.007182111893731725</v>
      </c>
      <c r="F39" s="107">
        <v>23.977557528058213</v>
      </c>
      <c r="G39" s="108">
        <f t="shared" si="1"/>
        <v>0.006324246930403637</v>
      </c>
      <c r="H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5"/>
      <c r="CV39" s="95"/>
    </row>
    <row r="40" spans="1:100" ht="15">
      <c r="A40" s="88"/>
      <c r="B40" s="78" t="s">
        <v>199</v>
      </c>
      <c r="C40" s="75"/>
      <c r="D40" s="105">
        <v>775.8464665</v>
      </c>
      <c r="E40" s="106">
        <f t="shared" si="0"/>
        <v>0.20352419947697345</v>
      </c>
      <c r="F40" s="107">
        <v>961.5890303532983</v>
      </c>
      <c r="G40" s="108">
        <f t="shared" si="1"/>
        <v>0.2536257692805187</v>
      </c>
      <c r="H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5"/>
      <c r="CV40" s="95"/>
    </row>
    <row r="41" spans="1:100" ht="14.25" thickBot="1">
      <c r="A41" s="88"/>
      <c r="B41" s="97" t="s">
        <v>200</v>
      </c>
      <c r="C41" s="98"/>
      <c r="D41" s="110">
        <v>95.5027966</v>
      </c>
      <c r="E41" s="111">
        <f t="shared" si="0"/>
        <v>0.025052804987966287</v>
      </c>
      <c r="F41" s="112">
        <v>67.23665884187378</v>
      </c>
      <c r="G41" s="113">
        <f t="shared" si="1"/>
        <v>0.01773413462958972</v>
      </c>
      <c r="H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5"/>
      <c r="CV41" s="95"/>
    </row>
    <row r="42" spans="1:100" ht="15" thickBot="1" thickTop="1">
      <c r="A42" s="88"/>
      <c r="B42" s="179" t="s">
        <v>201</v>
      </c>
      <c r="C42" s="180"/>
      <c r="D42" s="99">
        <v>381206.00326339994</v>
      </c>
      <c r="E42" s="114">
        <f t="shared" si="0"/>
        <v>100</v>
      </c>
      <c r="F42" s="115">
        <v>379136.9595767487</v>
      </c>
      <c r="G42" s="116">
        <f t="shared" si="1"/>
        <v>100</v>
      </c>
      <c r="H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  <c r="CE42" s="94"/>
      <c r="CF42" s="94"/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5"/>
      <c r="CV42" s="95"/>
    </row>
    <row r="43" ht="15">
      <c r="B43" s="150" t="s">
        <v>234</v>
      </c>
    </row>
    <row r="44" spans="2:10" ht="15">
      <c r="B44" s="150" t="s">
        <v>235</v>
      </c>
      <c r="C44" s="149"/>
      <c r="D44" s="149"/>
      <c r="E44" s="149"/>
      <c r="F44" s="149"/>
      <c r="G44" s="149"/>
      <c r="H44" s="149"/>
      <c r="I44" s="149"/>
      <c r="J44" s="149"/>
    </row>
    <row r="45" spans="2:10" ht="15">
      <c r="B45" s="177"/>
      <c r="C45" s="177"/>
      <c r="D45" s="177"/>
      <c r="E45" s="177"/>
      <c r="F45" s="177"/>
      <c r="G45" s="177"/>
      <c r="H45" s="177"/>
      <c r="I45" s="177"/>
      <c r="J45" s="177"/>
    </row>
  </sheetData>
  <mergeCells count="11">
    <mergeCell ref="B45:J45"/>
    <mergeCell ref="A28:A29"/>
    <mergeCell ref="B42:C42"/>
    <mergeCell ref="J4:J5"/>
    <mergeCell ref="M4:M6"/>
    <mergeCell ref="J6:J7"/>
    <mergeCell ref="M7:M9"/>
    <mergeCell ref="I10:M12"/>
    <mergeCell ref="B3:C4"/>
    <mergeCell ref="D3:E3"/>
    <mergeCell ref="F3:G3"/>
  </mergeCells>
  <printOptions horizontalCentered="1" verticalCentered="1"/>
  <pageMargins left="0.3937007874015748" right="0.1968503937007874" top="0.5905511811023623" bottom="0.3937007874015748" header="0.11811023622047245" footer="0.2755905511811024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D29"/>
  <sheetViews>
    <sheetView workbookViewId="0" topLeftCell="A1">
      <selection activeCell="D27" sqref="D27"/>
    </sheetView>
  </sheetViews>
  <sheetFormatPr defaultColWidth="9.00390625" defaultRowHeight="15"/>
  <cols>
    <col min="1" max="1" width="12.8515625" style="4" customWidth="1"/>
    <col min="2" max="2" width="9.140625" style="8" customWidth="1"/>
    <col min="3" max="4" width="9.140625" style="4" customWidth="1"/>
    <col min="5" max="16384" width="9.00390625" style="4" customWidth="1"/>
  </cols>
  <sheetData>
    <row r="1" ht="15">
      <c r="A1" s="4" t="s">
        <v>215</v>
      </c>
    </row>
    <row r="3" spans="1:4" ht="12" customHeight="1">
      <c r="A3" s="1" t="s">
        <v>0</v>
      </c>
      <c r="B3" s="2"/>
      <c r="C3" s="1"/>
      <c r="D3" s="3"/>
    </row>
    <row r="4" spans="1:4" ht="12" customHeight="1">
      <c r="A4" s="5" t="s">
        <v>1</v>
      </c>
      <c r="B4" s="6">
        <v>166131.7103747999</v>
      </c>
      <c r="C4" s="7">
        <v>43.580559842340364</v>
      </c>
      <c r="D4" s="3"/>
    </row>
    <row r="5" spans="1:4" ht="12" customHeight="1">
      <c r="A5" s="5" t="s">
        <v>2</v>
      </c>
      <c r="B5" s="6">
        <v>84459.1832092</v>
      </c>
      <c r="C5" s="7">
        <v>22.155785188629807</v>
      </c>
      <c r="D5" s="3"/>
    </row>
    <row r="6" spans="1:4" ht="12" customHeight="1">
      <c r="A6" s="5" t="s">
        <v>3</v>
      </c>
      <c r="B6" s="6">
        <v>59838.8438184</v>
      </c>
      <c r="C6" s="7">
        <v>15.697245926385236</v>
      </c>
      <c r="D6" s="3"/>
    </row>
    <row r="7" spans="1:4" ht="12" customHeight="1">
      <c r="A7" s="5" t="s">
        <v>4</v>
      </c>
      <c r="B7" s="6">
        <v>15902.899610099998</v>
      </c>
      <c r="C7" s="7">
        <v>4.171733780150272</v>
      </c>
      <c r="D7" s="3"/>
    </row>
    <row r="8" spans="1:4" ht="12" customHeight="1">
      <c r="A8" s="5" t="s">
        <v>5</v>
      </c>
      <c r="B8" s="6">
        <v>15492.583249800002</v>
      </c>
      <c r="C8" s="7">
        <v>4.064097395416718</v>
      </c>
      <c r="D8" s="3"/>
    </row>
    <row r="9" spans="1:4" ht="12" customHeight="1">
      <c r="A9" s="5" t="s">
        <v>6</v>
      </c>
      <c r="B9" s="6">
        <v>7241.944896500002</v>
      </c>
      <c r="C9" s="7">
        <v>1.8997457633152945</v>
      </c>
      <c r="D9" s="3"/>
    </row>
    <row r="10" spans="1:4" ht="12" customHeight="1">
      <c r="A10" s="5" t="s">
        <v>7</v>
      </c>
      <c r="B10" s="6">
        <v>6361.048017400001</v>
      </c>
      <c r="C10" s="7">
        <v>1.6686641770971122</v>
      </c>
      <c r="D10" s="3"/>
    </row>
    <row r="11" spans="1:4" ht="12" customHeight="1">
      <c r="A11" s="5" t="s">
        <v>8</v>
      </c>
      <c r="B11" s="6">
        <v>6232.873922399999</v>
      </c>
      <c r="C11" s="7">
        <v>1.6350408621695562</v>
      </c>
      <c r="D11" s="3"/>
    </row>
    <row r="12" spans="1:4" ht="12" customHeight="1">
      <c r="A12" s="5" t="s">
        <v>9</v>
      </c>
      <c r="B12" s="6">
        <v>5709.864773099998</v>
      </c>
      <c r="C12" s="7">
        <v>1.4978423015953095</v>
      </c>
      <c r="D12" s="3"/>
    </row>
    <row r="13" spans="1:4" ht="12" customHeight="1">
      <c r="A13" s="5" t="s">
        <v>10</v>
      </c>
      <c r="B13" s="6">
        <v>3117.9775492</v>
      </c>
      <c r="C13" s="7">
        <v>0.8179245663782445</v>
      </c>
      <c r="D13" s="3"/>
    </row>
    <row r="14" spans="1:4" ht="12" customHeight="1">
      <c r="A14" s="5" t="s">
        <v>11</v>
      </c>
      <c r="B14" s="6">
        <v>10717.0738425</v>
      </c>
      <c r="C14" s="7">
        <v>2.8113601965221107</v>
      </c>
      <c r="D14" s="1"/>
    </row>
    <row r="15" ht="12" customHeight="1">
      <c r="D15" s="1"/>
    </row>
    <row r="16" ht="12" customHeight="1">
      <c r="D16" s="1"/>
    </row>
    <row r="17" ht="12" customHeight="1">
      <c r="D17" s="1"/>
    </row>
    <row r="18" spans="1:4" ht="12" customHeight="1">
      <c r="A18" s="1" t="s">
        <v>12</v>
      </c>
      <c r="B18" s="2"/>
      <c r="C18" s="1"/>
      <c r="D18" s="1"/>
    </row>
    <row r="19" spans="1:4" ht="12" customHeight="1">
      <c r="A19" s="5" t="s">
        <v>32</v>
      </c>
      <c r="B19" s="6">
        <v>164638.46305285042</v>
      </c>
      <c r="C19" s="7">
        <v>42.05699672117217</v>
      </c>
      <c r="D19" s="1"/>
    </row>
    <row r="20" spans="1:4" ht="12" customHeight="1">
      <c r="A20" s="5" t="s">
        <v>2</v>
      </c>
      <c r="B20" s="6">
        <v>85433.75181289998</v>
      </c>
      <c r="C20" s="7">
        <v>21.824104484740957</v>
      </c>
      <c r="D20" s="1"/>
    </row>
    <row r="21" spans="1:4" ht="12" customHeight="1">
      <c r="A21" s="5" t="s">
        <v>3</v>
      </c>
      <c r="B21" s="6">
        <v>58887.36154797846</v>
      </c>
      <c r="C21" s="7">
        <v>15.042812752368754</v>
      </c>
      <c r="D21" s="1"/>
    </row>
    <row r="22" spans="1:3" ht="12" customHeight="1">
      <c r="A22" s="5" t="s">
        <v>5</v>
      </c>
      <c r="B22" s="6">
        <v>16397.632374780456</v>
      </c>
      <c r="C22" s="7">
        <v>4.188785282815409</v>
      </c>
    </row>
    <row r="23" spans="1:3" ht="12" customHeight="1">
      <c r="A23" s="5" t="s">
        <v>4</v>
      </c>
      <c r="B23" s="6">
        <v>15137.714855047729</v>
      </c>
      <c r="C23" s="7">
        <v>3.866938576925443</v>
      </c>
    </row>
    <row r="24" spans="1:3" ht="12" customHeight="1">
      <c r="A24" s="5" t="s">
        <v>6</v>
      </c>
      <c r="B24" s="6">
        <v>7267.075893385481</v>
      </c>
      <c r="C24" s="7">
        <v>1.8563790098217334</v>
      </c>
    </row>
    <row r="25" spans="1:3" ht="12" customHeight="1">
      <c r="A25" s="5" t="s">
        <v>8</v>
      </c>
      <c r="B25" s="6">
        <v>6228.951439468436</v>
      </c>
      <c r="C25" s="7">
        <v>1.5911894791071368</v>
      </c>
    </row>
    <row r="26" spans="1:3" ht="12" customHeight="1">
      <c r="A26" s="5" t="s">
        <v>33</v>
      </c>
      <c r="B26" s="6">
        <v>6082.508274411209</v>
      </c>
      <c r="C26" s="7">
        <v>1.5537804824580805</v>
      </c>
    </row>
    <row r="27" spans="1:3" ht="12" customHeight="1">
      <c r="A27" s="5" t="s">
        <v>9</v>
      </c>
      <c r="B27" s="6">
        <v>5690.864502045143</v>
      </c>
      <c r="C27" s="7">
        <v>1.4537348397519794</v>
      </c>
    </row>
    <row r="28" spans="1:3" ht="12" customHeight="1">
      <c r="A28" s="5" t="s">
        <v>34</v>
      </c>
      <c r="B28" s="6">
        <v>3212.4877158584627</v>
      </c>
      <c r="C28" s="7">
        <v>0.820631964289502</v>
      </c>
    </row>
    <row r="29" spans="1:3" ht="12" customHeight="1">
      <c r="A29" s="5" t="s">
        <v>35</v>
      </c>
      <c r="B29" s="6">
        <v>10160.148108022966</v>
      </c>
      <c r="C29" s="7">
        <v>2.5954160877253614</v>
      </c>
    </row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</sheetData>
  <printOptions/>
  <pageMargins left="0" right="0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W26"/>
  <sheetViews>
    <sheetView showGridLines="0" showZeros="0" zoomScaleSheetLayoutView="90" workbookViewId="0" topLeftCell="A1">
      <selection activeCell="I10" sqref="I10"/>
    </sheetView>
  </sheetViews>
  <sheetFormatPr defaultColWidth="8.8515625" defaultRowHeight="15"/>
  <cols>
    <col min="1" max="1" width="11.00390625" style="96" customWidth="1"/>
    <col min="2" max="2" width="29.421875" style="96" customWidth="1"/>
    <col min="3" max="6" width="12.140625" style="100" customWidth="1"/>
    <col min="7" max="7" width="10.57421875" style="100" customWidth="1"/>
    <col min="8" max="8" width="1.7109375" style="100" customWidth="1"/>
    <col min="9" max="16" width="10.57421875" style="100" customWidth="1"/>
    <col min="17" max="17" width="2.7109375" style="100" customWidth="1"/>
    <col min="18" max="99" width="10.57421875" style="100" customWidth="1"/>
    <col min="100" max="122" width="10.57421875" style="96" customWidth="1"/>
    <col min="123" max="16384" width="8.8515625" style="96" customWidth="1"/>
  </cols>
  <sheetData>
    <row r="1" spans="1:99" s="55" customFormat="1" ht="21">
      <c r="A1" s="51"/>
      <c r="B1" s="140" t="s">
        <v>216</v>
      </c>
      <c r="C1" s="52"/>
      <c r="D1" s="52"/>
      <c r="E1" s="52"/>
      <c r="F1" s="53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S1" s="54"/>
      <c r="T1" s="54"/>
      <c r="U1" s="54"/>
      <c r="V1" s="54"/>
      <c r="W1" s="54"/>
      <c r="X1" s="54"/>
      <c r="Y1" s="54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7"/>
    </row>
    <row r="2" spans="1:99" s="55" customFormat="1" ht="12" customHeight="1" thickBot="1">
      <c r="A2" s="58"/>
      <c r="B2" s="59"/>
      <c r="C2" s="60"/>
      <c r="D2" s="60"/>
      <c r="E2" s="61"/>
      <c r="F2" s="53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</row>
    <row r="3" spans="1:99" s="55" customFormat="1" ht="12" customHeight="1">
      <c r="A3" s="58"/>
      <c r="B3" s="194" t="s">
        <v>204</v>
      </c>
      <c r="C3" s="190" t="s">
        <v>170</v>
      </c>
      <c r="D3" s="191"/>
      <c r="E3" s="192" t="s">
        <v>12</v>
      </c>
      <c r="F3" s="193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</row>
    <row r="4" spans="1:98" s="68" customFormat="1" ht="12">
      <c r="A4" s="62"/>
      <c r="B4" s="195"/>
      <c r="C4" s="118" t="s">
        <v>171</v>
      </c>
      <c r="D4" s="119" t="s">
        <v>172</v>
      </c>
      <c r="E4" s="119" t="s">
        <v>171</v>
      </c>
      <c r="F4" s="120" t="s">
        <v>172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S4" s="66"/>
      <c r="CT4" s="66"/>
    </row>
    <row r="5" spans="1:101" s="74" customFormat="1" ht="26.25" customHeight="1">
      <c r="A5" s="69"/>
      <c r="B5" s="121" t="s">
        <v>124</v>
      </c>
      <c r="C5" s="122">
        <v>1835.9379316999996</v>
      </c>
      <c r="D5" s="123">
        <f>C5/C$24*100</f>
        <v>0.48161306904483114</v>
      </c>
      <c r="E5" s="124">
        <v>1869.086744766627</v>
      </c>
      <c r="F5" s="125">
        <f>E5/E$24*100</f>
        <v>0.49298457920145544</v>
      </c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3"/>
    </row>
    <row r="6" spans="1:101" s="80" customFormat="1" ht="26.25" customHeight="1">
      <c r="A6" s="77"/>
      <c r="B6" s="121" t="s">
        <v>32</v>
      </c>
      <c r="C6" s="126">
        <v>166131.71037480002</v>
      </c>
      <c r="D6" s="123">
        <f aca="true" t="shared" si="0" ref="D6:F24">C6/C$24*100</f>
        <v>43.58055984234038</v>
      </c>
      <c r="E6" s="124">
        <v>164638.46305285042</v>
      </c>
      <c r="F6" s="125">
        <f t="shared" si="0"/>
        <v>43.4245353543599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9"/>
    </row>
    <row r="7" spans="1:101" s="82" customFormat="1" ht="26.25" customHeight="1">
      <c r="A7" s="77"/>
      <c r="B7" s="121" t="s">
        <v>34</v>
      </c>
      <c r="C7" s="126">
        <v>3117.9775492000012</v>
      </c>
      <c r="D7" s="123">
        <f t="shared" si="0"/>
        <v>0.8179245663782447</v>
      </c>
      <c r="E7" s="124">
        <v>3212.4877158584627</v>
      </c>
      <c r="F7" s="125">
        <f t="shared" si="0"/>
        <v>0.8473158932974348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81"/>
    </row>
    <row r="8" spans="1:101" s="82" customFormat="1" ht="26.25" customHeight="1">
      <c r="A8" s="77"/>
      <c r="B8" s="121" t="s">
        <v>205</v>
      </c>
      <c r="C8" s="126">
        <v>2751.8829929000008</v>
      </c>
      <c r="D8" s="123">
        <f t="shared" si="0"/>
        <v>0.7218886820621622</v>
      </c>
      <c r="E8" s="124">
        <v>2595.0997866614834</v>
      </c>
      <c r="F8" s="125">
        <f t="shared" si="0"/>
        <v>0.6844755492997926</v>
      </c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81"/>
    </row>
    <row r="9" spans="1:101" s="82" customFormat="1" ht="26.25" customHeight="1">
      <c r="A9" s="77"/>
      <c r="B9" s="121" t="s">
        <v>140</v>
      </c>
      <c r="C9" s="126">
        <v>1889.2739604999997</v>
      </c>
      <c r="D9" s="123">
        <f t="shared" si="0"/>
        <v>0.49560446171530464</v>
      </c>
      <c r="E9" s="124">
        <v>1778.2726354031988</v>
      </c>
      <c r="F9" s="125">
        <f t="shared" si="0"/>
        <v>0.46903172863663345</v>
      </c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81"/>
    </row>
    <row r="10" spans="1:101" s="82" customFormat="1" ht="26.25" customHeight="1">
      <c r="A10" s="117"/>
      <c r="B10" s="121" t="s">
        <v>206</v>
      </c>
      <c r="C10" s="126">
        <v>5709.864773100001</v>
      </c>
      <c r="D10" s="123">
        <f t="shared" si="0"/>
        <v>1.4978423015953097</v>
      </c>
      <c r="E10" s="124">
        <v>5690.864502045143</v>
      </c>
      <c r="F10" s="125">
        <f t="shared" si="0"/>
        <v>1.5010049424878456</v>
      </c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81"/>
    </row>
    <row r="11" spans="1:101" s="86" customFormat="1" ht="26.25" customHeight="1">
      <c r="A11" s="87"/>
      <c r="B11" s="121" t="s">
        <v>149</v>
      </c>
      <c r="C11" s="126">
        <v>1117.9944828999999</v>
      </c>
      <c r="D11" s="123">
        <f t="shared" si="0"/>
        <v>0.2932782992211969</v>
      </c>
      <c r="E11" s="124">
        <v>1020.444796596279</v>
      </c>
      <c r="F11" s="125">
        <f t="shared" si="0"/>
        <v>0.269149385418783</v>
      </c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6"/>
      <c r="AM11" s="76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85"/>
      <c r="CW11" s="85"/>
    </row>
    <row r="12" spans="1:101" s="55" customFormat="1" ht="26.25" customHeight="1">
      <c r="A12" s="88"/>
      <c r="B12" s="121" t="s">
        <v>8</v>
      </c>
      <c r="C12" s="126">
        <v>6232.873922399998</v>
      </c>
      <c r="D12" s="123">
        <f t="shared" si="0"/>
        <v>1.6350408621695556</v>
      </c>
      <c r="E12" s="124">
        <v>6228.951439468436</v>
      </c>
      <c r="F12" s="125">
        <f t="shared" si="0"/>
        <v>1.642929100455454</v>
      </c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90"/>
      <c r="CW12" s="90"/>
    </row>
    <row r="13" spans="1:101" s="55" customFormat="1" ht="26.25" customHeight="1">
      <c r="A13" s="88"/>
      <c r="B13" s="121" t="s">
        <v>157</v>
      </c>
      <c r="C13" s="126">
        <v>79.46748279999997</v>
      </c>
      <c r="D13" s="123">
        <f t="shared" si="0"/>
        <v>0.02084633560849007</v>
      </c>
      <c r="E13" s="124">
        <v>68.36708371823725</v>
      </c>
      <c r="F13" s="125">
        <f t="shared" si="0"/>
        <v>0.018032292023061842</v>
      </c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90"/>
      <c r="CW13" s="90"/>
    </row>
    <row r="14" spans="1:101" s="55" customFormat="1" ht="26.25" customHeight="1">
      <c r="A14" s="88"/>
      <c r="B14" s="121" t="s">
        <v>207</v>
      </c>
      <c r="C14" s="126">
        <v>2754.2282515999996</v>
      </c>
      <c r="D14" s="123">
        <f t="shared" si="0"/>
        <v>0.7225039028823805</v>
      </c>
      <c r="E14" s="124">
        <v>2571.5358167035542</v>
      </c>
      <c r="F14" s="125">
        <f t="shared" si="0"/>
        <v>0.6782603889566187</v>
      </c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90"/>
      <c r="CW14" s="90"/>
    </row>
    <row r="15" spans="1:101" s="55" customFormat="1" ht="26.25" customHeight="1">
      <c r="A15" s="88"/>
      <c r="B15" s="121" t="s">
        <v>165</v>
      </c>
      <c r="C15" s="126">
        <v>83.7153262</v>
      </c>
      <c r="D15" s="123">
        <f t="shared" si="0"/>
        <v>0.02196065263488405</v>
      </c>
      <c r="E15" s="124">
        <v>70.2552552780681</v>
      </c>
      <c r="F15" s="125">
        <f t="shared" si="0"/>
        <v>0.018530310354468706</v>
      </c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90"/>
      <c r="CW15" s="90"/>
    </row>
    <row r="16" spans="1:101" s="93" customFormat="1" ht="26.25" customHeight="1">
      <c r="A16" s="88"/>
      <c r="B16" s="121" t="s">
        <v>147</v>
      </c>
      <c r="C16" s="126">
        <v>32.174544700000006</v>
      </c>
      <c r="D16" s="123">
        <f t="shared" si="0"/>
        <v>0.008440198849063909</v>
      </c>
      <c r="E16" s="124">
        <v>34.290949205034124</v>
      </c>
      <c r="F16" s="125">
        <f t="shared" si="0"/>
        <v>0.009044475443205267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2"/>
      <c r="CW16" s="92"/>
    </row>
    <row r="17" spans="1:101" s="55" customFormat="1" ht="26.25" customHeight="1">
      <c r="A17" s="88"/>
      <c r="B17" s="121" t="s">
        <v>6</v>
      </c>
      <c r="C17" s="126">
        <v>7241.944896499999</v>
      </c>
      <c r="D17" s="123">
        <f t="shared" si="0"/>
        <v>1.8997457633152934</v>
      </c>
      <c r="E17" s="124">
        <v>7267.075893385481</v>
      </c>
      <c r="F17" s="125">
        <f t="shared" si="0"/>
        <v>1.9167416179889492</v>
      </c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90"/>
      <c r="CW17" s="90"/>
    </row>
    <row r="18" spans="1:101" s="55" customFormat="1" ht="26.25" customHeight="1">
      <c r="A18" s="88"/>
      <c r="B18" s="121" t="s">
        <v>208</v>
      </c>
      <c r="C18" s="126">
        <v>6361.048017400001</v>
      </c>
      <c r="D18" s="123">
        <f t="shared" si="0"/>
        <v>1.6686641770971116</v>
      </c>
      <c r="E18" s="124">
        <v>6082.508274411209</v>
      </c>
      <c r="F18" s="125">
        <f t="shared" si="0"/>
        <v>1.6043037010164993</v>
      </c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90"/>
      <c r="CW18" s="90"/>
    </row>
    <row r="19" spans="1:101" s="55" customFormat="1" ht="26.25" customHeight="1">
      <c r="A19" s="88"/>
      <c r="B19" s="121" t="s">
        <v>5</v>
      </c>
      <c r="C19" s="126">
        <v>15492.583249800002</v>
      </c>
      <c r="D19" s="123">
        <f t="shared" si="0"/>
        <v>4.064097395416717</v>
      </c>
      <c r="E19" s="124">
        <v>16397.632374780456</v>
      </c>
      <c r="F19" s="125">
        <f t="shared" si="0"/>
        <v>4.324989152491498</v>
      </c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90"/>
      <c r="CW19" s="90"/>
    </row>
    <row r="20" spans="1:101" ht="26.25" customHeight="1">
      <c r="A20" s="88"/>
      <c r="B20" s="121" t="s">
        <v>3</v>
      </c>
      <c r="C20" s="126">
        <v>59838.84381839999</v>
      </c>
      <c r="D20" s="123">
        <f t="shared" si="0"/>
        <v>15.697245926385229</v>
      </c>
      <c r="E20" s="124">
        <v>58887.36154797846</v>
      </c>
      <c r="F20" s="125">
        <f t="shared" si="0"/>
        <v>15.531949618870614</v>
      </c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5"/>
      <c r="CW20" s="95"/>
    </row>
    <row r="21" spans="1:101" ht="26.25" customHeight="1">
      <c r="A21" s="88"/>
      <c r="B21" s="121" t="s">
        <v>209</v>
      </c>
      <c r="C21" s="126">
        <v>84459.1832092</v>
      </c>
      <c r="D21" s="123">
        <f t="shared" si="0"/>
        <v>22.1557851886298</v>
      </c>
      <c r="E21" s="124">
        <v>85433.75181289998</v>
      </c>
      <c r="F21" s="125">
        <f t="shared" si="0"/>
        <v>22.53374398219428</v>
      </c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5"/>
      <c r="CW21" s="95"/>
    </row>
    <row r="22" spans="1:101" ht="26.25" customHeight="1">
      <c r="A22" s="88"/>
      <c r="B22" s="121" t="s">
        <v>159</v>
      </c>
      <c r="C22" s="126">
        <v>172.3988692</v>
      </c>
      <c r="D22" s="123">
        <f t="shared" si="0"/>
        <v>0.04522459450379601</v>
      </c>
      <c r="E22" s="124">
        <v>152.79503969048108</v>
      </c>
      <c r="F22" s="125">
        <f t="shared" si="0"/>
        <v>0.0403007503834642</v>
      </c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5"/>
      <c r="CW22" s="95"/>
    </row>
    <row r="23" spans="1:101" ht="26.25" customHeight="1" thickBot="1">
      <c r="A23" s="88"/>
      <c r="B23" s="127" t="s">
        <v>4</v>
      </c>
      <c r="C23" s="128">
        <v>15902.899610100005</v>
      </c>
      <c r="D23" s="129">
        <f t="shared" si="0"/>
        <v>4.171733780150273</v>
      </c>
      <c r="E23" s="130">
        <v>15137.714855047729</v>
      </c>
      <c r="F23" s="131">
        <f t="shared" si="0"/>
        <v>3.9926771771200533</v>
      </c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5"/>
      <c r="CW23" s="95"/>
    </row>
    <row r="24" spans="2:6" ht="26.25" customHeight="1" thickBot="1" thickTop="1">
      <c r="B24" s="132" t="s">
        <v>210</v>
      </c>
      <c r="C24" s="133">
        <v>381206.00326339994</v>
      </c>
      <c r="D24" s="134">
        <f t="shared" si="0"/>
        <v>100</v>
      </c>
      <c r="E24" s="135">
        <v>379136.9595767487</v>
      </c>
      <c r="F24" s="136">
        <f t="shared" si="0"/>
        <v>100</v>
      </c>
    </row>
    <row r="25" spans="1:98" s="68" customFormat="1" ht="15">
      <c r="A25" s="62"/>
      <c r="B25" s="96"/>
      <c r="C25" s="100"/>
      <c r="D25" s="100"/>
      <c r="E25" s="100"/>
      <c r="F25" s="100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7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S25" s="66"/>
      <c r="CT25" s="66"/>
    </row>
    <row r="26" spans="1:101" s="74" customFormat="1" ht="12.75" customHeight="1">
      <c r="A26" s="69"/>
      <c r="B26" s="96"/>
      <c r="C26" s="100"/>
      <c r="D26" s="100"/>
      <c r="E26" s="100"/>
      <c r="F26" s="100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3"/>
    </row>
  </sheetData>
  <mergeCells count="3">
    <mergeCell ref="B3:B4"/>
    <mergeCell ref="C3:D3"/>
    <mergeCell ref="E3:F3"/>
  </mergeCells>
  <printOptions horizontalCentered="1" verticalCentered="1"/>
  <pageMargins left="0.3937007874015748" right="0.1968503937007874" top="0.5905511811023623" bottom="0.3937007874015748" header="0.11811023622047245" footer="0.2755905511811024"/>
  <pageSetup horizontalDpi="600" verticalDpi="600" orientation="landscape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P55"/>
  <sheetViews>
    <sheetView workbookViewId="0" topLeftCell="A16">
      <selection activeCell="B26" sqref="B26"/>
    </sheetView>
  </sheetViews>
  <sheetFormatPr defaultColWidth="9.00390625" defaultRowHeight="15"/>
  <cols>
    <col min="1" max="1" width="9.00390625" style="4" customWidth="1"/>
    <col min="2" max="2" width="9.421875" style="4" bestFit="1" customWidth="1"/>
    <col min="3" max="9" width="9.00390625" style="4" customWidth="1"/>
    <col min="10" max="10" width="8.421875" style="4" customWidth="1"/>
    <col min="11" max="11" width="14.28125" style="4" customWidth="1"/>
    <col min="12" max="16384" width="9.00390625" style="4" customWidth="1"/>
  </cols>
  <sheetData>
    <row r="1" ht="13.5">
      <c r="A1" t="s">
        <v>217</v>
      </c>
    </row>
    <row r="3" spans="1:5" ht="12" customHeight="1">
      <c r="A3" s="9" t="s">
        <v>13</v>
      </c>
      <c r="B3" s="9"/>
      <c r="C3" s="9"/>
      <c r="D3" s="9"/>
      <c r="E3" s="9"/>
    </row>
    <row r="4" spans="1:5" ht="12" customHeight="1">
      <c r="A4" s="5" t="s">
        <v>14</v>
      </c>
      <c r="B4" s="5"/>
      <c r="C4" s="5"/>
      <c r="D4" s="9"/>
      <c r="E4" s="9"/>
    </row>
    <row r="5" spans="1:3" ht="12" customHeight="1">
      <c r="A5" s="5" t="s">
        <v>15</v>
      </c>
      <c r="B5" s="10">
        <v>100008.2485464</v>
      </c>
      <c r="C5" s="7">
        <v>26.234699267654975</v>
      </c>
    </row>
    <row r="6" spans="1:3" ht="12" customHeight="1">
      <c r="A6" s="5" t="s">
        <v>16</v>
      </c>
      <c r="B6" s="10">
        <v>64679.5245203</v>
      </c>
      <c r="C6" s="7">
        <v>16.96707920824865</v>
      </c>
    </row>
    <row r="7" spans="1:5" ht="12" customHeight="1">
      <c r="A7" s="5" t="s">
        <v>17</v>
      </c>
      <c r="B7" s="10">
        <v>53828.885852900006</v>
      </c>
      <c r="C7" s="7">
        <v>14.120681571666156</v>
      </c>
      <c r="D7" s="11"/>
      <c r="E7" s="9"/>
    </row>
    <row r="8" spans="1:5" ht="12" customHeight="1">
      <c r="A8" s="5" t="s">
        <v>18</v>
      </c>
      <c r="B8" s="10">
        <v>52833.5920808</v>
      </c>
      <c r="C8" s="7">
        <v>13.859590779921124</v>
      </c>
      <c r="D8" s="11"/>
      <c r="E8" s="9"/>
    </row>
    <row r="9" spans="1:5" ht="12" customHeight="1">
      <c r="A9" s="5" t="s">
        <v>19</v>
      </c>
      <c r="B9" s="10">
        <v>35823.178418</v>
      </c>
      <c r="C9" s="7">
        <v>9.397327983118736</v>
      </c>
      <c r="D9" s="11"/>
      <c r="E9" s="9"/>
    </row>
    <row r="10" spans="1:5" ht="12" customHeight="1">
      <c r="A10" s="5" t="s">
        <v>20</v>
      </c>
      <c r="B10" s="10">
        <v>35599.5542892</v>
      </c>
      <c r="C10" s="7">
        <v>9.338665704223434</v>
      </c>
      <c r="D10" s="11"/>
      <c r="E10" s="9"/>
    </row>
    <row r="11" spans="1:5" ht="12" customHeight="1">
      <c r="A11" s="5" t="s">
        <v>21</v>
      </c>
      <c r="B11" s="10">
        <v>25359.556176899998</v>
      </c>
      <c r="C11" s="7">
        <v>6.652454567819971</v>
      </c>
      <c r="D11" s="11"/>
      <c r="E11" s="9"/>
    </row>
    <row r="12" spans="1:5" ht="12" customHeight="1">
      <c r="A12" s="5" t="s">
        <v>22</v>
      </c>
      <c r="B12" s="10">
        <v>13073.463378900002</v>
      </c>
      <c r="C12" s="7">
        <v>3.429500917346964</v>
      </c>
      <c r="D12" s="11"/>
      <c r="E12" s="9"/>
    </row>
    <row r="13" spans="1:5" ht="12" customHeight="1">
      <c r="A13" s="9"/>
      <c r="B13" s="9"/>
      <c r="C13" s="9"/>
      <c r="D13" s="11"/>
      <c r="E13" s="9"/>
    </row>
    <row r="14" spans="1:5" ht="12" customHeight="1">
      <c r="A14" s="9"/>
      <c r="B14" s="9"/>
      <c r="C14" s="9"/>
      <c r="D14" s="11"/>
      <c r="E14" s="9"/>
    </row>
    <row r="15" spans="1:5" ht="12" customHeight="1">
      <c r="A15" s="9" t="s">
        <v>23</v>
      </c>
      <c r="B15" s="9"/>
      <c r="C15" s="9"/>
      <c r="D15" s="9"/>
      <c r="E15" s="9"/>
    </row>
    <row r="16" spans="1:5" ht="12" customHeight="1">
      <c r="A16" s="5" t="s">
        <v>14</v>
      </c>
      <c r="B16" s="5"/>
      <c r="C16" s="5"/>
      <c r="D16" s="9"/>
      <c r="E16" s="9"/>
    </row>
    <row r="17" spans="1:5" ht="12" customHeight="1">
      <c r="A17" s="5" t="s">
        <v>24</v>
      </c>
      <c r="B17" s="10">
        <v>101859.27098642476</v>
      </c>
      <c r="C17" s="7">
        <v>26.86608847107278</v>
      </c>
      <c r="D17" s="9"/>
      <c r="E17" s="9"/>
    </row>
    <row r="18" spans="1:5" ht="12" customHeight="1">
      <c r="A18" s="5" t="s">
        <v>25</v>
      </c>
      <c r="B18" s="10">
        <v>56103.04213540657</v>
      </c>
      <c r="C18" s="7">
        <v>14.797566082198227</v>
      </c>
      <c r="D18" s="9"/>
      <c r="E18" s="9"/>
    </row>
    <row r="19" spans="1:5" ht="12" customHeight="1">
      <c r="A19" s="5" t="s">
        <v>26</v>
      </c>
      <c r="B19" s="10">
        <v>55413.58829116864</v>
      </c>
      <c r="C19" s="7">
        <v>14.615717853788206</v>
      </c>
      <c r="D19" s="9"/>
      <c r="E19" s="9"/>
    </row>
    <row r="20" spans="1:5" ht="12" customHeight="1">
      <c r="A20" s="5" t="s">
        <v>27</v>
      </c>
      <c r="B20" s="10">
        <v>52981.398313253405</v>
      </c>
      <c r="C20" s="7">
        <v>13.974210895292147</v>
      </c>
      <c r="D20" s="9"/>
      <c r="E20" s="9"/>
    </row>
    <row r="21" spans="1:5" ht="12" customHeight="1">
      <c r="A21" s="5" t="s">
        <v>28</v>
      </c>
      <c r="B21" s="10">
        <v>37628.75330498382</v>
      </c>
      <c r="C21" s="7">
        <v>9.924844401081563</v>
      </c>
      <c r="D21" s="9"/>
      <c r="E21" s="9"/>
    </row>
    <row r="22" spans="1:5" ht="12" customHeight="1">
      <c r="A22" s="5" t="s">
        <v>29</v>
      </c>
      <c r="B22" s="10">
        <v>36117.071468177375</v>
      </c>
      <c r="C22" s="7">
        <v>9.526127842692212</v>
      </c>
      <c r="D22" s="9"/>
      <c r="E22" s="9"/>
    </row>
    <row r="23" spans="1:5" ht="12" customHeight="1">
      <c r="A23" s="5" t="s">
        <v>30</v>
      </c>
      <c r="B23" s="10">
        <v>24953.56499614602</v>
      </c>
      <c r="C23" s="7">
        <v>6.581675662537107</v>
      </c>
      <c r="D23" s="9"/>
      <c r="E23" s="9"/>
    </row>
    <row r="24" spans="1:5" ht="12" customHeight="1">
      <c r="A24" s="5" t="s">
        <v>31</v>
      </c>
      <c r="B24" s="10">
        <v>14080.270081188135</v>
      </c>
      <c r="C24" s="7">
        <v>3.7137687913377557</v>
      </c>
      <c r="D24" s="9"/>
      <c r="E24" s="9"/>
    </row>
    <row r="25" spans="1:5" ht="15.75" customHeight="1">
      <c r="A25" s="9"/>
      <c r="B25" s="12"/>
      <c r="C25" s="9"/>
      <c r="D25" s="9"/>
      <c r="E25" s="9"/>
    </row>
    <row r="41" spans="10:16" ht="21">
      <c r="J41" s="51"/>
      <c r="K41" t="s">
        <v>414</v>
      </c>
      <c r="L41" s="52"/>
      <c r="M41" s="52"/>
      <c r="N41" s="52"/>
      <c r="O41" s="53"/>
      <c r="P41" s="54"/>
    </row>
    <row r="42" spans="10:16" ht="12.75" thickBot="1">
      <c r="J42" s="58"/>
      <c r="K42" s="59"/>
      <c r="L42" s="60"/>
      <c r="M42" s="60"/>
      <c r="N42" s="61"/>
      <c r="O42" s="53"/>
      <c r="P42" s="54"/>
    </row>
    <row r="43" spans="10:16" ht="15">
      <c r="J43" s="58"/>
      <c r="K43" s="353" t="s">
        <v>211</v>
      </c>
      <c r="L43" s="215" t="s">
        <v>170</v>
      </c>
      <c r="M43" s="216"/>
      <c r="N43" s="217" t="s">
        <v>12</v>
      </c>
      <c r="O43" s="218"/>
      <c r="P43" s="54"/>
    </row>
    <row r="44" spans="10:16" ht="15">
      <c r="J44" s="62"/>
      <c r="K44" s="354"/>
      <c r="L44" s="118" t="s">
        <v>171</v>
      </c>
      <c r="M44" s="119" t="s">
        <v>172</v>
      </c>
      <c r="N44" s="119" t="s">
        <v>171</v>
      </c>
      <c r="O44" s="120" t="s">
        <v>172</v>
      </c>
      <c r="P44" s="66"/>
    </row>
    <row r="45" spans="10:16" ht="15">
      <c r="J45" s="69"/>
      <c r="K45" s="355" t="s">
        <v>20</v>
      </c>
      <c r="L45" s="137">
        <v>35600</v>
      </c>
      <c r="M45" s="123">
        <f>L45/L$53*100</f>
        <v>9.338782625467115</v>
      </c>
      <c r="N45" s="124">
        <v>36117.071468177375</v>
      </c>
      <c r="O45" s="125">
        <f>N45/N$53*100</f>
        <v>9.526127842692212</v>
      </c>
      <c r="P45" s="72"/>
    </row>
    <row r="46" spans="10:16" ht="15">
      <c r="J46" s="77"/>
      <c r="K46" s="355" t="s">
        <v>19</v>
      </c>
      <c r="L46" s="138">
        <v>35823</v>
      </c>
      <c r="M46" s="123">
        <f>L46/L$53*100</f>
        <v>9.39728117955361</v>
      </c>
      <c r="N46" s="124">
        <v>37628.75330498382</v>
      </c>
      <c r="O46" s="125">
        <f>N46/N$53*100</f>
        <v>9.924844401081563</v>
      </c>
      <c r="P46" s="76"/>
    </row>
    <row r="47" spans="10:16" ht="15">
      <c r="J47" s="77"/>
      <c r="K47" s="355" t="s">
        <v>15</v>
      </c>
      <c r="L47" s="138">
        <v>100008</v>
      </c>
      <c r="M47" s="123">
        <f>L47/L$53*100</f>
        <v>26.234634067632452</v>
      </c>
      <c r="N47" s="124">
        <v>101859.27098642476</v>
      </c>
      <c r="O47" s="125">
        <f>N47/N$53*100</f>
        <v>26.86608847107278</v>
      </c>
      <c r="P47" s="76"/>
    </row>
    <row r="48" spans="10:16" ht="15">
      <c r="J48" s="77"/>
      <c r="K48" s="355" t="s">
        <v>16</v>
      </c>
      <c r="L48" s="138">
        <v>64680</v>
      </c>
      <c r="M48" s="123">
        <f>L48/L$53*100</f>
        <v>16.96720393862958</v>
      </c>
      <c r="N48" s="124">
        <v>56103.04213540657</v>
      </c>
      <c r="O48" s="125">
        <f>N48/N$53*100</f>
        <v>14.797566082198227</v>
      </c>
      <c r="P48" s="76"/>
    </row>
    <row r="49" spans="10:16" ht="15">
      <c r="J49" s="77"/>
      <c r="K49" s="355" t="s">
        <v>17</v>
      </c>
      <c r="L49" s="138">
        <v>53829</v>
      </c>
      <c r="M49" s="123">
        <f>L49/L$53*100</f>
        <v>14.120711515344645</v>
      </c>
      <c r="N49" s="124">
        <v>52981.398313253405</v>
      </c>
      <c r="O49" s="125">
        <f>N49/N$53*100</f>
        <v>13.974210895292147</v>
      </c>
      <c r="P49" s="76"/>
    </row>
    <row r="50" spans="10:16" ht="15">
      <c r="J50" s="117"/>
      <c r="K50" s="355" t="s">
        <v>21</v>
      </c>
      <c r="L50" s="138">
        <v>25360</v>
      </c>
      <c r="M50" s="123">
        <f>L50/L$53*100</f>
        <v>6.65257099387208</v>
      </c>
      <c r="N50" s="124">
        <v>24953.56499614602</v>
      </c>
      <c r="O50" s="125">
        <f>N50/N$53*100</f>
        <v>6.581675662537107</v>
      </c>
      <c r="P50" s="76"/>
    </row>
    <row r="51" spans="10:16" ht="15">
      <c r="J51" s="87"/>
      <c r="K51" s="355" t="s">
        <v>22</v>
      </c>
      <c r="L51" s="138">
        <v>13073</v>
      </c>
      <c r="M51" s="123">
        <f>L51/L$53*100</f>
        <v>3.429379361312686</v>
      </c>
      <c r="N51" s="124">
        <v>14080.270081188135</v>
      </c>
      <c r="O51" s="125">
        <f>N51/N$53*100</f>
        <v>3.7137687913377557</v>
      </c>
      <c r="P51" s="76"/>
    </row>
    <row r="52" spans="10:16" ht="15">
      <c r="J52" s="88"/>
      <c r="K52" s="355" t="s">
        <v>18</v>
      </c>
      <c r="L52" s="138">
        <v>52834</v>
      </c>
      <c r="M52" s="123">
        <f>L52/L$53*100</f>
        <v>13.859697787469932</v>
      </c>
      <c r="N52" s="124">
        <v>55413.58829116864</v>
      </c>
      <c r="O52" s="125">
        <f>N52/N$53*100</f>
        <v>14.615717853788206</v>
      </c>
      <c r="P52" s="89"/>
    </row>
    <row r="53" spans="10:16" ht="14.25" thickBot="1">
      <c r="J53" s="96"/>
      <c r="K53" s="356" t="s">
        <v>210</v>
      </c>
      <c r="L53" s="139">
        <v>381206.00326339994</v>
      </c>
      <c r="M53" s="134">
        <f>L53/L$53*100</f>
        <v>100</v>
      </c>
      <c r="N53" s="135">
        <v>379136.9595767487</v>
      </c>
      <c r="O53" s="136">
        <f>N53/N$53*100</f>
        <v>100</v>
      </c>
      <c r="P53" s="100"/>
    </row>
    <row r="54" spans="10:16" ht="13.5">
      <c r="J54" s="62"/>
      <c r="K54" s="96"/>
      <c r="L54" s="100"/>
      <c r="M54" s="100"/>
      <c r="N54" s="100"/>
      <c r="O54" s="100"/>
      <c r="P54" s="66"/>
    </row>
    <row r="55" spans="10:16" ht="13.5">
      <c r="J55" s="96"/>
      <c r="K55" s="96"/>
      <c r="L55" s="100"/>
      <c r="M55" s="100"/>
      <c r="N55" s="100"/>
      <c r="O55" s="100"/>
      <c r="P55" s="100"/>
    </row>
  </sheetData>
  <mergeCells count="3">
    <mergeCell ref="K43:K44"/>
    <mergeCell ref="L43:M43"/>
    <mergeCell ref="N43:O43"/>
  </mergeCells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0"/>
  <sheetViews>
    <sheetView workbookViewId="0" topLeftCell="A1">
      <selection activeCell="L11" sqref="L11"/>
    </sheetView>
  </sheetViews>
  <sheetFormatPr defaultColWidth="9.140625" defaultRowHeight="19.5" customHeight="1"/>
  <cols>
    <col min="1" max="1" width="1.421875" style="153" customWidth="1"/>
    <col min="2" max="2" width="2.8515625" style="153" customWidth="1"/>
    <col min="3" max="3" width="26.8515625" style="153" customWidth="1"/>
    <col min="4" max="7" width="9.7109375" style="153" bestFit="1" customWidth="1"/>
    <col min="8" max="9" width="1.421875" style="153" customWidth="1"/>
    <col min="10" max="10" width="10.00390625" style="153" customWidth="1"/>
    <col min="11" max="256" width="9.00390625" style="153" customWidth="1"/>
    <col min="257" max="257" width="1.421875" style="153" customWidth="1"/>
    <col min="258" max="258" width="2.8515625" style="153" customWidth="1"/>
    <col min="259" max="259" width="26.8515625" style="153" customWidth="1"/>
    <col min="260" max="263" width="9.7109375" style="153" bestFit="1" customWidth="1"/>
    <col min="264" max="265" width="1.421875" style="153" customWidth="1"/>
    <col min="266" max="266" width="10.00390625" style="153" customWidth="1"/>
    <col min="267" max="512" width="9.00390625" style="153" customWidth="1"/>
    <col min="513" max="513" width="1.421875" style="153" customWidth="1"/>
    <col min="514" max="514" width="2.8515625" style="153" customWidth="1"/>
    <col min="515" max="515" width="26.8515625" style="153" customWidth="1"/>
    <col min="516" max="519" width="9.7109375" style="153" bestFit="1" customWidth="1"/>
    <col min="520" max="521" width="1.421875" style="153" customWidth="1"/>
    <col min="522" max="522" width="10.00390625" style="153" customWidth="1"/>
    <col min="523" max="768" width="9.00390625" style="153" customWidth="1"/>
    <col min="769" max="769" width="1.421875" style="153" customWidth="1"/>
    <col min="770" max="770" width="2.8515625" style="153" customWidth="1"/>
    <col min="771" max="771" width="26.8515625" style="153" customWidth="1"/>
    <col min="772" max="775" width="9.7109375" style="153" bestFit="1" customWidth="1"/>
    <col min="776" max="777" width="1.421875" style="153" customWidth="1"/>
    <col min="778" max="778" width="10.00390625" style="153" customWidth="1"/>
    <col min="779" max="1024" width="9.00390625" style="153" customWidth="1"/>
    <col min="1025" max="1025" width="1.421875" style="153" customWidth="1"/>
    <col min="1026" max="1026" width="2.8515625" style="153" customWidth="1"/>
    <col min="1027" max="1027" width="26.8515625" style="153" customWidth="1"/>
    <col min="1028" max="1031" width="9.7109375" style="153" bestFit="1" customWidth="1"/>
    <col min="1032" max="1033" width="1.421875" style="153" customWidth="1"/>
    <col min="1034" max="1034" width="10.00390625" style="153" customWidth="1"/>
    <col min="1035" max="1280" width="9.00390625" style="153" customWidth="1"/>
    <col min="1281" max="1281" width="1.421875" style="153" customWidth="1"/>
    <col min="1282" max="1282" width="2.8515625" style="153" customWidth="1"/>
    <col min="1283" max="1283" width="26.8515625" style="153" customWidth="1"/>
    <col min="1284" max="1287" width="9.7109375" style="153" bestFit="1" customWidth="1"/>
    <col min="1288" max="1289" width="1.421875" style="153" customWidth="1"/>
    <col min="1290" max="1290" width="10.00390625" style="153" customWidth="1"/>
    <col min="1291" max="1536" width="9.00390625" style="153" customWidth="1"/>
    <col min="1537" max="1537" width="1.421875" style="153" customWidth="1"/>
    <col min="1538" max="1538" width="2.8515625" style="153" customWidth="1"/>
    <col min="1539" max="1539" width="26.8515625" style="153" customWidth="1"/>
    <col min="1540" max="1543" width="9.7109375" style="153" bestFit="1" customWidth="1"/>
    <col min="1544" max="1545" width="1.421875" style="153" customWidth="1"/>
    <col min="1546" max="1546" width="10.00390625" style="153" customWidth="1"/>
    <col min="1547" max="1792" width="9.00390625" style="153" customWidth="1"/>
    <col min="1793" max="1793" width="1.421875" style="153" customWidth="1"/>
    <col min="1794" max="1794" width="2.8515625" style="153" customWidth="1"/>
    <col min="1795" max="1795" width="26.8515625" style="153" customWidth="1"/>
    <col min="1796" max="1799" width="9.7109375" style="153" bestFit="1" customWidth="1"/>
    <col min="1800" max="1801" width="1.421875" style="153" customWidth="1"/>
    <col min="1802" max="1802" width="10.00390625" style="153" customWidth="1"/>
    <col min="1803" max="2048" width="9.00390625" style="153" customWidth="1"/>
    <col min="2049" max="2049" width="1.421875" style="153" customWidth="1"/>
    <col min="2050" max="2050" width="2.8515625" style="153" customWidth="1"/>
    <col min="2051" max="2051" width="26.8515625" style="153" customWidth="1"/>
    <col min="2052" max="2055" width="9.7109375" style="153" bestFit="1" customWidth="1"/>
    <col min="2056" max="2057" width="1.421875" style="153" customWidth="1"/>
    <col min="2058" max="2058" width="10.00390625" style="153" customWidth="1"/>
    <col min="2059" max="2304" width="9.00390625" style="153" customWidth="1"/>
    <col min="2305" max="2305" width="1.421875" style="153" customWidth="1"/>
    <col min="2306" max="2306" width="2.8515625" style="153" customWidth="1"/>
    <col min="2307" max="2307" width="26.8515625" style="153" customWidth="1"/>
    <col min="2308" max="2311" width="9.7109375" style="153" bestFit="1" customWidth="1"/>
    <col min="2312" max="2313" width="1.421875" style="153" customWidth="1"/>
    <col min="2314" max="2314" width="10.00390625" style="153" customWidth="1"/>
    <col min="2315" max="2560" width="9.00390625" style="153" customWidth="1"/>
    <col min="2561" max="2561" width="1.421875" style="153" customWidth="1"/>
    <col min="2562" max="2562" width="2.8515625" style="153" customWidth="1"/>
    <col min="2563" max="2563" width="26.8515625" style="153" customWidth="1"/>
    <col min="2564" max="2567" width="9.7109375" style="153" bestFit="1" customWidth="1"/>
    <col min="2568" max="2569" width="1.421875" style="153" customWidth="1"/>
    <col min="2570" max="2570" width="10.00390625" style="153" customWidth="1"/>
    <col min="2571" max="2816" width="9.00390625" style="153" customWidth="1"/>
    <col min="2817" max="2817" width="1.421875" style="153" customWidth="1"/>
    <col min="2818" max="2818" width="2.8515625" style="153" customWidth="1"/>
    <col min="2819" max="2819" width="26.8515625" style="153" customWidth="1"/>
    <col min="2820" max="2823" width="9.7109375" style="153" bestFit="1" customWidth="1"/>
    <col min="2824" max="2825" width="1.421875" style="153" customWidth="1"/>
    <col min="2826" max="2826" width="10.00390625" style="153" customWidth="1"/>
    <col min="2827" max="3072" width="9.00390625" style="153" customWidth="1"/>
    <col min="3073" max="3073" width="1.421875" style="153" customWidth="1"/>
    <col min="3074" max="3074" width="2.8515625" style="153" customWidth="1"/>
    <col min="3075" max="3075" width="26.8515625" style="153" customWidth="1"/>
    <col min="3076" max="3079" width="9.7109375" style="153" bestFit="1" customWidth="1"/>
    <col min="3080" max="3081" width="1.421875" style="153" customWidth="1"/>
    <col min="3082" max="3082" width="10.00390625" style="153" customWidth="1"/>
    <col min="3083" max="3328" width="9.00390625" style="153" customWidth="1"/>
    <col min="3329" max="3329" width="1.421875" style="153" customWidth="1"/>
    <col min="3330" max="3330" width="2.8515625" style="153" customWidth="1"/>
    <col min="3331" max="3331" width="26.8515625" style="153" customWidth="1"/>
    <col min="3332" max="3335" width="9.7109375" style="153" bestFit="1" customWidth="1"/>
    <col min="3336" max="3337" width="1.421875" style="153" customWidth="1"/>
    <col min="3338" max="3338" width="10.00390625" style="153" customWidth="1"/>
    <col min="3339" max="3584" width="9.00390625" style="153" customWidth="1"/>
    <col min="3585" max="3585" width="1.421875" style="153" customWidth="1"/>
    <col min="3586" max="3586" width="2.8515625" style="153" customWidth="1"/>
    <col min="3587" max="3587" width="26.8515625" style="153" customWidth="1"/>
    <col min="3588" max="3591" width="9.7109375" style="153" bestFit="1" customWidth="1"/>
    <col min="3592" max="3593" width="1.421875" style="153" customWidth="1"/>
    <col min="3594" max="3594" width="10.00390625" style="153" customWidth="1"/>
    <col min="3595" max="3840" width="9.00390625" style="153" customWidth="1"/>
    <col min="3841" max="3841" width="1.421875" style="153" customWidth="1"/>
    <col min="3842" max="3842" width="2.8515625" style="153" customWidth="1"/>
    <col min="3843" max="3843" width="26.8515625" style="153" customWidth="1"/>
    <col min="3844" max="3847" width="9.7109375" style="153" bestFit="1" customWidth="1"/>
    <col min="3848" max="3849" width="1.421875" style="153" customWidth="1"/>
    <col min="3850" max="3850" width="10.00390625" style="153" customWidth="1"/>
    <col min="3851" max="4096" width="9.00390625" style="153" customWidth="1"/>
    <col min="4097" max="4097" width="1.421875" style="153" customWidth="1"/>
    <col min="4098" max="4098" width="2.8515625" style="153" customWidth="1"/>
    <col min="4099" max="4099" width="26.8515625" style="153" customWidth="1"/>
    <col min="4100" max="4103" width="9.7109375" style="153" bestFit="1" customWidth="1"/>
    <col min="4104" max="4105" width="1.421875" style="153" customWidth="1"/>
    <col min="4106" max="4106" width="10.00390625" style="153" customWidth="1"/>
    <col min="4107" max="4352" width="9.00390625" style="153" customWidth="1"/>
    <col min="4353" max="4353" width="1.421875" style="153" customWidth="1"/>
    <col min="4354" max="4354" width="2.8515625" style="153" customWidth="1"/>
    <col min="4355" max="4355" width="26.8515625" style="153" customWidth="1"/>
    <col min="4356" max="4359" width="9.7109375" style="153" bestFit="1" customWidth="1"/>
    <col min="4360" max="4361" width="1.421875" style="153" customWidth="1"/>
    <col min="4362" max="4362" width="10.00390625" style="153" customWidth="1"/>
    <col min="4363" max="4608" width="9.00390625" style="153" customWidth="1"/>
    <col min="4609" max="4609" width="1.421875" style="153" customWidth="1"/>
    <col min="4610" max="4610" width="2.8515625" style="153" customWidth="1"/>
    <col min="4611" max="4611" width="26.8515625" style="153" customWidth="1"/>
    <col min="4612" max="4615" width="9.7109375" style="153" bestFit="1" customWidth="1"/>
    <col min="4616" max="4617" width="1.421875" style="153" customWidth="1"/>
    <col min="4618" max="4618" width="10.00390625" style="153" customWidth="1"/>
    <col min="4619" max="4864" width="9.00390625" style="153" customWidth="1"/>
    <col min="4865" max="4865" width="1.421875" style="153" customWidth="1"/>
    <col min="4866" max="4866" width="2.8515625" style="153" customWidth="1"/>
    <col min="4867" max="4867" width="26.8515625" style="153" customWidth="1"/>
    <col min="4868" max="4871" width="9.7109375" style="153" bestFit="1" customWidth="1"/>
    <col min="4872" max="4873" width="1.421875" style="153" customWidth="1"/>
    <col min="4874" max="4874" width="10.00390625" style="153" customWidth="1"/>
    <col min="4875" max="5120" width="9.00390625" style="153" customWidth="1"/>
    <col min="5121" max="5121" width="1.421875" style="153" customWidth="1"/>
    <col min="5122" max="5122" width="2.8515625" style="153" customWidth="1"/>
    <col min="5123" max="5123" width="26.8515625" style="153" customWidth="1"/>
    <col min="5124" max="5127" width="9.7109375" style="153" bestFit="1" customWidth="1"/>
    <col min="5128" max="5129" width="1.421875" style="153" customWidth="1"/>
    <col min="5130" max="5130" width="10.00390625" style="153" customWidth="1"/>
    <col min="5131" max="5376" width="9.00390625" style="153" customWidth="1"/>
    <col min="5377" max="5377" width="1.421875" style="153" customWidth="1"/>
    <col min="5378" max="5378" width="2.8515625" style="153" customWidth="1"/>
    <col min="5379" max="5379" width="26.8515625" style="153" customWidth="1"/>
    <col min="5380" max="5383" width="9.7109375" style="153" bestFit="1" customWidth="1"/>
    <col min="5384" max="5385" width="1.421875" style="153" customWidth="1"/>
    <col min="5386" max="5386" width="10.00390625" style="153" customWidth="1"/>
    <col min="5387" max="5632" width="9.00390625" style="153" customWidth="1"/>
    <col min="5633" max="5633" width="1.421875" style="153" customWidth="1"/>
    <col min="5634" max="5634" width="2.8515625" style="153" customWidth="1"/>
    <col min="5635" max="5635" width="26.8515625" style="153" customWidth="1"/>
    <col min="5636" max="5639" width="9.7109375" style="153" bestFit="1" customWidth="1"/>
    <col min="5640" max="5641" width="1.421875" style="153" customWidth="1"/>
    <col min="5642" max="5642" width="10.00390625" style="153" customWidth="1"/>
    <col min="5643" max="5888" width="9.00390625" style="153" customWidth="1"/>
    <col min="5889" max="5889" width="1.421875" style="153" customWidth="1"/>
    <col min="5890" max="5890" width="2.8515625" style="153" customWidth="1"/>
    <col min="5891" max="5891" width="26.8515625" style="153" customWidth="1"/>
    <col min="5892" max="5895" width="9.7109375" style="153" bestFit="1" customWidth="1"/>
    <col min="5896" max="5897" width="1.421875" style="153" customWidth="1"/>
    <col min="5898" max="5898" width="10.00390625" style="153" customWidth="1"/>
    <col min="5899" max="6144" width="9.00390625" style="153" customWidth="1"/>
    <col min="6145" max="6145" width="1.421875" style="153" customWidth="1"/>
    <col min="6146" max="6146" width="2.8515625" style="153" customWidth="1"/>
    <col min="6147" max="6147" width="26.8515625" style="153" customWidth="1"/>
    <col min="6148" max="6151" width="9.7109375" style="153" bestFit="1" customWidth="1"/>
    <col min="6152" max="6153" width="1.421875" style="153" customWidth="1"/>
    <col min="6154" max="6154" width="10.00390625" style="153" customWidth="1"/>
    <col min="6155" max="6400" width="9.00390625" style="153" customWidth="1"/>
    <col min="6401" max="6401" width="1.421875" style="153" customWidth="1"/>
    <col min="6402" max="6402" width="2.8515625" style="153" customWidth="1"/>
    <col min="6403" max="6403" width="26.8515625" style="153" customWidth="1"/>
    <col min="6404" max="6407" width="9.7109375" style="153" bestFit="1" customWidth="1"/>
    <col min="6408" max="6409" width="1.421875" style="153" customWidth="1"/>
    <col min="6410" max="6410" width="10.00390625" style="153" customWidth="1"/>
    <col min="6411" max="6656" width="9.00390625" style="153" customWidth="1"/>
    <col min="6657" max="6657" width="1.421875" style="153" customWidth="1"/>
    <col min="6658" max="6658" width="2.8515625" style="153" customWidth="1"/>
    <col min="6659" max="6659" width="26.8515625" style="153" customWidth="1"/>
    <col min="6660" max="6663" width="9.7109375" style="153" bestFit="1" customWidth="1"/>
    <col min="6664" max="6665" width="1.421875" style="153" customWidth="1"/>
    <col min="6666" max="6666" width="10.00390625" style="153" customWidth="1"/>
    <col min="6667" max="6912" width="9.00390625" style="153" customWidth="1"/>
    <col min="6913" max="6913" width="1.421875" style="153" customWidth="1"/>
    <col min="6914" max="6914" width="2.8515625" style="153" customWidth="1"/>
    <col min="6915" max="6915" width="26.8515625" style="153" customWidth="1"/>
    <col min="6916" max="6919" width="9.7109375" style="153" bestFit="1" customWidth="1"/>
    <col min="6920" max="6921" width="1.421875" style="153" customWidth="1"/>
    <col min="6922" max="6922" width="10.00390625" style="153" customWidth="1"/>
    <col min="6923" max="7168" width="9.00390625" style="153" customWidth="1"/>
    <col min="7169" max="7169" width="1.421875" style="153" customWidth="1"/>
    <col min="7170" max="7170" width="2.8515625" style="153" customWidth="1"/>
    <col min="7171" max="7171" width="26.8515625" style="153" customWidth="1"/>
    <col min="7172" max="7175" width="9.7109375" style="153" bestFit="1" customWidth="1"/>
    <col min="7176" max="7177" width="1.421875" style="153" customWidth="1"/>
    <col min="7178" max="7178" width="10.00390625" style="153" customWidth="1"/>
    <col min="7179" max="7424" width="9.00390625" style="153" customWidth="1"/>
    <col min="7425" max="7425" width="1.421875" style="153" customWidth="1"/>
    <col min="7426" max="7426" width="2.8515625" style="153" customWidth="1"/>
    <col min="7427" max="7427" width="26.8515625" style="153" customWidth="1"/>
    <col min="7428" max="7431" width="9.7109375" style="153" bestFit="1" customWidth="1"/>
    <col min="7432" max="7433" width="1.421875" style="153" customWidth="1"/>
    <col min="7434" max="7434" width="10.00390625" style="153" customWidth="1"/>
    <col min="7435" max="7680" width="9.00390625" style="153" customWidth="1"/>
    <col min="7681" max="7681" width="1.421875" style="153" customWidth="1"/>
    <col min="7682" max="7682" width="2.8515625" style="153" customWidth="1"/>
    <col min="7683" max="7683" width="26.8515625" style="153" customWidth="1"/>
    <col min="7684" max="7687" width="9.7109375" style="153" bestFit="1" customWidth="1"/>
    <col min="7688" max="7689" width="1.421875" style="153" customWidth="1"/>
    <col min="7690" max="7690" width="10.00390625" style="153" customWidth="1"/>
    <col min="7691" max="7936" width="9.00390625" style="153" customWidth="1"/>
    <col min="7937" max="7937" width="1.421875" style="153" customWidth="1"/>
    <col min="7938" max="7938" width="2.8515625" style="153" customWidth="1"/>
    <col min="7939" max="7939" width="26.8515625" style="153" customWidth="1"/>
    <col min="7940" max="7943" width="9.7109375" style="153" bestFit="1" customWidth="1"/>
    <col min="7944" max="7945" width="1.421875" style="153" customWidth="1"/>
    <col min="7946" max="7946" width="10.00390625" style="153" customWidth="1"/>
    <col min="7947" max="8192" width="9.00390625" style="153" customWidth="1"/>
    <col min="8193" max="8193" width="1.421875" style="153" customWidth="1"/>
    <col min="8194" max="8194" width="2.8515625" style="153" customWidth="1"/>
    <col min="8195" max="8195" width="26.8515625" style="153" customWidth="1"/>
    <col min="8196" max="8199" width="9.7109375" style="153" bestFit="1" customWidth="1"/>
    <col min="8200" max="8201" width="1.421875" style="153" customWidth="1"/>
    <col min="8202" max="8202" width="10.00390625" style="153" customWidth="1"/>
    <col min="8203" max="8448" width="9.00390625" style="153" customWidth="1"/>
    <col min="8449" max="8449" width="1.421875" style="153" customWidth="1"/>
    <col min="8450" max="8450" width="2.8515625" style="153" customWidth="1"/>
    <col min="8451" max="8451" width="26.8515625" style="153" customWidth="1"/>
    <col min="8452" max="8455" width="9.7109375" style="153" bestFit="1" customWidth="1"/>
    <col min="8456" max="8457" width="1.421875" style="153" customWidth="1"/>
    <col min="8458" max="8458" width="10.00390625" style="153" customWidth="1"/>
    <col min="8459" max="8704" width="9.00390625" style="153" customWidth="1"/>
    <col min="8705" max="8705" width="1.421875" style="153" customWidth="1"/>
    <col min="8706" max="8706" width="2.8515625" style="153" customWidth="1"/>
    <col min="8707" max="8707" width="26.8515625" style="153" customWidth="1"/>
    <col min="8708" max="8711" width="9.7109375" style="153" bestFit="1" customWidth="1"/>
    <col min="8712" max="8713" width="1.421875" style="153" customWidth="1"/>
    <col min="8714" max="8714" width="10.00390625" style="153" customWidth="1"/>
    <col min="8715" max="8960" width="9.00390625" style="153" customWidth="1"/>
    <col min="8961" max="8961" width="1.421875" style="153" customWidth="1"/>
    <col min="8962" max="8962" width="2.8515625" style="153" customWidth="1"/>
    <col min="8963" max="8963" width="26.8515625" style="153" customWidth="1"/>
    <col min="8964" max="8967" width="9.7109375" style="153" bestFit="1" customWidth="1"/>
    <col min="8968" max="8969" width="1.421875" style="153" customWidth="1"/>
    <col min="8970" max="8970" width="10.00390625" style="153" customWidth="1"/>
    <col min="8971" max="9216" width="9.00390625" style="153" customWidth="1"/>
    <col min="9217" max="9217" width="1.421875" style="153" customWidth="1"/>
    <col min="9218" max="9218" width="2.8515625" style="153" customWidth="1"/>
    <col min="9219" max="9219" width="26.8515625" style="153" customWidth="1"/>
    <col min="9220" max="9223" width="9.7109375" style="153" bestFit="1" customWidth="1"/>
    <col min="9224" max="9225" width="1.421875" style="153" customWidth="1"/>
    <col min="9226" max="9226" width="10.00390625" style="153" customWidth="1"/>
    <col min="9227" max="9472" width="9.00390625" style="153" customWidth="1"/>
    <col min="9473" max="9473" width="1.421875" style="153" customWidth="1"/>
    <col min="9474" max="9474" width="2.8515625" style="153" customWidth="1"/>
    <col min="9475" max="9475" width="26.8515625" style="153" customWidth="1"/>
    <col min="9476" max="9479" width="9.7109375" style="153" bestFit="1" customWidth="1"/>
    <col min="9480" max="9481" width="1.421875" style="153" customWidth="1"/>
    <col min="9482" max="9482" width="10.00390625" style="153" customWidth="1"/>
    <col min="9483" max="9728" width="9.00390625" style="153" customWidth="1"/>
    <col min="9729" max="9729" width="1.421875" style="153" customWidth="1"/>
    <col min="9730" max="9730" width="2.8515625" style="153" customWidth="1"/>
    <col min="9731" max="9731" width="26.8515625" style="153" customWidth="1"/>
    <col min="9732" max="9735" width="9.7109375" style="153" bestFit="1" customWidth="1"/>
    <col min="9736" max="9737" width="1.421875" style="153" customWidth="1"/>
    <col min="9738" max="9738" width="10.00390625" style="153" customWidth="1"/>
    <col min="9739" max="9984" width="9.00390625" style="153" customWidth="1"/>
    <col min="9985" max="9985" width="1.421875" style="153" customWidth="1"/>
    <col min="9986" max="9986" width="2.8515625" style="153" customWidth="1"/>
    <col min="9987" max="9987" width="26.8515625" style="153" customWidth="1"/>
    <col min="9988" max="9991" width="9.7109375" style="153" bestFit="1" customWidth="1"/>
    <col min="9992" max="9993" width="1.421875" style="153" customWidth="1"/>
    <col min="9994" max="9994" width="10.00390625" style="153" customWidth="1"/>
    <col min="9995" max="10240" width="9.00390625" style="153" customWidth="1"/>
    <col min="10241" max="10241" width="1.421875" style="153" customWidth="1"/>
    <col min="10242" max="10242" width="2.8515625" style="153" customWidth="1"/>
    <col min="10243" max="10243" width="26.8515625" style="153" customWidth="1"/>
    <col min="10244" max="10247" width="9.7109375" style="153" bestFit="1" customWidth="1"/>
    <col min="10248" max="10249" width="1.421875" style="153" customWidth="1"/>
    <col min="10250" max="10250" width="10.00390625" style="153" customWidth="1"/>
    <col min="10251" max="10496" width="9.00390625" style="153" customWidth="1"/>
    <col min="10497" max="10497" width="1.421875" style="153" customWidth="1"/>
    <col min="10498" max="10498" width="2.8515625" style="153" customWidth="1"/>
    <col min="10499" max="10499" width="26.8515625" style="153" customWidth="1"/>
    <col min="10500" max="10503" width="9.7109375" style="153" bestFit="1" customWidth="1"/>
    <col min="10504" max="10505" width="1.421875" style="153" customWidth="1"/>
    <col min="10506" max="10506" width="10.00390625" style="153" customWidth="1"/>
    <col min="10507" max="10752" width="9.00390625" style="153" customWidth="1"/>
    <col min="10753" max="10753" width="1.421875" style="153" customWidth="1"/>
    <col min="10754" max="10754" width="2.8515625" style="153" customWidth="1"/>
    <col min="10755" max="10755" width="26.8515625" style="153" customWidth="1"/>
    <col min="10756" max="10759" width="9.7109375" style="153" bestFit="1" customWidth="1"/>
    <col min="10760" max="10761" width="1.421875" style="153" customWidth="1"/>
    <col min="10762" max="10762" width="10.00390625" style="153" customWidth="1"/>
    <col min="10763" max="11008" width="9.00390625" style="153" customWidth="1"/>
    <col min="11009" max="11009" width="1.421875" style="153" customWidth="1"/>
    <col min="11010" max="11010" width="2.8515625" style="153" customWidth="1"/>
    <col min="11011" max="11011" width="26.8515625" style="153" customWidth="1"/>
    <col min="11012" max="11015" width="9.7109375" style="153" bestFit="1" customWidth="1"/>
    <col min="11016" max="11017" width="1.421875" style="153" customWidth="1"/>
    <col min="11018" max="11018" width="10.00390625" style="153" customWidth="1"/>
    <col min="11019" max="11264" width="9.00390625" style="153" customWidth="1"/>
    <col min="11265" max="11265" width="1.421875" style="153" customWidth="1"/>
    <col min="11266" max="11266" width="2.8515625" style="153" customWidth="1"/>
    <col min="11267" max="11267" width="26.8515625" style="153" customWidth="1"/>
    <col min="11268" max="11271" width="9.7109375" style="153" bestFit="1" customWidth="1"/>
    <col min="11272" max="11273" width="1.421875" style="153" customWidth="1"/>
    <col min="11274" max="11274" width="10.00390625" style="153" customWidth="1"/>
    <col min="11275" max="11520" width="9.00390625" style="153" customWidth="1"/>
    <col min="11521" max="11521" width="1.421875" style="153" customWidth="1"/>
    <col min="11522" max="11522" width="2.8515625" style="153" customWidth="1"/>
    <col min="11523" max="11523" width="26.8515625" style="153" customWidth="1"/>
    <col min="11524" max="11527" width="9.7109375" style="153" bestFit="1" customWidth="1"/>
    <col min="11528" max="11529" width="1.421875" style="153" customWidth="1"/>
    <col min="11530" max="11530" width="10.00390625" style="153" customWidth="1"/>
    <col min="11531" max="11776" width="9.00390625" style="153" customWidth="1"/>
    <col min="11777" max="11777" width="1.421875" style="153" customWidth="1"/>
    <col min="11778" max="11778" width="2.8515625" style="153" customWidth="1"/>
    <col min="11779" max="11779" width="26.8515625" style="153" customWidth="1"/>
    <col min="11780" max="11783" width="9.7109375" style="153" bestFit="1" customWidth="1"/>
    <col min="11784" max="11785" width="1.421875" style="153" customWidth="1"/>
    <col min="11786" max="11786" width="10.00390625" style="153" customWidth="1"/>
    <col min="11787" max="12032" width="9.00390625" style="153" customWidth="1"/>
    <col min="12033" max="12033" width="1.421875" style="153" customWidth="1"/>
    <col min="12034" max="12034" width="2.8515625" style="153" customWidth="1"/>
    <col min="12035" max="12035" width="26.8515625" style="153" customWidth="1"/>
    <col min="12036" max="12039" width="9.7109375" style="153" bestFit="1" customWidth="1"/>
    <col min="12040" max="12041" width="1.421875" style="153" customWidth="1"/>
    <col min="12042" max="12042" width="10.00390625" style="153" customWidth="1"/>
    <col min="12043" max="12288" width="9.00390625" style="153" customWidth="1"/>
    <col min="12289" max="12289" width="1.421875" style="153" customWidth="1"/>
    <col min="12290" max="12290" width="2.8515625" style="153" customWidth="1"/>
    <col min="12291" max="12291" width="26.8515625" style="153" customWidth="1"/>
    <col min="12292" max="12295" width="9.7109375" style="153" bestFit="1" customWidth="1"/>
    <col min="12296" max="12297" width="1.421875" style="153" customWidth="1"/>
    <col min="12298" max="12298" width="10.00390625" style="153" customWidth="1"/>
    <col min="12299" max="12544" width="9.00390625" style="153" customWidth="1"/>
    <col min="12545" max="12545" width="1.421875" style="153" customWidth="1"/>
    <col min="12546" max="12546" width="2.8515625" style="153" customWidth="1"/>
    <col min="12547" max="12547" width="26.8515625" style="153" customWidth="1"/>
    <col min="12548" max="12551" width="9.7109375" style="153" bestFit="1" customWidth="1"/>
    <col min="12552" max="12553" width="1.421875" style="153" customWidth="1"/>
    <col min="12554" max="12554" width="10.00390625" style="153" customWidth="1"/>
    <col min="12555" max="12800" width="9.00390625" style="153" customWidth="1"/>
    <col min="12801" max="12801" width="1.421875" style="153" customWidth="1"/>
    <col min="12802" max="12802" width="2.8515625" style="153" customWidth="1"/>
    <col min="12803" max="12803" width="26.8515625" style="153" customWidth="1"/>
    <col min="12804" max="12807" width="9.7109375" style="153" bestFit="1" customWidth="1"/>
    <col min="12808" max="12809" width="1.421875" style="153" customWidth="1"/>
    <col min="12810" max="12810" width="10.00390625" style="153" customWidth="1"/>
    <col min="12811" max="13056" width="9.00390625" style="153" customWidth="1"/>
    <col min="13057" max="13057" width="1.421875" style="153" customWidth="1"/>
    <col min="13058" max="13058" width="2.8515625" style="153" customWidth="1"/>
    <col min="13059" max="13059" width="26.8515625" style="153" customWidth="1"/>
    <col min="13060" max="13063" width="9.7109375" style="153" bestFit="1" customWidth="1"/>
    <col min="13064" max="13065" width="1.421875" style="153" customWidth="1"/>
    <col min="13066" max="13066" width="10.00390625" style="153" customWidth="1"/>
    <col min="13067" max="13312" width="9.00390625" style="153" customWidth="1"/>
    <col min="13313" max="13313" width="1.421875" style="153" customWidth="1"/>
    <col min="13314" max="13314" width="2.8515625" style="153" customWidth="1"/>
    <col min="13315" max="13315" width="26.8515625" style="153" customWidth="1"/>
    <col min="13316" max="13319" width="9.7109375" style="153" bestFit="1" customWidth="1"/>
    <col min="13320" max="13321" width="1.421875" style="153" customWidth="1"/>
    <col min="13322" max="13322" width="10.00390625" style="153" customWidth="1"/>
    <col min="13323" max="13568" width="9.00390625" style="153" customWidth="1"/>
    <col min="13569" max="13569" width="1.421875" style="153" customWidth="1"/>
    <col min="13570" max="13570" width="2.8515625" style="153" customWidth="1"/>
    <col min="13571" max="13571" width="26.8515625" style="153" customWidth="1"/>
    <col min="13572" max="13575" width="9.7109375" style="153" bestFit="1" customWidth="1"/>
    <col min="13576" max="13577" width="1.421875" style="153" customWidth="1"/>
    <col min="13578" max="13578" width="10.00390625" style="153" customWidth="1"/>
    <col min="13579" max="13824" width="9.00390625" style="153" customWidth="1"/>
    <col min="13825" max="13825" width="1.421875" style="153" customWidth="1"/>
    <col min="13826" max="13826" width="2.8515625" style="153" customWidth="1"/>
    <col min="13827" max="13827" width="26.8515625" style="153" customWidth="1"/>
    <col min="13828" max="13831" width="9.7109375" style="153" bestFit="1" customWidth="1"/>
    <col min="13832" max="13833" width="1.421875" style="153" customWidth="1"/>
    <col min="13834" max="13834" width="10.00390625" style="153" customWidth="1"/>
    <col min="13835" max="14080" width="9.00390625" style="153" customWidth="1"/>
    <col min="14081" max="14081" width="1.421875" style="153" customWidth="1"/>
    <col min="14082" max="14082" width="2.8515625" style="153" customWidth="1"/>
    <col min="14083" max="14083" width="26.8515625" style="153" customWidth="1"/>
    <col min="14084" max="14087" width="9.7109375" style="153" bestFit="1" customWidth="1"/>
    <col min="14088" max="14089" width="1.421875" style="153" customWidth="1"/>
    <col min="14090" max="14090" width="10.00390625" style="153" customWidth="1"/>
    <col min="14091" max="14336" width="9.00390625" style="153" customWidth="1"/>
    <col min="14337" max="14337" width="1.421875" style="153" customWidth="1"/>
    <col min="14338" max="14338" width="2.8515625" style="153" customWidth="1"/>
    <col min="14339" max="14339" width="26.8515625" style="153" customWidth="1"/>
    <col min="14340" max="14343" width="9.7109375" style="153" bestFit="1" customWidth="1"/>
    <col min="14344" max="14345" width="1.421875" style="153" customWidth="1"/>
    <col min="14346" max="14346" width="10.00390625" style="153" customWidth="1"/>
    <col min="14347" max="14592" width="9.00390625" style="153" customWidth="1"/>
    <col min="14593" max="14593" width="1.421875" style="153" customWidth="1"/>
    <col min="14594" max="14594" width="2.8515625" style="153" customWidth="1"/>
    <col min="14595" max="14595" width="26.8515625" style="153" customWidth="1"/>
    <col min="14596" max="14599" width="9.7109375" style="153" bestFit="1" customWidth="1"/>
    <col min="14600" max="14601" width="1.421875" style="153" customWidth="1"/>
    <col min="14602" max="14602" width="10.00390625" style="153" customWidth="1"/>
    <col min="14603" max="14848" width="9.00390625" style="153" customWidth="1"/>
    <col min="14849" max="14849" width="1.421875" style="153" customWidth="1"/>
    <col min="14850" max="14850" width="2.8515625" style="153" customWidth="1"/>
    <col min="14851" max="14851" width="26.8515625" style="153" customWidth="1"/>
    <col min="14852" max="14855" width="9.7109375" style="153" bestFit="1" customWidth="1"/>
    <col min="14856" max="14857" width="1.421875" style="153" customWidth="1"/>
    <col min="14858" max="14858" width="10.00390625" style="153" customWidth="1"/>
    <col min="14859" max="15104" width="9.00390625" style="153" customWidth="1"/>
    <col min="15105" max="15105" width="1.421875" style="153" customWidth="1"/>
    <col min="15106" max="15106" width="2.8515625" style="153" customWidth="1"/>
    <col min="15107" max="15107" width="26.8515625" style="153" customWidth="1"/>
    <col min="15108" max="15111" width="9.7109375" style="153" bestFit="1" customWidth="1"/>
    <col min="15112" max="15113" width="1.421875" style="153" customWidth="1"/>
    <col min="15114" max="15114" width="10.00390625" style="153" customWidth="1"/>
    <col min="15115" max="15360" width="9.00390625" style="153" customWidth="1"/>
    <col min="15361" max="15361" width="1.421875" style="153" customWidth="1"/>
    <col min="15362" max="15362" width="2.8515625" style="153" customWidth="1"/>
    <col min="15363" max="15363" width="26.8515625" style="153" customWidth="1"/>
    <col min="15364" max="15367" width="9.7109375" style="153" bestFit="1" customWidth="1"/>
    <col min="15368" max="15369" width="1.421875" style="153" customWidth="1"/>
    <col min="15370" max="15370" width="10.00390625" style="153" customWidth="1"/>
    <col min="15371" max="15616" width="9.00390625" style="153" customWidth="1"/>
    <col min="15617" max="15617" width="1.421875" style="153" customWidth="1"/>
    <col min="15618" max="15618" width="2.8515625" style="153" customWidth="1"/>
    <col min="15619" max="15619" width="26.8515625" style="153" customWidth="1"/>
    <col min="15620" max="15623" width="9.7109375" style="153" bestFit="1" customWidth="1"/>
    <col min="15624" max="15625" width="1.421875" style="153" customWidth="1"/>
    <col min="15626" max="15626" width="10.00390625" style="153" customWidth="1"/>
    <col min="15627" max="15872" width="9.00390625" style="153" customWidth="1"/>
    <col min="15873" max="15873" width="1.421875" style="153" customWidth="1"/>
    <col min="15874" max="15874" width="2.8515625" style="153" customWidth="1"/>
    <col min="15875" max="15875" width="26.8515625" style="153" customWidth="1"/>
    <col min="15876" max="15879" width="9.7109375" style="153" bestFit="1" customWidth="1"/>
    <col min="15880" max="15881" width="1.421875" style="153" customWidth="1"/>
    <col min="15882" max="15882" width="10.00390625" style="153" customWidth="1"/>
    <col min="15883" max="16128" width="9.00390625" style="153" customWidth="1"/>
    <col min="16129" max="16129" width="1.421875" style="153" customWidth="1"/>
    <col min="16130" max="16130" width="2.8515625" style="153" customWidth="1"/>
    <col min="16131" max="16131" width="26.8515625" style="153" customWidth="1"/>
    <col min="16132" max="16135" width="9.7109375" style="153" bestFit="1" customWidth="1"/>
    <col min="16136" max="16137" width="1.421875" style="153" customWidth="1"/>
    <col min="16138" max="16138" width="10.00390625" style="153" customWidth="1"/>
    <col min="16139" max="16384" width="9.00390625" style="153" customWidth="1"/>
  </cols>
  <sheetData>
    <row r="2" spans="2:9" s="151" customFormat="1" ht="20.1" customHeight="1" thickBot="1">
      <c r="B2" s="207" t="s">
        <v>236</v>
      </c>
      <c r="C2" s="207"/>
      <c r="D2" s="207"/>
      <c r="E2" s="207"/>
      <c r="F2" s="207"/>
      <c r="G2" s="207"/>
      <c r="I2" s="152"/>
    </row>
    <row r="3" spans="2:9" ht="24.95" customHeight="1">
      <c r="B3" s="208" t="s">
        <v>204</v>
      </c>
      <c r="C3" s="209"/>
      <c r="D3" s="210" t="s">
        <v>237</v>
      </c>
      <c r="E3" s="211"/>
      <c r="F3" s="211" t="s">
        <v>238</v>
      </c>
      <c r="G3" s="212"/>
      <c r="I3" s="154"/>
    </row>
    <row r="4" spans="2:9" ht="24.95" customHeight="1" thickBot="1">
      <c r="B4" s="202"/>
      <c r="C4" s="203"/>
      <c r="D4" s="168" t="s">
        <v>0</v>
      </c>
      <c r="E4" s="169" t="s">
        <v>12</v>
      </c>
      <c r="F4" s="168" t="s">
        <v>0</v>
      </c>
      <c r="G4" s="170" t="s">
        <v>12</v>
      </c>
      <c r="I4" s="154"/>
    </row>
    <row r="5" spans="2:9" ht="24.95" customHeight="1">
      <c r="B5" s="213" t="s">
        <v>239</v>
      </c>
      <c r="C5" s="214"/>
      <c r="D5" s="171">
        <v>1224.3028019346673</v>
      </c>
      <c r="E5" s="172">
        <v>1356</v>
      </c>
      <c r="F5" s="173">
        <v>490.9520237748418</v>
      </c>
      <c r="G5" s="174">
        <v>434</v>
      </c>
      <c r="I5" s="154"/>
    </row>
    <row r="6" spans="2:9" ht="24.95" customHeight="1">
      <c r="B6" s="201" t="s">
        <v>240</v>
      </c>
      <c r="C6" s="200"/>
      <c r="D6" s="175">
        <v>10131.096944193256</v>
      </c>
      <c r="E6" s="155">
        <v>18160</v>
      </c>
      <c r="F6" s="164">
        <v>3335.232221251061</v>
      </c>
      <c r="G6" s="166">
        <v>4891</v>
      </c>
      <c r="I6" s="154"/>
    </row>
    <row r="7" spans="2:9" ht="24.95" customHeight="1">
      <c r="B7" s="201" t="s">
        <v>241</v>
      </c>
      <c r="C7" s="200"/>
      <c r="D7" s="175">
        <v>1203.881496587636</v>
      </c>
      <c r="E7" s="155">
        <v>1258</v>
      </c>
      <c r="F7" s="164">
        <v>128.16473176486517</v>
      </c>
      <c r="G7" s="166">
        <v>58</v>
      </c>
      <c r="I7" s="154"/>
    </row>
    <row r="8" spans="2:9" ht="24.95" customHeight="1">
      <c r="B8" s="201" t="s">
        <v>242</v>
      </c>
      <c r="C8" s="200"/>
      <c r="D8" s="175">
        <v>885.2471663363384</v>
      </c>
      <c r="E8" s="155">
        <v>1015</v>
      </c>
      <c r="F8" s="164">
        <v>69.47640894943292</v>
      </c>
      <c r="G8" s="166">
        <v>35</v>
      </c>
      <c r="I8" s="154"/>
    </row>
    <row r="9" spans="2:9" ht="24.95" customHeight="1">
      <c r="B9" s="201" t="s">
        <v>132</v>
      </c>
      <c r="C9" s="200"/>
      <c r="D9" s="175">
        <v>407.8288923608575</v>
      </c>
      <c r="E9" s="155">
        <v>305</v>
      </c>
      <c r="F9" s="164">
        <v>46.3199087101171</v>
      </c>
      <c r="G9" s="166">
        <v>28</v>
      </c>
      <c r="I9" s="154"/>
    </row>
    <row r="10" spans="2:9" ht="24.95" customHeight="1">
      <c r="B10" s="199" t="s">
        <v>133</v>
      </c>
      <c r="C10" s="200"/>
      <c r="D10" s="175">
        <v>3066.6513941184226</v>
      </c>
      <c r="E10" s="155">
        <v>3135</v>
      </c>
      <c r="F10" s="164">
        <v>1124.545197344064</v>
      </c>
      <c r="G10" s="166">
        <v>970</v>
      </c>
      <c r="I10" s="154"/>
    </row>
    <row r="11" spans="2:9" ht="24.95" customHeight="1">
      <c r="B11" s="201" t="s">
        <v>136</v>
      </c>
      <c r="C11" s="200"/>
      <c r="D11" s="175">
        <v>740.7087409290348</v>
      </c>
      <c r="E11" s="155">
        <v>560</v>
      </c>
      <c r="F11" s="164">
        <v>48.79035644079855</v>
      </c>
      <c r="G11" s="166">
        <v>43</v>
      </c>
      <c r="I11" s="154"/>
    </row>
    <row r="12" spans="2:9" ht="24.95" customHeight="1">
      <c r="B12" s="201" t="s">
        <v>138</v>
      </c>
      <c r="C12" s="200"/>
      <c r="D12" s="175">
        <v>4899.4947623044145</v>
      </c>
      <c r="E12" s="155">
        <v>4936</v>
      </c>
      <c r="F12" s="164">
        <v>300.40933525873055</v>
      </c>
      <c r="G12" s="166">
        <v>218</v>
      </c>
      <c r="I12" s="154"/>
    </row>
    <row r="13" spans="2:9" ht="24.95" customHeight="1">
      <c r="B13" s="201" t="s">
        <v>243</v>
      </c>
      <c r="C13" s="200"/>
      <c r="D13" s="175">
        <v>42.782954247716624</v>
      </c>
      <c r="E13" s="155">
        <v>37</v>
      </c>
      <c r="F13" s="164">
        <v>12.454138023991117</v>
      </c>
      <c r="G13" s="166">
        <v>8</v>
      </c>
      <c r="I13" s="154"/>
    </row>
    <row r="14" spans="2:9" ht="24.95" customHeight="1">
      <c r="B14" s="201" t="s">
        <v>244</v>
      </c>
      <c r="C14" s="200"/>
      <c r="D14" s="175">
        <v>1823.0242182783288</v>
      </c>
      <c r="E14" s="155">
        <v>1676</v>
      </c>
      <c r="F14" s="164">
        <v>63.16256270987037</v>
      </c>
      <c r="G14" s="166">
        <v>75</v>
      </c>
      <c r="I14" s="154"/>
    </row>
    <row r="15" spans="2:9" ht="24.95" customHeight="1">
      <c r="B15" s="201" t="s">
        <v>245</v>
      </c>
      <c r="C15" s="200"/>
      <c r="D15" s="175">
        <v>59.27947671901971</v>
      </c>
      <c r="E15" s="155">
        <v>58</v>
      </c>
      <c r="F15" s="164">
        <v>3.597398311589671</v>
      </c>
      <c r="G15" s="166">
        <v>1</v>
      </c>
      <c r="I15" s="154"/>
    </row>
    <row r="16" spans="2:9" ht="24.95" customHeight="1">
      <c r="B16" s="201" t="s">
        <v>251</v>
      </c>
      <c r="C16" s="200"/>
      <c r="D16" s="175">
        <v>17.41210632666585</v>
      </c>
      <c r="E16" s="155">
        <v>22</v>
      </c>
      <c r="F16" s="164">
        <v>7.151196872767887</v>
      </c>
      <c r="G16" s="166">
        <v>8</v>
      </c>
      <c r="I16" s="154"/>
    </row>
    <row r="17" spans="2:9" ht="24.95" customHeight="1">
      <c r="B17" s="201" t="s">
        <v>246</v>
      </c>
      <c r="C17" s="200"/>
      <c r="D17" s="175">
        <v>6927.20911344258</v>
      </c>
      <c r="E17" s="155">
        <v>7030</v>
      </c>
      <c r="F17" s="164">
        <v>167.92572259129145</v>
      </c>
      <c r="G17" s="166">
        <v>164</v>
      </c>
      <c r="I17" s="154"/>
    </row>
    <row r="18" spans="2:9" ht="35.1" customHeight="1">
      <c r="B18" s="206" t="s">
        <v>247</v>
      </c>
      <c r="C18" s="200"/>
      <c r="D18" s="175">
        <v>4281.2021184751575</v>
      </c>
      <c r="E18" s="155">
        <v>4294</v>
      </c>
      <c r="F18" s="164">
        <v>1481.208086055317</v>
      </c>
      <c r="G18" s="166">
        <v>1508</v>
      </c>
      <c r="I18" s="154"/>
    </row>
    <row r="19" spans="2:9" ht="24.95" customHeight="1">
      <c r="B19" s="199" t="s">
        <v>153</v>
      </c>
      <c r="C19" s="200"/>
      <c r="D19" s="175">
        <v>14206.097174467148</v>
      </c>
      <c r="E19" s="155">
        <v>14953</v>
      </c>
      <c r="F19" s="164">
        <v>1186.3530266645555</v>
      </c>
      <c r="G19" s="166">
        <v>866</v>
      </c>
      <c r="I19" s="154"/>
    </row>
    <row r="20" spans="2:9" ht="24.95" customHeight="1">
      <c r="B20" s="201" t="s">
        <v>155</v>
      </c>
      <c r="C20" s="200"/>
      <c r="D20" s="175">
        <v>57373.52131679411</v>
      </c>
      <c r="E20" s="155">
        <v>56545</v>
      </c>
      <c r="F20" s="164">
        <v>1900.998856610102</v>
      </c>
      <c r="G20" s="166">
        <v>1658</v>
      </c>
      <c r="I20" s="154"/>
    </row>
    <row r="21" spans="2:9" ht="24.95" customHeight="1">
      <c r="B21" s="201" t="s">
        <v>248</v>
      </c>
      <c r="C21" s="200"/>
      <c r="D21" s="175">
        <v>80878.17544126353</v>
      </c>
      <c r="E21" s="155">
        <v>81512</v>
      </c>
      <c r="F21" s="164">
        <v>36.000078091514226</v>
      </c>
      <c r="G21" s="166">
        <v>42</v>
      </c>
      <c r="I21" s="154"/>
    </row>
    <row r="22" spans="2:9" ht="24.95" customHeight="1">
      <c r="B22" s="201" t="s">
        <v>249</v>
      </c>
      <c r="C22" s="200"/>
      <c r="D22" s="175">
        <v>83.81483693318607</v>
      </c>
      <c r="E22" s="155">
        <v>72</v>
      </c>
      <c r="F22" s="164">
        <v>4.712392396912294</v>
      </c>
      <c r="G22" s="166">
        <v>19</v>
      </c>
      <c r="I22" s="154"/>
    </row>
    <row r="23" spans="2:9" ht="24.95" customHeight="1" thickBot="1">
      <c r="B23" s="202" t="s">
        <v>252</v>
      </c>
      <c r="C23" s="203"/>
      <c r="D23" s="176">
        <v>11743.790261341419</v>
      </c>
      <c r="E23" s="156">
        <v>10644</v>
      </c>
      <c r="F23" s="165">
        <v>2031.6831987837652</v>
      </c>
      <c r="G23" s="167">
        <v>2076</v>
      </c>
      <c r="I23" s="154"/>
    </row>
    <row r="24" spans="2:7" ht="27.75" customHeight="1">
      <c r="B24" s="204" t="s">
        <v>250</v>
      </c>
      <c r="C24" s="204"/>
      <c r="D24" s="205"/>
      <c r="E24" s="205"/>
      <c r="F24" s="205"/>
      <c r="G24" s="205"/>
    </row>
    <row r="25" spans="1:7" ht="20.1" customHeight="1">
      <c r="A25" s="154"/>
      <c r="B25" s="157"/>
      <c r="C25" s="157"/>
      <c r="D25" s="157"/>
      <c r="E25" s="157"/>
      <c r="F25" s="157"/>
      <c r="G25" s="157"/>
    </row>
    <row r="26" spans="1:7" ht="20.1" customHeight="1">
      <c r="A26" s="154"/>
      <c r="B26" s="196"/>
      <c r="C26" s="196"/>
      <c r="D26" s="198"/>
      <c r="E26" s="198"/>
      <c r="F26" s="158"/>
      <c r="G26" s="158"/>
    </row>
    <row r="27" spans="1:7" ht="20.1" customHeight="1">
      <c r="A27" s="154"/>
      <c r="B27" s="196"/>
      <c r="C27" s="196"/>
      <c r="D27" s="158"/>
      <c r="E27" s="158"/>
      <c r="F27" s="158"/>
      <c r="G27" s="158"/>
    </row>
    <row r="28" spans="1:7" ht="20.1" customHeight="1">
      <c r="A28" s="154"/>
      <c r="B28" s="196"/>
      <c r="C28" s="196"/>
      <c r="D28" s="159"/>
      <c r="E28" s="159"/>
      <c r="F28" s="154"/>
      <c r="G28" s="154"/>
    </row>
    <row r="29" spans="1:7" ht="20.1" customHeight="1">
      <c r="A29" s="154"/>
      <c r="B29" s="196"/>
      <c r="C29" s="196"/>
      <c r="D29" s="159"/>
      <c r="E29" s="159"/>
      <c r="F29" s="154"/>
      <c r="G29" s="154"/>
    </row>
    <row r="30" spans="1:7" ht="20.1" customHeight="1">
      <c r="A30" s="154"/>
      <c r="B30" s="196"/>
      <c r="C30" s="196"/>
      <c r="D30" s="159"/>
      <c r="E30" s="159"/>
      <c r="F30" s="154"/>
      <c r="G30" s="154"/>
    </row>
    <row r="31" spans="1:7" ht="20.1" customHeight="1">
      <c r="A31" s="154"/>
      <c r="B31" s="196"/>
      <c r="C31" s="196"/>
      <c r="D31" s="159"/>
      <c r="E31" s="159"/>
      <c r="F31" s="154"/>
      <c r="G31" s="154"/>
    </row>
    <row r="32" spans="1:7" ht="20.1" customHeight="1">
      <c r="A32" s="154"/>
      <c r="B32" s="196"/>
      <c r="C32" s="196"/>
      <c r="D32" s="159"/>
      <c r="E32" s="159"/>
      <c r="F32" s="154"/>
      <c r="G32" s="154"/>
    </row>
    <row r="33" spans="1:7" ht="20.1" customHeight="1">
      <c r="A33" s="154"/>
      <c r="B33" s="196"/>
      <c r="C33" s="196"/>
      <c r="D33" s="159"/>
      <c r="E33" s="159"/>
      <c r="F33" s="154"/>
      <c r="G33" s="154"/>
    </row>
    <row r="34" spans="1:7" ht="20.1" customHeight="1">
      <c r="A34" s="154"/>
      <c r="B34" s="196"/>
      <c r="C34" s="196"/>
      <c r="D34" s="159"/>
      <c r="E34" s="159"/>
      <c r="F34" s="154"/>
      <c r="G34" s="154"/>
    </row>
    <row r="35" spans="1:7" ht="20.1" customHeight="1">
      <c r="A35" s="154"/>
      <c r="B35" s="196"/>
      <c r="C35" s="196"/>
      <c r="D35" s="159"/>
      <c r="E35" s="159"/>
      <c r="F35" s="154"/>
      <c r="G35" s="154"/>
    </row>
    <row r="36" spans="1:7" ht="20.1" customHeight="1">
      <c r="A36" s="154"/>
      <c r="B36" s="196"/>
      <c r="C36" s="196"/>
      <c r="D36" s="159"/>
      <c r="E36" s="159"/>
      <c r="F36" s="154"/>
      <c r="G36" s="154"/>
    </row>
    <row r="37" spans="1:7" ht="20.1" customHeight="1">
      <c r="A37" s="154"/>
      <c r="B37" s="196"/>
      <c r="C37" s="196"/>
      <c r="D37" s="159"/>
      <c r="E37" s="159"/>
      <c r="F37" s="154"/>
      <c r="G37" s="154"/>
    </row>
    <row r="38" spans="1:7" ht="20.1" customHeight="1">
      <c r="A38" s="154"/>
      <c r="B38" s="196"/>
      <c r="C38" s="196"/>
      <c r="D38" s="159"/>
      <c r="E38" s="159"/>
      <c r="F38" s="154"/>
      <c r="G38" s="154"/>
    </row>
    <row r="39" spans="1:7" ht="20.1" customHeight="1">
      <c r="A39" s="154"/>
      <c r="B39" s="196"/>
      <c r="C39" s="196"/>
      <c r="D39" s="159"/>
      <c r="E39" s="159"/>
      <c r="F39" s="154"/>
      <c r="G39" s="154"/>
    </row>
    <row r="40" spans="1:7" ht="20.1" customHeight="1">
      <c r="A40" s="154"/>
      <c r="B40" s="196"/>
      <c r="C40" s="196"/>
      <c r="D40" s="159"/>
      <c r="E40" s="159"/>
      <c r="F40" s="154"/>
      <c r="G40" s="154"/>
    </row>
    <row r="41" spans="1:7" ht="20.1" customHeight="1">
      <c r="A41" s="154"/>
      <c r="B41" s="197"/>
      <c r="C41" s="196"/>
      <c r="D41" s="159"/>
      <c r="E41" s="159"/>
      <c r="F41" s="154"/>
      <c r="G41" s="154"/>
    </row>
    <row r="42" spans="1:7" ht="20.1" customHeight="1">
      <c r="A42" s="154"/>
      <c r="B42" s="196"/>
      <c r="C42" s="196"/>
      <c r="D42" s="159"/>
      <c r="E42" s="159"/>
      <c r="F42" s="154"/>
      <c r="G42" s="154"/>
    </row>
    <row r="43" spans="1:7" ht="20.1" customHeight="1">
      <c r="A43" s="154"/>
      <c r="B43" s="196"/>
      <c r="C43" s="196"/>
      <c r="D43" s="159"/>
      <c r="E43" s="159"/>
      <c r="F43" s="154"/>
      <c r="G43" s="154"/>
    </row>
    <row r="44" spans="1:7" ht="20.1" customHeight="1">
      <c r="A44" s="154"/>
      <c r="B44" s="196"/>
      <c r="C44" s="196"/>
      <c r="D44" s="159"/>
      <c r="E44" s="159"/>
      <c r="F44" s="154"/>
      <c r="G44" s="154"/>
    </row>
    <row r="45" spans="1:7" ht="20.1" customHeight="1">
      <c r="A45" s="154"/>
      <c r="B45" s="196"/>
      <c r="C45" s="196"/>
      <c r="D45" s="159"/>
      <c r="E45" s="159"/>
      <c r="F45" s="154"/>
      <c r="G45" s="154"/>
    </row>
    <row r="46" spans="1:7" ht="20.1" customHeight="1">
      <c r="A46" s="154"/>
      <c r="B46" s="196"/>
      <c r="C46" s="196"/>
      <c r="D46" s="159"/>
      <c r="E46" s="159"/>
      <c r="F46" s="154"/>
      <c r="G46" s="154"/>
    </row>
    <row r="47" spans="1:10" ht="20.1" customHeight="1">
      <c r="A47" s="154"/>
      <c r="B47" s="154"/>
      <c r="C47" s="154"/>
      <c r="D47" s="154"/>
      <c r="E47" s="154"/>
      <c r="F47" s="154"/>
      <c r="G47" s="154"/>
      <c r="J47" s="160"/>
    </row>
    <row r="48" ht="20.1" customHeight="1">
      <c r="J48" s="160"/>
    </row>
    <row r="49" ht="12.95" customHeight="1">
      <c r="J49" s="160"/>
    </row>
    <row r="50" ht="11.25">
      <c r="J50" s="161"/>
    </row>
    <row r="51" ht="12.95" customHeight="1">
      <c r="J51" s="162"/>
    </row>
    <row r="52" ht="12.95" customHeight="1">
      <c r="J52" s="162"/>
    </row>
    <row r="53" ht="12.95" customHeight="1">
      <c r="J53" s="162"/>
    </row>
    <row r="54" ht="12.95" customHeight="1">
      <c r="J54" s="162"/>
    </row>
    <row r="55" ht="12.95" customHeight="1">
      <c r="J55" s="162"/>
    </row>
    <row r="56" ht="12.95" customHeight="1">
      <c r="J56" s="162"/>
    </row>
    <row r="57" ht="12.95" customHeight="1">
      <c r="J57" s="162"/>
    </row>
    <row r="58" ht="12.95" customHeight="1">
      <c r="J58" s="162"/>
    </row>
    <row r="59" ht="12.95" customHeight="1">
      <c r="J59" s="162"/>
    </row>
    <row r="60" ht="12.95" customHeight="1">
      <c r="J60" s="162"/>
    </row>
    <row r="61" ht="12.95" customHeight="1">
      <c r="J61" s="162"/>
    </row>
    <row r="62" ht="12.95" customHeight="1">
      <c r="J62" s="162"/>
    </row>
    <row r="63" ht="12.95" customHeight="1">
      <c r="J63" s="162"/>
    </row>
    <row r="64" ht="12.95" customHeight="1">
      <c r="J64" s="162"/>
    </row>
    <row r="65" ht="12.95" customHeight="1">
      <c r="J65" s="162"/>
    </row>
    <row r="66" ht="12.95" customHeight="1">
      <c r="J66" s="162"/>
    </row>
    <row r="67" ht="12.95" customHeight="1">
      <c r="J67" s="162"/>
    </row>
    <row r="68" ht="12.95" customHeight="1">
      <c r="J68" s="162"/>
    </row>
    <row r="69" ht="12.95" customHeight="1">
      <c r="J69" s="162"/>
    </row>
    <row r="70" ht="12.95" customHeight="1">
      <c r="J70" s="162"/>
    </row>
    <row r="71" ht="12.95" customHeight="1">
      <c r="J71" s="162"/>
    </row>
    <row r="72" ht="12.95" customHeight="1">
      <c r="J72" s="160"/>
    </row>
    <row r="73" ht="11.25">
      <c r="J73" s="161"/>
    </row>
    <row r="74" ht="12.95" customHeight="1">
      <c r="J74" s="163"/>
    </row>
    <row r="75" ht="12.95" customHeight="1">
      <c r="J75" s="163"/>
    </row>
    <row r="76" ht="12.95" customHeight="1">
      <c r="J76" s="163"/>
    </row>
    <row r="77" ht="12.95" customHeight="1">
      <c r="J77" s="163"/>
    </row>
    <row r="78" ht="12.95" customHeight="1">
      <c r="J78" s="163"/>
    </row>
    <row r="79" ht="12.95" customHeight="1">
      <c r="J79" s="163"/>
    </row>
    <row r="80" ht="12.95" customHeight="1">
      <c r="J80" s="163"/>
    </row>
    <row r="81" ht="12.95" customHeight="1">
      <c r="J81" s="163"/>
    </row>
    <row r="82" ht="12.95" customHeight="1">
      <c r="J82" s="163"/>
    </row>
    <row r="83" ht="12.95" customHeight="1">
      <c r="J83" s="163"/>
    </row>
    <row r="84" ht="12.95" customHeight="1">
      <c r="J84" s="163"/>
    </row>
    <row r="85" ht="12.95" customHeight="1">
      <c r="J85" s="163"/>
    </row>
    <row r="86" ht="12.95" customHeight="1">
      <c r="J86" s="163"/>
    </row>
    <row r="87" ht="36.75" customHeight="1">
      <c r="J87" s="163"/>
    </row>
    <row r="88" ht="12.95" customHeight="1">
      <c r="J88" s="163"/>
    </row>
    <row r="89" ht="12.95" customHeight="1">
      <c r="J89" s="163"/>
    </row>
    <row r="90" ht="12.95" customHeight="1">
      <c r="J90" s="163"/>
    </row>
    <row r="91" ht="12.95" customHeight="1"/>
    <row r="92" ht="12.95" customHeight="1"/>
  </sheetData>
  <mergeCells count="45">
    <mergeCell ref="B12:C12"/>
    <mergeCell ref="B2:G2"/>
    <mergeCell ref="B3:C4"/>
    <mergeCell ref="D3:E3"/>
    <mergeCell ref="F3:G3"/>
    <mergeCell ref="B5:C5"/>
    <mergeCell ref="B6:C6"/>
    <mergeCell ref="B7:C7"/>
    <mergeCell ref="B8:C8"/>
    <mergeCell ref="B9:C9"/>
    <mergeCell ref="B10:C10"/>
    <mergeCell ref="B11:C11"/>
    <mergeCell ref="B24:G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37:C37"/>
    <mergeCell ref="B26:C27"/>
    <mergeCell ref="D26:E26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44:C44"/>
    <mergeCell ref="B45:C45"/>
    <mergeCell ref="B46:C46"/>
    <mergeCell ref="B38:C38"/>
    <mergeCell ref="B39:C39"/>
    <mergeCell ref="B40:C40"/>
    <mergeCell ref="B41:C41"/>
    <mergeCell ref="B42:C42"/>
    <mergeCell ref="B43:C43"/>
  </mergeCells>
  <printOptions/>
  <pageMargins left="0.787" right="0.787" top="0.984" bottom="0.984" header="0.512" footer="0.512"/>
  <pageSetup horizontalDpi="300" verticalDpi="300" orientation="portrait" paperSize="9" r:id="rId1"/>
  <colBreaks count="1" manualBreakCount="1">
    <brk id="8" max="16383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workbookViewId="0" topLeftCell="A1">
      <selection activeCell="AH23" sqref="AH23"/>
    </sheetView>
  </sheetViews>
  <sheetFormatPr defaultColWidth="9.00390625" defaultRowHeight="15"/>
  <cols>
    <col min="1" max="2" width="2.421875" style="4" customWidth="1"/>
    <col min="3" max="7" width="3.421875" style="4" customWidth="1"/>
    <col min="8" max="9" width="2.28125" style="4" customWidth="1"/>
    <col min="10" max="13" width="3.7109375" style="4" customWidth="1"/>
    <col min="14" max="14" width="3.421875" style="4" customWidth="1"/>
    <col min="15" max="15" width="2.57421875" style="4" customWidth="1"/>
    <col min="16" max="20" width="3.421875" style="4" customWidth="1"/>
    <col min="21" max="21" width="2.8515625" style="4" customWidth="1"/>
    <col min="22" max="25" width="4.421875" style="4" customWidth="1"/>
    <col min="26" max="29" width="3.421875" style="4" customWidth="1"/>
    <col min="30" max="30" width="2.57421875" style="4" customWidth="1"/>
    <col min="31" max="31" width="1.421875" style="4" customWidth="1"/>
    <col min="32" max="32" width="2.57421875" style="4" customWidth="1"/>
    <col min="33" max="33" width="9.00390625" style="4" customWidth="1"/>
    <col min="34" max="34" width="14.57421875" style="4" customWidth="1"/>
    <col min="35" max="45" width="9.00390625" style="4" customWidth="1"/>
    <col min="46" max="16384" width="9.00390625" style="4" customWidth="1"/>
  </cols>
  <sheetData>
    <row r="1" ht="12.75" customHeight="1">
      <c r="A1" s="4" t="s">
        <v>78</v>
      </c>
    </row>
    <row r="2" spans="3:11" ht="13.5">
      <c r="C2" s="31"/>
      <c r="D2" s="31"/>
      <c r="E2" s="31"/>
      <c r="F2" s="31"/>
      <c r="G2" s="31"/>
      <c r="H2" s="31"/>
      <c r="I2" s="31"/>
      <c r="J2" s="31"/>
      <c r="K2" s="31"/>
    </row>
    <row r="3" spans="3:11" ht="13.5">
      <c r="C3" s="31"/>
      <c r="D3" s="31"/>
      <c r="E3" s="31"/>
      <c r="F3" s="31"/>
      <c r="G3" s="31"/>
      <c r="H3" s="31"/>
      <c r="I3" s="31"/>
      <c r="J3" s="31"/>
      <c r="K3" s="31"/>
    </row>
    <row r="5" spans="1:31" ht="1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</row>
    <row r="6" spans="1:31" ht="15">
      <c r="A6" s="18"/>
      <c r="B6" s="30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8"/>
      <c r="AE6" s="18"/>
    </row>
    <row r="7" spans="1:44" ht="15">
      <c r="A7" s="18"/>
      <c r="B7" s="2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8"/>
      <c r="W7" s="18"/>
      <c r="X7" s="19"/>
      <c r="Y7" s="27" t="s">
        <v>77</v>
      </c>
      <c r="Z7" s="19"/>
      <c r="AA7" s="19"/>
      <c r="AB7" s="19"/>
      <c r="AC7" s="19"/>
      <c r="AD7" s="23"/>
      <c r="AE7" s="18"/>
      <c r="AI7" s="4" t="str">
        <f>'[6]P34表-Ⅲ・10'!C6</f>
        <v>排出量</v>
      </c>
      <c r="AJ7" s="4" t="str">
        <f>'[6]P34表-Ⅲ・10'!D6</f>
        <v>直接再生　　　利用量</v>
      </c>
      <c r="AK7" s="4" t="str">
        <f>'[6]P34表-Ⅲ・10'!E6</f>
        <v>直接最終　　　処分量</v>
      </c>
      <c r="AL7" s="219" t="str">
        <f>'[6]P34表-Ⅲ・10'!F6</f>
        <v>中　　　間　　　処　　　理</v>
      </c>
      <c r="AM7" s="219"/>
      <c r="AN7" s="219"/>
      <c r="AO7" s="219"/>
      <c r="AP7" s="4" t="str">
        <f>'[6]P34表-Ⅲ・10'!J6</f>
        <v>再生　　　　　利用量計</v>
      </c>
      <c r="AQ7" s="4" t="str">
        <f>'[6]P34表-Ⅲ・10'!K6</f>
        <v>減量化量</v>
      </c>
      <c r="AR7" s="4" t="str">
        <f>'[6]P34表-Ⅲ・10'!L6</f>
        <v>最終処分量計</v>
      </c>
    </row>
    <row r="8" spans="1:41" ht="12.75" thickBot="1">
      <c r="A8" s="18"/>
      <c r="B8" s="2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23"/>
      <c r="AE8" s="18"/>
      <c r="AL8" s="4" t="str">
        <f>'[6]P34表-Ⅲ・10'!F7</f>
        <v>中間処理量</v>
      </c>
      <c r="AM8" s="4" t="str">
        <f>'[6]P34表-Ⅲ・10'!G7</f>
        <v>処理残渣量</v>
      </c>
      <c r="AN8" s="4" t="str">
        <f>'[6]P34表-Ⅲ・10'!H7</f>
        <v>再生利用量</v>
      </c>
      <c r="AO8" s="4" t="str">
        <f>'[6]P34表-Ⅲ・10'!I7</f>
        <v>最終処分</v>
      </c>
    </row>
    <row r="9" spans="1:44" ht="13.5" thickBot="1" thickTop="1">
      <c r="A9" s="18"/>
      <c r="B9" s="24"/>
      <c r="C9" s="19"/>
      <c r="D9" s="19"/>
      <c r="E9" s="19"/>
      <c r="F9" s="19"/>
      <c r="G9" s="19"/>
      <c r="H9" s="19"/>
      <c r="I9" s="19"/>
      <c r="J9" s="220" t="s">
        <v>76</v>
      </c>
      <c r="K9" s="221"/>
      <c r="L9" s="221"/>
      <c r="M9" s="222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223" t="s">
        <v>75</v>
      </c>
      <c r="AA9" s="224"/>
      <c r="AB9" s="224"/>
      <c r="AC9" s="225"/>
      <c r="AD9" s="23"/>
      <c r="AE9" s="18"/>
      <c r="AI9" s="4" t="str">
        <f>'[6]P34表-Ⅲ・10'!C8</f>
        <v>(A)</v>
      </c>
      <c r="AJ9" s="4" t="str">
        <f>'[6]P34表-Ⅲ・10'!D8</f>
        <v>(B)</v>
      </c>
      <c r="AK9" s="4" t="str">
        <f>'[6]P34表-Ⅲ・10'!E8</f>
        <v>(C)</v>
      </c>
      <c r="AL9" s="4" t="str">
        <f>'[6]P34表-Ⅲ・10'!F8</f>
        <v>(D)</v>
      </c>
      <c r="AM9" s="4" t="str">
        <f>'[6]P34表-Ⅲ・10'!G8</f>
        <v>(E)</v>
      </c>
      <c r="AN9" s="4" t="str">
        <f>'[6]P34表-Ⅲ・10'!H8</f>
        <v>(F)</v>
      </c>
      <c r="AO9" s="4" t="str">
        <f>'[6]P34表-Ⅲ・10'!I8</f>
        <v>(G)</v>
      </c>
      <c r="AP9" s="4" t="str">
        <f>'[6]P34表-Ⅲ・10'!J8</f>
        <v>(B)+(F)</v>
      </c>
      <c r="AQ9" s="4" t="str">
        <f>'[6]P34表-Ⅲ・10'!K8</f>
        <v>(D)-(E)</v>
      </c>
      <c r="AR9" s="4" t="str">
        <f>'[6]P34表-Ⅲ・10'!L8</f>
        <v>(C)+(G)</v>
      </c>
    </row>
    <row r="10" spans="1:44" ht="12.75" thickTop="1">
      <c r="A10" s="18"/>
      <c r="B10" s="24"/>
      <c r="C10" s="223" t="s">
        <v>74</v>
      </c>
      <c r="D10" s="224"/>
      <c r="E10" s="224"/>
      <c r="F10" s="225"/>
      <c r="G10" s="19"/>
      <c r="H10" s="19"/>
      <c r="I10" s="19"/>
      <c r="J10" s="226">
        <f>AJ10</f>
        <v>83456.12397399893</v>
      </c>
      <c r="K10" s="227"/>
      <c r="L10" s="227"/>
      <c r="M10" s="228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229">
        <f>AP10</f>
        <v>207569.1142507959</v>
      </c>
      <c r="AA10" s="230"/>
      <c r="AB10" s="230"/>
      <c r="AC10" s="231"/>
      <c r="AD10" s="23"/>
      <c r="AE10" s="18"/>
      <c r="AH10" s="4" t="str">
        <f>'[6]P34表-Ⅲ・10'!B47</f>
        <v>合計</v>
      </c>
      <c r="AI10" s="26">
        <f>AI17</f>
        <v>379136.9595767488</v>
      </c>
      <c r="AJ10" s="26">
        <f>AJ17</f>
        <v>83456.12397399893</v>
      </c>
      <c r="AK10" s="26">
        <f>AK17</f>
        <v>5821.690742137094</v>
      </c>
      <c r="AL10" s="26">
        <f>AL17</f>
        <v>289859.14469433227</v>
      </c>
      <c r="AM10" s="26">
        <f>AN17</f>
        <v>131393.43832531225</v>
      </c>
      <c r="AN10" s="26">
        <f>AO17</f>
        <v>124112.99027679699</v>
      </c>
      <c r="AO10" s="26">
        <f>AP17</f>
        <v>7280.447998296795</v>
      </c>
      <c r="AP10" s="26">
        <f>AQ17</f>
        <v>207569.1142507959</v>
      </c>
      <c r="AQ10" s="26">
        <f>AM17</f>
        <v>158465.7062852206</v>
      </c>
      <c r="AR10" s="26">
        <f>AR17</f>
        <v>13102.13874043389</v>
      </c>
    </row>
    <row r="11" spans="1:44" ht="12.75" thickBot="1">
      <c r="A11" s="18"/>
      <c r="B11" s="24"/>
      <c r="C11" s="229">
        <f>AI10</f>
        <v>379136.9595767488</v>
      </c>
      <c r="D11" s="230"/>
      <c r="E11" s="230"/>
      <c r="F11" s="231"/>
      <c r="G11" s="19"/>
      <c r="H11" s="19"/>
      <c r="I11" s="19"/>
      <c r="J11" s="232">
        <f>AJ11</f>
        <v>22.012130937370376</v>
      </c>
      <c r="K11" s="233"/>
      <c r="L11" s="233"/>
      <c r="M11" s="234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237">
        <f>AP11</f>
        <v>54.74779205976558</v>
      </c>
      <c r="AA11" s="238"/>
      <c r="AB11" s="238"/>
      <c r="AC11" s="239"/>
      <c r="AD11" s="23"/>
      <c r="AE11" s="18"/>
      <c r="AH11" s="4" t="str">
        <f>'[6]P34表-Ⅲ・10'!B48</f>
        <v>構成比</v>
      </c>
      <c r="AI11" s="8">
        <f>AI18*100</f>
        <v>100</v>
      </c>
      <c r="AJ11" s="4">
        <f>AJ18*100</f>
        <v>22.012130937370376</v>
      </c>
      <c r="AK11" s="4">
        <f>AK18*100</f>
        <v>1.5355112697628226</v>
      </c>
      <c r="AL11" s="4">
        <f>AL18*100</f>
        <v>76.45235774900917</v>
      </c>
      <c r="AM11" s="4">
        <f>AN18*100</f>
        <v>34.655929738950775</v>
      </c>
      <c r="AN11" s="4">
        <f>AO18*100</f>
        <v>32.73566112239521</v>
      </c>
      <c r="AO11" s="4">
        <f>AP18*100</f>
        <v>1.9202686033100955</v>
      </c>
      <c r="AP11" s="4">
        <f>AQ18*100</f>
        <v>54.74779205976558</v>
      </c>
      <c r="AQ11" s="4">
        <f>AM18*100</f>
        <v>41.79642798795572</v>
      </c>
      <c r="AR11" s="4">
        <f>AR18*100</f>
        <v>3.455779873072918</v>
      </c>
    </row>
    <row r="12" spans="1:31" ht="13.5" thickBot="1" thickTop="1">
      <c r="A12" s="18"/>
      <c r="B12" s="24"/>
      <c r="C12" s="240">
        <f>AI11</f>
        <v>100</v>
      </c>
      <c r="D12" s="241"/>
      <c r="E12" s="241"/>
      <c r="F12" s="242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3"/>
      <c r="AE12" s="18"/>
    </row>
    <row r="13" spans="1:31" ht="12.75" thickTop="1">
      <c r="A13" s="18"/>
      <c r="B13" s="24"/>
      <c r="C13" s="19"/>
      <c r="D13" s="19"/>
      <c r="E13" s="19"/>
      <c r="F13" s="19"/>
      <c r="G13" s="19"/>
      <c r="H13" s="19"/>
      <c r="I13" s="19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43" t="s">
        <v>73</v>
      </c>
      <c r="AA13" s="243"/>
      <c r="AB13" s="243"/>
      <c r="AC13" s="243"/>
      <c r="AD13" s="23"/>
      <c r="AE13" s="18"/>
    </row>
    <row r="14" spans="1:31" ht="15">
      <c r="A14" s="18"/>
      <c r="B14" s="24"/>
      <c r="C14" s="243" t="s">
        <v>72</v>
      </c>
      <c r="D14" s="243"/>
      <c r="E14" s="243"/>
      <c r="F14" s="243"/>
      <c r="G14" s="19"/>
      <c r="H14" s="19"/>
      <c r="I14" s="19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44">
        <v>0.52</v>
      </c>
      <c r="AA14" s="244"/>
      <c r="AB14" s="244"/>
      <c r="AC14" s="244"/>
      <c r="AD14" s="23"/>
      <c r="AE14" s="18"/>
    </row>
    <row r="15" spans="1:31" ht="15">
      <c r="A15" s="18"/>
      <c r="B15" s="24"/>
      <c r="C15" s="244">
        <v>1</v>
      </c>
      <c r="D15" s="244"/>
      <c r="E15" s="244"/>
      <c r="F15" s="244"/>
      <c r="G15" s="19"/>
      <c r="H15" s="19"/>
      <c r="I15" s="19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19"/>
      <c r="AA15" s="19"/>
      <c r="AB15" s="19"/>
      <c r="AC15" s="19"/>
      <c r="AD15" s="23"/>
      <c r="AE15" s="18"/>
    </row>
    <row r="16" spans="1:44" ht="15">
      <c r="A16" s="18"/>
      <c r="B16" s="24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220" t="s">
        <v>71</v>
      </c>
      <c r="W16" s="221"/>
      <c r="X16" s="221"/>
      <c r="Y16" s="222"/>
      <c r="Z16" s="19"/>
      <c r="AA16" s="19"/>
      <c r="AB16" s="19"/>
      <c r="AC16" s="19"/>
      <c r="AD16" s="23"/>
      <c r="AE16" s="18"/>
      <c r="AI16" s="4" t="s">
        <v>70</v>
      </c>
      <c r="AJ16" s="4" t="s">
        <v>69</v>
      </c>
      <c r="AK16" s="4" t="s">
        <v>68</v>
      </c>
      <c r="AL16" s="4" t="s">
        <v>67</v>
      </c>
      <c r="AM16" s="4" t="s">
        <v>66</v>
      </c>
      <c r="AN16" s="4" t="s">
        <v>65</v>
      </c>
      <c r="AO16" s="4" t="s">
        <v>64</v>
      </c>
      <c r="AP16" s="4" t="s">
        <v>63</v>
      </c>
      <c r="AQ16" s="4" t="s">
        <v>62</v>
      </c>
      <c r="AR16" s="4" t="s">
        <v>61</v>
      </c>
    </row>
    <row r="17" spans="1:44" ht="15">
      <c r="A17" s="18"/>
      <c r="B17" s="24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226">
        <f>AN10</f>
        <v>124112.99027679699</v>
      </c>
      <c r="W17" s="227"/>
      <c r="X17" s="227"/>
      <c r="Y17" s="228"/>
      <c r="Z17" s="19"/>
      <c r="AA17" s="19"/>
      <c r="AB17" s="19"/>
      <c r="AC17" s="19"/>
      <c r="AD17" s="23"/>
      <c r="AE17" s="18"/>
      <c r="AI17" s="8">
        <v>379136.9595767488</v>
      </c>
      <c r="AJ17" s="8">
        <v>83456.12397399893</v>
      </c>
      <c r="AK17" s="8">
        <v>5821.690742137094</v>
      </c>
      <c r="AL17" s="8">
        <v>289859.14469433227</v>
      </c>
      <c r="AM17" s="8">
        <v>158465.7062852206</v>
      </c>
      <c r="AN17" s="8">
        <v>131393.43832531225</v>
      </c>
      <c r="AO17" s="8">
        <v>124112.99027679699</v>
      </c>
      <c r="AP17" s="8">
        <v>7280.447998296795</v>
      </c>
      <c r="AQ17" s="8">
        <v>207569.1142507959</v>
      </c>
      <c r="AR17" s="8">
        <v>13102.13874043389</v>
      </c>
    </row>
    <row r="18" spans="1:44" ht="15">
      <c r="A18" s="18"/>
      <c r="B18" s="24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220" t="s">
        <v>60</v>
      </c>
      <c r="Q18" s="221"/>
      <c r="R18" s="221"/>
      <c r="S18" s="222"/>
      <c r="T18" s="19"/>
      <c r="U18" s="19"/>
      <c r="V18" s="232">
        <f>AN11</f>
        <v>32.73566112239521</v>
      </c>
      <c r="W18" s="233"/>
      <c r="X18" s="233"/>
      <c r="Y18" s="234"/>
      <c r="Z18" s="19"/>
      <c r="AA18" s="19"/>
      <c r="AB18" s="19"/>
      <c r="AC18" s="19"/>
      <c r="AD18" s="23"/>
      <c r="AE18" s="18"/>
      <c r="AI18" s="4">
        <v>1</v>
      </c>
      <c r="AJ18" s="4">
        <v>0.22012130937370375</v>
      </c>
      <c r="AK18" s="4">
        <v>0.015355112697628225</v>
      </c>
      <c r="AL18" s="4">
        <v>0.7645235774900917</v>
      </c>
      <c r="AM18" s="4">
        <v>0.4179642798795572</v>
      </c>
      <c r="AN18" s="4">
        <v>0.34655929738950775</v>
      </c>
      <c r="AO18" s="4">
        <v>0.3273566112239521</v>
      </c>
      <c r="AP18" s="4">
        <v>0.019202686033100956</v>
      </c>
      <c r="AQ18" s="4">
        <v>0.5474779205976558</v>
      </c>
      <c r="AR18" s="4">
        <v>0.03455779873072918</v>
      </c>
    </row>
    <row r="19" spans="1:31" ht="15">
      <c r="A19" s="18"/>
      <c r="B19" s="24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235">
        <f>AM10</f>
        <v>131393.43832531225</v>
      </c>
      <c r="Q19" s="230"/>
      <c r="R19" s="230"/>
      <c r="S19" s="236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23"/>
      <c r="AE19" s="18"/>
    </row>
    <row r="20" spans="1:31" ht="15">
      <c r="A20" s="18"/>
      <c r="B20" s="24"/>
      <c r="C20" s="19"/>
      <c r="D20" s="19"/>
      <c r="E20" s="19"/>
      <c r="F20" s="19"/>
      <c r="G20" s="19"/>
      <c r="H20" s="19"/>
      <c r="I20" s="19"/>
      <c r="J20" s="220" t="s">
        <v>59</v>
      </c>
      <c r="K20" s="221"/>
      <c r="L20" s="221"/>
      <c r="M20" s="222"/>
      <c r="N20" s="19"/>
      <c r="O20" s="19"/>
      <c r="P20" s="232">
        <f>AM11</f>
        <v>34.655929738950775</v>
      </c>
      <c r="Q20" s="233"/>
      <c r="R20" s="233"/>
      <c r="S20" s="234"/>
      <c r="T20" s="19"/>
      <c r="U20" s="19"/>
      <c r="V20" s="220" t="s">
        <v>58</v>
      </c>
      <c r="W20" s="221"/>
      <c r="X20" s="221"/>
      <c r="Y20" s="222"/>
      <c r="Z20" s="19"/>
      <c r="AA20" s="19"/>
      <c r="AB20" s="19"/>
      <c r="AC20" s="19"/>
      <c r="AD20" s="23"/>
      <c r="AE20" s="18"/>
    </row>
    <row r="21" spans="1:44" ht="12.75" thickBot="1">
      <c r="A21" s="18"/>
      <c r="B21" s="24"/>
      <c r="C21" s="19"/>
      <c r="D21" s="19"/>
      <c r="E21" s="19"/>
      <c r="F21" s="19"/>
      <c r="G21" s="19"/>
      <c r="H21" s="19"/>
      <c r="I21" s="19"/>
      <c r="J21" s="235">
        <f>AL10</f>
        <v>289859.14469433227</v>
      </c>
      <c r="K21" s="230"/>
      <c r="L21" s="230"/>
      <c r="M21" s="236"/>
      <c r="N21" s="19"/>
      <c r="O21" s="19"/>
      <c r="P21" s="19"/>
      <c r="Q21" s="19"/>
      <c r="R21" s="19"/>
      <c r="S21" s="19"/>
      <c r="T21" s="19"/>
      <c r="U21" s="19"/>
      <c r="V21" s="226">
        <f>AO10</f>
        <v>7280.447998296795</v>
      </c>
      <c r="W21" s="227"/>
      <c r="X21" s="227"/>
      <c r="Y21" s="228"/>
      <c r="Z21" s="19"/>
      <c r="AA21" s="19"/>
      <c r="AB21" s="19"/>
      <c r="AC21" s="19"/>
      <c r="AD21" s="23"/>
      <c r="AE21" s="1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1:31" ht="12.75" thickTop="1">
      <c r="A22" s="18"/>
      <c r="B22" s="24"/>
      <c r="C22" s="19"/>
      <c r="D22" s="19"/>
      <c r="E22" s="19"/>
      <c r="F22" s="19"/>
      <c r="G22" s="19"/>
      <c r="H22" s="19"/>
      <c r="I22" s="19"/>
      <c r="J22" s="232">
        <f>AL11</f>
        <v>76.45235774900917</v>
      </c>
      <c r="K22" s="233"/>
      <c r="L22" s="233"/>
      <c r="M22" s="234"/>
      <c r="N22" s="19"/>
      <c r="O22" s="19"/>
      <c r="P22" s="223" t="s">
        <v>57</v>
      </c>
      <c r="Q22" s="224"/>
      <c r="R22" s="224"/>
      <c r="S22" s="225"/>
      <c r="T22" s="19"/>
      <c r="U22" s="19"/>
      <c r="V22" s="232">
        <f>AO11</f>
        <v>1.9202686033100955</v>
      </c>
      <c r="W22" s="233"/>
      <c r="X22" s="233"/>
      <c r="Y22" s="234"/>
      <c r="Z22" s="19"/>
      <c r="AA22" s="19"/>
      <c r="AB22" s="19"/>
      <c r="AC22" s="19"/>
      <c r="AD22" s="23"/>
      <c r="AE22" s="18"/>
    </row>
    <row r="23" spans="1:31" ht="15">
      <c r="A23" s="18"/>
      <c r="B23" s="24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29">
        <f>AQ10</f>
        <v>158465.7062852206</v>
      </c>
      <c r="Q23" s="230"/>
      <c r="R23" s="230"/>
      <c r="S23" s="231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23"/>
      <c r="AE23" s="18"/>
    </row>
    <row r="24" spans="1:31" ht="12.75" thickBot="1">
      <c r="A24" s="18"/>
      <c r="B24" s="24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237">
        <f>AQ11</f>
        <v>41.79642798795572</v>
      </c>
      <c r="Q24" s="238"/>
      <c r="R24" s="238"/>
      <c r="S24" s="23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23"/>
      <c r="AE24" s="18"/>
    </row>
    <row r="25" spans="1:31" ht="12.75" thickTop="1">
      <c r="A25" s="18"/>
      <c r="B25" s="24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23"/>
      <c r="AE25" s="18"/>
    </row>
    <row r="26" spans="1:31" ht="15">
      <c r="A26" s="18"/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245" t="s">
        <v>56</v>
      </c>
      <c r="Q26" s="245"/>
      <c r="R26" s="245"/>
      <c r="S26" s="245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3"/>
      <c r="AE26" s="18"/>
    </row>
    <row r="27" spans="1:31" ht="12.75" thickBot="1">
      <c r="A27" s="18"/>
      <c r="B27" s="24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244">
        <v>0.44</v>
      </c>
      <c r="Q27" s="244"/>
      <c r="R27" s="244"/>
      <c r="S27" s="244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23"/>
      <c r="AE27" s="18"/>
    </row>
    <row r="28" spans="1:31" ht="12.75" thickTop="1">
      <c r="A28" s="18"/>
      <c r="B28" s="24"/>
      <c r="C28" s="19"/>
      <c r="D28" s="19"/>
      <c r="E28" s="19"/>
      <c r="F28" s="19"/>
      <c r="G28" s="19"/>
      <c r="H28" s="19"/>
      <c r="I28" s="19"/>
      <c r="J28" s="220" t="s">
        <v>55</v>
      </c>
      <c r="K28" s="221"/>
      <c r="L28" s="221"/>
      <c r="M28" s="22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223" t="s">
        <v>54</v>
      </c>
      <c r="AA28" s="224"/>
      <c r="AB28" s="224"/>
      <c r="AC28" s="225"/>
      <c r="AD28" s="23"/>
      <c r="AE28" s="18"/>
    </row>
    <row r="29" spans="1:31" ht="15">
      <c r="A29" s="18"/>
      <c r="B29" s="24"/>
      <c r="C29" s="19"/>
      <c r="D29" s="19"/>
      <c r="E29" s="19"/>
      <c r="F29" s="19"/>
      <c r="G29" s="19"/>
      <c r="H29" s="19"/>
      <c r="I29" s="19"/>
      <c r="J29" s="235">
        <f>AK10</f>
        <v>5821.690742137094</v>
      </c>
      <c r="K29" s="230"/>
      <c r="L29" s="230"/>
      <c r="M29" s="236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247">
        <f>AR10</f>
        <v>13102.13874043389</v>
      </c>
      <c r="AA29" s="227"/>
      <c r="AB29" s="227"/>
      <c r="AC29" s="248"/>
      <c r="AD29" s="23"/>
      <c r="AE29" s="18"/>
    </row>
    <row r="30" spans="1:31" ht="12.75" thickBot="1">
      <c r="A30" s="18"/>
      <c r="B30" s="24"/>
      <c r="C30" s="19"/>
      <c r="D30" s="19"/>
      <c r="E30" s="19"/>
      <c r="F30" s="19"/>
      <c r="G30" s="19"/>
      <c r="H30" s="19"/>
      <c r="I30" s="19"/>
      <c r="J30" s="232">
        <f>AK11</f>
        <v>1.5355112697628226</v>
      </c>
      <c r="K30" s="233"/>
      <c r="L30" s="233"/>
      <c r="M30" s="234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237">
        <f>AR11</f>
        <v>3.455779873072918</v>
      </c>
      <c r="AA30" s="238"/>
      <c r="AB30" s="238"/>
      <c r="AC30" s="239"/>
      <c r="AD30" s="23"/>
      <c r="AE30" s="18"/>
    </row>
    <row r="31" spans="1:31" ht="12.75" thickTop="1">
      <c r="A31" s="18"/>
      <c r="B31" s="24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23"/>
      <c r="AE31" s="18"/>
    </row>
    <row r="32" spans="1:31" ht="15">
      <c r="A32" s="18"/>
      <c r="B32" s="24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243" t="s">
        <v>53</v>
      </c>
      <c r="AA32" s="243"/>
      <c r="AB32" s="243"/>
      <c r="AC32" s="243"/>
      <c r="AD32" s="23"/>
      <c r="AE32" s="18"/>
    </row>
    <row r="33" spans="1:31" ht="15">
      <c r="A33" s="18"/>
      <c r="B33" s="24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244">
        <v>0.03</v>
      </c>
      <c r="AA33" s="244"/>
      <c r="AB33" s="244"/>
      <c r="AC33" s="244"/>
      <c r="AD33" s="23"/>
      <c r="AE33" s="18"/>
    </row>
    <row r="34" spans="1:31" ht="15">
      <c r="A34" s="18"/>
      <c r="B34" s="24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23"/>
      <c r="AE34" s="18"/>
    </row>
    <row r="35" spans="1:31" ht="15">
      <c r="A35" s="18"/>
      <c r="B35" s="22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0"/>
      <c r="AE35" s="18"/>
    </row>
    <row r="36" spans="1:31" ht="15">
      <c r="A36" s="18"/>
      <c r="B36" s="19" t="s">
        <v>52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8"/>
    </row>
    <row r="37" spans="2:30" ht="1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2:30" ht="1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</row>
    <row r="39" spans="1:31" ht="13.5" customHeight="1">
      <c r="A39" s="246"/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</row>
  </sheetData>
  <mergeCells count="40">
    <mergeCell ref="J28:M28"/>
    <mergeCell ref="A39:AE39"/>
    <mergeCell ref="J29:M29"/>
    <mergeCell ref="Z29:AC29"/>
    <mergeCell ref="J30:M30"/>
    <mergeCell ref="Z30:AC30"/>
    <mergeCell ref="Z32:AC32"/>
    <mergeCell ref="Z33:AC33"/>
    <mergeCell ref="P27:S27"/>
    <mergeCell ref="V17:Y17"/>
    <mergeCell ref="P18:S18"/>
    <mergeCell ref="V18:Y18"/>
    <mergeCell ref="Z28:AC28"/>
    <mergeCell ref="P22:S22"/>
    <mergeCell ref="V22:Y22"/>
    <mergeCell ref="P23:S23"/>
    <mergeCell ref="P24:S24"/>
    <mergeCell ref="P26:S26"/>
    <mergeCell ref="J22:M22"/>
    <mergeCell ref="P19:S19"/>
    <mergeCell ref="C11:F11"/>
    <mergeCell ref="J11:M11"/>
    <mergeCell ref="Z11:AC11"/>
    <mergeCell ref="C12:F12"/>
    <mergeCell ref="Z13:AC13"/>
    <mergeCell ref="C14:F14"/>
    <mergeCell ref="Z14:AC14"/>
    <mergeCell ref="C15:F15"/>
    <mergeCell ref="V16:Y16"/>
    <mergeCell ref="J20:M20"/>
    <mergeCell ref="P20:S20"/>
    <mergeCell ref="V20:Y20"/>
    <mergeCell ref="J21:M21"/>
    <mergeCell ref="V21:Y21"/>
    <mergeCell ref="AL7:AO7"/>
    <mergeCell ref="J9:M9"/>
    <mergeCell ref="Z9:AC9"/>
    <mergeCell ref="C10:F10"/>
    <mergeCell ref="J10:M10"/>
    <mergeCell ref="Z10:AC10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 topLeftCell="A1">
      <selection activeCell="D25" sqref="D25"/>
    </sheetView>
  </sheetViews>
  <sheetFormatPr defaultColWidth="9.140625" defaultRowHeight="15"/>
  <cols>
    <col min="1" max="1" width="11.140625" style="36" bestFit="1" customWidth="1"/>
    <col min="2" max="2" width="13.57421875" style="36" customWidth="1"/>
    <col min="3" max="3" width="8.8515625" style="36" customWidth="1"/>
    <col min="4" max="4" width="12.8515625" style="36" customWidth="1"/>
    <col min="5" max="256" width="8.8515625" style="36" customWidth="1"/>
    <col min="257" max="257" width="11.140625" style="36" bestFit="1" customWidth="1"/>
    <col min="258" max="258" width="13.57421875" style="36" customWidth="1"/>
    <col min="259" max="259" width="8.8515625" style="36" customWidth="1"/>
    <col min="260" max="260" width="12.8515625" style="36" customWidth="1"/>
    <col min="261" max="512" width="8.8515625" style="36" customWidth="1"/>
    <col min="513" max="513" width="11.140625" style="36" bestFit="1" customWidth="1"/>
    <col min="514" max="514" width="13.57421875" style="36" customWidth="1"/>
    <col min="515" max="515" width="8.8515625" style="36" customWidth="1"/>
    <col min="516" max="516" width="12.8515625" style="36" customWidth="1"/>
    <col min="517" max="768" width="8.8515625" style="36" customWidth="1"/>
    <col min="769" max="769" width="11.140625" style="36" bestFit="1" customWidth="1"/>
    <col min="770" max="770" width="13.57421875" style="36" customWidth="1"/>
    <col min="771" max="771" width="8.8515625" style="36" customWidth="1"/>
    <col min="772" max="772" width="12.8515625" style="36" customWidth="1"/>
    <col min="773" max="1024" width="8.8515625" style="36" customWidth="1"/>
    <col min="1025" max="1025" width="11.140625" style="36" bestFit="1" customWidth="1"/>
    <col min="1026" max="1026" width="13.57421875" style="36" customWidth="1"/>
    <col min="1027" max="1027" width="8.8515625" style="36" customWidth="1"/>
    <col min="1028" max="1028" width="12.8515625" style="36" customWidth="1"/>
    <col min="1029" max="1280" width="8.8515625" style="36" customWidth="1"/>
    <col min="1281" max="1281" width="11.140625" style="36" bestFit="1" customWidth="1"/>
    <col min="1282" max="1282" width="13.57421875" style="36" customWidth="1"/>
    <col min="1283" max="1283" width="8.8515625" style="36" customWidth="1"/>
    <col min="1284" max="1284" width="12.8515625" style="36" customWidth="1"/>
    <col min="1285" max="1536" width="8.8515625" style="36" customWidth="1"/>
    <col min="1537" max="1537" width="11.140625" style="36" bestFit="1" customWidth="1"/>
    <col min="1538" max="1538" width="13.57421875" style="36" customWidth="1"/>
    <col min="1539" max="1539" width="8.8515625" style="36" customWidth="1"/>
    <col min="1540" max="1540" width="12.8515625" style="36" customWidth="1"/>
    <col min="1541" max="1792" width="8.8515625" style="36" customWidth="1"/>
    <col min="1793" max="1793" width="11.140625" style="36" bestFit="1" customWidth="1"/>
    <col min="1794" max="1794" width="13.57421875" style="36" customWidth="1"/>
    <col min="1795" max="1795" width="8.8515625" style="36" customWidth="1"/>
    <col min="1796" max="1796" width="12.8515625" style="36" customWidth="1"/>
    <col min="1797" max="2048" width="8.8515625" style="36" customWidth="1"/>
    <col min="2049" max="2049" width="11.140625" style="36" bestFit="1" customWidth="1"/>
    <col min="2050" max="2050" width="13.57421875" style="36" customWidth="1"/>
    <col min="2051" max="2051" width="8.8515625" style="36" customWidth="1"/>
    <col min="2052" max="2052" width="12.8515625" style="36" customWidth="1"/>
    <col min="2053" max="2304" width="8.8515625" style="36" customWidth="1"/>
    <col min="2305" max="2305" width="11.140625" style="36" bestFit="1" customWidth="1"/>
    <col min="2306" max="2306" width="13.57421875" style="36" customWidth="1"/>
    <col min="2307" max="2307" width="8.8515625" style="36" customWidth="1"/>
    <col min="2308" max="2308" width="12.8515625" style="36" customWidth="1"/>
    <col min="2309" max="2560" width="8.8515625" style="36" customWidth="1"/>
    <col min="2561" max="2561" width="11.140625" style="36" bestFit="1" customWidth="1"/>
    <col min="2562" max="2562" width="13.57421875" style="36" customWidth="1"/>
    <col min="2563" max="2563" width="8.8515625" style="36" customWidth="1"/>
    <col min="2564" max="2564" width="12.8515625" style="36" customWidth="1"/>
    <col min="2565" max="2816" width="8.8515625" style="36" customWidth="1"/>
    <col min="2817" max="2817" width="11.140625" style="36" bestFit="1" customWidth="1"/>
    <col min="2818" max="2818" width="13.57421875" style="36" customWidth="1"/>
    <col min="2819" max="2819" width="8.8515625" style="36" customWidth="1"/>
    <col min="2820" max="2820" width="12.8515625" style="36" customWidth="1"/>
    <col min="2821" max="3072" width="8.8515625" style="36" customWidth="1"/>
    <col min="3073" max="3073" width="11.140625" style="36" bestFit="1" customWidth="1"/>
    <col min="3074" max="3074" width="13.57421875" style="36" customWidth="1"/>
    <col min="3075" max="3075" width="8.8515625" style="36" customWidth="1"/>
    <col min="3076" max="3076" width="12.8515625" style="36" customWidth="1"/>
    <col min="3077" max="3328" width="8.8515625" style="36" customWidth="1"/>
    <col min="3329" max="3329" width="11.140625" style="36" bestFit="1" customWidth="1"/>
    <col min="3330" max="3330" width="13.57421875" style="36" customWidth="1"/>
    <col min="3331" max="3331" width="8.8515625" style="36" customWidth="1"/>
    <col min="3332" max="3332" width="12.8515625" style="36" customWidth="1"/>
    <col min="3333" max="3584" width="8.8515625" style="36" customWidth="1"/>
    <col min="3585" max="3585" width="11.140625" style="36" bestFit="1" customWidth="1"/>
    <col min="3586" max="3586" width="13.57421875" style="36" customWidth="1"/>
    <col min="3587" max="3587" width="8.8515625" style="36" customWidth="1"/>
    <col min="3588" max="3588" width="12.8515625" style="36" customWidth="1"/>
    <col min="3589" max="3840" width="8.8515625" style="36" customWidth="1"/>
    <col min="3841" max="3841" width="11.140625" style="36" bestFit="1" customWidth="1"/>
    <col min="3842" max="3842" width="13.57421875" style="36" customWidth="1"/>
    <col min="3843" max="3843" width="8.8515625" style="36" customWidth="1"/>
    <col min="3844" max="3844" width="12.8515625" style="36" customWidth="1"/>
    <col min="3845" max="4096" width="8.8515625" style="36" customWidth="1"/>
    <col min="4097" max="4097" width="11.140625" style="36" bestFit="1" customWidth="1"/>
    <col min="4098" max="4098" width="13.57421875" style="36" customWidth="1"/>
    <col min="4099" max="4099" width="8.8515625" style="36" customWidth="1"/>
    <col min="4100" max="4100" width="12.8515625" style="36" customWidth="1"/>
    <col min="4101" max="4352" width="8.8515625" style="36" customWidth="1"/>
    <col min="4353" max="4353" width="11.140625" style="36" bestFit="1" customWidth="1"/>
    <col min="4354" max="4354" width="13.57421875" style="36" customWidth="1"/>
    <col min="4355" max="4355" width="8.8515625" style="36" customWidth="1"/>
    <col min="4356" max="4356" width="12.8515625" style="36" customWidth="1"/>
    <col min="4357" max="4608" width="8.8515625" style="36" customWidth="1"/>
    <col min="4609" max="4609" width="11.140625" style="36" bestFit="1" customWidth="1"/>
    <col min="4610" max="4610" width="13.57421875" style="36" customWidth="1"/>
    <col min="4611" max="4611" width="8.8515625" style="36" customWidth="1"/>
    <col min="4612" max="4612" width="12.8515625" style="36" customWidth="1"/>
    <col min="4613" max="4864" width="8.8515625" style="36" customWidth="1"/>
    <col min="4865" max="4865" width="11.140625" style="36" bestFit="1" customWidth="1"/>
    <col min="4866" max="4866" width="13.57421875" style="36" customWidth="1"/>
    <col min="4867" max="4867" width="8.8515625" style="36" customWidth="1"/>
    <col min="4868" max="4868" width="12.8515625" style="36" customWidth="1"/>
    <col min="4869" max="5120" width="8.8515625" style="36" customWidth="1"/>
    <col min="5121" max="5121" width="11.140625" style="36" bestFit="1" customWidth="1"/>
    <col min="5122" max="5122" width="13.57421875" style="36" customWidth="1"/>
    <col min="5123" max="5123" width="8.8515625" style="36" customWidth="1"/>
    <col min="5124" max="5124" width="12.8515625" style="36" customWidth="1"/>
    <col min="5125" max="5376" width="8.8515625" style="36" customWidth="1"/>
    <col min="5377" max="5377" width="11.140625" style="36" bestFit="1" customWidth="1"/>
    <col min="5378" max="5378" width="13.57421875" style="36" customWidth="1"/>
    <col min="5379" max="5379" width="8.8515625" style="36" customWidth="1"/>
    <col min="5380" max="5380" width="12.8515625" style="36" customWidth="1"/>
    <col min="5381" max="5632" width="8.8515625" style="36" customWidth="1"/>
    <col min="5633" max="5633" width="11.140625" style="36" bestFit="1" customWidth="1"/>
    <col min="5634" max="5634" width="13.57421875" style="36" customWidth="1"/>
    <col min="5635" max="5635" width="8.8515625" style="36" customWidth="1"/>
    <col min="5636" max="5636" width="12.8515625" style="36" customWidth="1"/>
    <col min="5637" max="5888" width="8.8515625" style="36" customWidth="1"/>
    <col min="5889" max="5889" width="11.140625" style="36" bestFit="1" customWidth="1"/>
    <col min="5890" max="5890" width="13.57421875" style="36" customWidth="1"/>
    <col min="5891" max="5891" width="8.8515625" style="36" customWidth="1"/>
    <col min="5892" max="5892" width="12.8515625" style="36" customWidth="1"/>
    <col min="5893" max="6144" width="8.8515625" style="36" customWidth="1"/>
    <col min="6145" max="6145" width="11.140625" style="36" bestFit="1" customWidth="1"/>
    <col min="6146" max="6146" width="13.57421875" style="36" customWidth="1"/>
    <col min="6147" max="6147" width="8.8515625" style="36" customWidth="1"/>
    <col min="6148" max="6148" width="12.8515625" style="36" customWidth="1"/>
    <col min="6149" max="6400" width="8.8515625" style="36" customWidth="1"/>
    <col min="6401" max="6401" width="11.140625" style="36" bestFit="1" customWidth="1"/>
    <col min="6402" max="6402" width="13.57421875" style="36" customWidth="1"/>
    <col min="6403" max="6403" width="8.8515625" style="36" customWidth="1"/>
    <col min="6404" max="6404" width="12.8515625" style="36" customWidth="1"/>
    <col min="6405" max="6656" width="8.8515625" style="36" customWidth="1"/>
    <col min="6657" max="6657" width="11.140625" style="36" bestFit="1" customWidth="1"/>
    <col min="6658" max="6658" width="13.57421875" style="36" customWidth="1"/>
    <col min="6659" max="6659" width="8.8515625" style="36" customWidth="1"/>
    <col min="6660" max="6660" width="12.8515625" style="36" customWidth="1"/>
    <col min="6661" max="6912" width="8.8515625" style="36" customWidth="1"/>
    <col min="6913" max="6913" width="11.140625" style="36" bestFit="1" customWidth="1"/>
    <col min="6914" max="6914" width="13.57421875" style="36" customWidth="1"/>
    <col min="6915" max="6915" width="8.8515625" style="36" customWidth="1"/>
    <col min="6916" max="6916" width="12.8515625" style="36" customWidth="1"/>
    <col min="6917" max="7168" width="8.8515625" style="36" customWidth="1"/>
    <col min="7169" max="7169" width="11.140625" style="36" bestFit="1" customWidth="1"/>
    <col min="7170" max="7170" width="13.57421875" style="36" customWidth="1"/>
    <col min="7171" max="7171" width="8.8515625" style="36" customWidth="1"/>
    <col min="7172" max="7172" width="12.8515625" style="36" customWidth="1"/>
    <col min="7173" max="7424" width="8.8515625" style="36" customWidth="1"/>
    <col min="7425" max="7425" width="11.140625" style="36" bestFit="1" customWidth="1"/>
    <col min="7426" max="7426" width="13.57421875" style="36" customWidth="1"/>
    <col min="7427" max="7427" width="8.8515625" style="36" customWidth="1"/>
    <col min="7428" max="7428" width="12.8515625" style="36" customWidth="1"/>
    <col min="7429" max="7680" width="8.8515625" style="36" customWidth="1"/>
    <col min="7681" max="7681" width="11.140625" style="36" bestFit="1" customWidth="1"/>
    <col min="7682" max="7682" width="13.57421875" style="36" customWidth="1"/>
    <col min="7683" max="7683" width="8.8515625" style="36" customWidth="1"/>
    <col min="7684" max="7684" width="12.8515625" style="36" customWidth="1"/>
    <col min="7685" max="7936" width="8.8515625" style="36" customWidth="1"/>
    <col min="7937" max="7937" width="11.140625" style="36" bestFit="1" customWidth="1"/>
    <col min="7938" max="7938" width="13.57421875" style="36" customWidth="1"/>
    <col min="7939" max="7939" width="8.8515625" style="36" customWidth="1"/>
    <col min="7940" max="7940" width="12.8515625" style="36" customWidth="1"/>
    <col min="7941" max="8192" width="8.8515625" style="36" customWidth="1"/>
    <col min="8193" max="8193" width="11.140625" style="36" bestFit="1" customWidth="1"/>
    <col min="8194" max="8194" width="13.57421875" style="36" customWidth="1"/>
    <col min="8195" max="8195" width="8.8515625" style="36" customWidth="1"/>
    <col min="8196" max="8196" width="12.8515625" style="36" customWidth="1"/>
    <col min="8197" max="8448" width="8.8515625" style="36" customWidth="1"/>
    <col min="8449" max="8449" width="11.140625" style="36" bestFit="1" customWidth="1"/>
    <col min="8450" max="8450" width="13.57421875" style="36" customWidth="1"/>
    <col min="8451" max="8451" width="8.8515625" style="36" customWidth="1"/>
    <col min="8452" max="8452" width="12.8515625" style="36" customWidth="1"/>
    <col min="8453" max="8704" width="8.8515625" style="36" customWidth="1"/>
    <col min="8705" max="8705" width="11.140625" style="36" bestFit="1" customWidth="1"/>
    <col min="8706" max="8706" width="13.57421875" style="36" customWidth="1"/>
    <col min="8707" max="8707" width="8.8515625" style="36" customWidth="1"/>
    <col min="8708" max="8708" width="12.8515625" style="36" customWidth="1"/>
    <col min="8709" max="8960" width="8.8515625" style="36" customWidth="1"/>
    <col min="8961" max="8961" width="11.140625" style="36" bestFit="1" customWidth="1"/>
    <col min="8962" max="8962" width="13.57421875" style="36" customWidth="1"/>
    <col min="8963" max="8963" width="8.8515625" style="36" customWidth="1"/>
    <col min="8964" max="8964" width="12.8515625" style="36" customWidth="1"/>
    <col min="8965" max="9216" width="8.8515625" style="36" customWidth="1"/>
    <col min="9217" max="9217" width="11.140625" style="36" bestFit="1" customWidth="1"/>
    <col min="9218" max="9218" width="13.57421875" style="36" customWidth="1"/>
    <col min="9219" max="9219" width="8.8515625" style="36" customWidth="1"/>
    <col min="9220" max="9220" width="12.8515625" style="36" customWidth="1"/>
    <col min="9221" max="9472" width="8.8515625" style="36" customWidth="1"/>
    <col min="9473" max="9473" width="11.140625" style="36" bestFit="1" customWidth="1"/>
    <col min="9474" max="9474" width="13.57421875" style="36" customWidth="1"/>
    <col min="9475" max="9475" width="8.8515625" style="36" customWidth="1"/>
    <col min="9476" max="9476" width="12.8515625" style="36" customWidth="1"/>
    <col min="9477" max="9728" width="8.8515625" style="36" customWidth="1"/>
    <col min="9729" max="9729" width="11.140625" style="36" bestFit="1" customWidth="1"/>
    <col min="9730" max="9730" width="13.57421875" style="36" customWidth="1"/>
    <col min="9731" max="9731" width="8.8515625" style="36" customWidth="1"/>
    <col min="9732" max="9732" width="12.8515625" style="36" customWidth="1"/>
    <col min="9733" max="9984" width="8.8515625" style="36" customWidth="1"/>
    <col min="9985" max="9985" width="11.140625" style="36" bestFit="1" customWidth="1"/>
    <col min="9986" max="9986" width="13.57421875" style="36" customWidth="1"/>
    <col min="9987" max="9987" width="8.8515625" style="36" customWidth="1"/>
    <col min="9988" max="9988" width="12.8515625" style="36" customWidth="1"/>
    <col min="9989" max="10240" width="8.8515625" style="36" customWidth="1"/>
    <col min="10241" max="10241" width="11.140625" style="36" bestFit="1" customWidth="1"/>
    <col min="10242" max="10242" width="13.57421875" style="36" customWidth="1"/>
    <col min="10243" max="10243" width="8.8515625" style="36" customWidth="1"/>
    <col min="10244" max="10244" width="12.8515625" style="36" customWidth="1"/>
    <col min="10245" max="10496" width="8.8515625" style="36" customWidth="1"/>
    <col min="10497" max="10497" width="11.140625" style="36" bestFit="1" customWidth="1"/>
    <col min="10498" max="10498" width="13.57421875" style="36" customWidth="1"/>
    <col min="10499" max="10499" width="8.8515625" style="36" customWidth="1"/>
    <col min="10500" max="10500" width="12.8515625" style="36" customWidth="1"/>
    <col min="10501" max="10752" width="8.8515625" style="36" customWidth="1"/>
    <col min="10753" max="10753" width="11.140625" style="36" bestFit="1" customWidth="1"/>
    <col min="10754" max="10754" width="13.57421875" style="36" customWidth="1"/>
    <col min="10755" max="10755" width="8.8515625" style="36" customWidth="1"/>
    <col min="10756" max="10756" width="12.8515625" style="36" customWidth="1"/>
    <col min="10757" max="11008" width="8.8515625" style="36" customWidth="1"/>
    <col min="11009" max="11009" width="11.140625" style="36" bestFit="1" customWidth="1"/>
    <col min="11010" max="11010" width="13.57421875" style="36" customWidth="1"/>
    <col min="11011" max="11011" width="8.8515625" style="36" customWidth="1"/>
    <col min="11012" max="11012" width="12.8515625" style="36" customWidth="1"/>
    <col min="11013" max="11264" width="8.8515625" style="36" customWidth="1"/>
    <col min="11265" max="11265" width="11.140625" style="36" bestFit="1" customWidth="1"/>
    <col min="11266" max="11266" width="13.57421875" style="36" customWidth="1"/>
    <col min="11267" max="11267" width="8.8515625" style="36" customWidth="1"/>
    <col min="11268" max="11268" width="12.8515625" style="36" customWidth="1"/>
    <col min="11269" max="11520" width="8.8515625" style="36" customWidth="1"/>
    <col min="11521" max="11521" width="11.140625" style="36" bestFit="1" customWidth="1"/>
    <col min="11522" max="11522" width="13.57421875" style="36" customWidth="1"/>
    <col min="11523" max="11523" width="8.8515625" style="36" customWidth="1"/>
    <col min="11524" max="11524" width="12.8515625" style="36" customWidth="1"/>
    <col min="11525" max="11776" width="8.8515625" style="36" customWidth="1"/>
    <col min="11777" max="11777" width="11.140625" style="36" bestFit="1" customWidth="1"/>
    <col min="11778" max="11778" width="13.57421875" style="36" customWidth="1"/>
    <col min="11779" max="11779" width="8.8515625" style="36" customWidth="1"/>
    <col min="11780" max="11780" width="12.8515625" style="36" customWidth="1"/>
    <col min="11781" max="12032" width="8.8515625" style="36" customWidth="1"/>
    <col min="12033" max="12033" width="11.140625" style="36" bestFit="1" customWidth="1"/>
    <col min="12034" max="12034" width="13.57421875" style="36" customWidth="1"/>
    <col min="12035" max="12035" width="8.8515625" style="36" customWidth="1"/>
    <col min="12036" max="12036" width="12.8515625" style="36" customWidth="1"/>
    <col min="12037" max="12288" width="8.8515625" style="36" customWidth="1"/>
    <col min="12289" max="12289" width="11.140625" style="36" bestFit="1" customWidth="1"/>
    <col min="12290" max="12290" width="13.57421875" style="36" customWidth="1"/>
    <col min="12291" max="12291" width="8.8515625" style="36" customWidth="1"/>
    <col min="12292" max="12292" width="12.8515625" style="36" customWidth="1"/>
    <col min="12293" max="12544" width="8.8515625" style="36" customWidth="1"/>
    <col min="12545" max="12545" width="11.140625" style="36" bestFit="1" customWidth="1"/>
    <col min="12546" max="12546" width="13.57421875" style="36" customWidth="1"/>
    <col min="12547" max="12547" width="8.8515625" style="36" customWidth="1"/>
    <col min="12548" max="12548" width="12.8515625" style="36" customWidth="1"/>
    <col min="12549" max="12800" width="8.8515625" style="36" customWidth="1"/>
    <col min="12801" max="12801" width="11.140625" style="36" bestFit="1" customWidth="1"/>
    <col min="12802" max="12802" width="13.57421875" style="36" customWidth="1"/>
    <col min="12803" max="12803" width="8.8515625" style="36" customWidth="1"/>
    <col min="12804" max="12804" width="12.8515625" style="36" customWidth="1"/>
    <col min="12805" max="13056" width="8.8515625" style="36" customWidth="1"/>
    <col min="13057" max="13057" width="11.140625" style="36" bestFit="1" customWidth="1"/>
    <col min="13058" max="13058" width="13.57421875" style="36" customWidth="1"/>
    <col min="13059" max="13059" width="8.8515625" style="36" customWidth="1"/>
    <col min="13060" max="13060" width="12.8515625" style="36" customWidth="1"/>
    <col min="13061" max="13312" width="8.8515625" style="36" customWidth="1"/>
    <col min="13313" max="13313" width="11.140625" style="36" bestFit="1" customWidth="1"/>
    <col min="13314" max="13314" width="13.57421875" style="36" customWidth="1"/>
    <col min="13315" max="13315" width="8.8515625" style="36" customWidth="1"/>
    <col min="13316" max="13316" width="12.8515625" style="36" customWidth="1"/>
    <col min="13317" max="13568" width="8.8515625" style="36" customWidth="1"/>
    <col min="13569" max="13569" width="11.140625" style="36" bestFit="1" customWidth="1"/>
    <col min="13570" max="13570" width="13.57421875" style="36" customWidth="1"/>
    <col min="13571" max="13571" width="8.8515625" style="36" customWidth="1"/>
    <col min="13572" max="13572" width="12.8515625" style="36" customWidth="1"/>
    <col min="13573" max="13824" width="8.8515625" style="36" customWidth="1"/>
    <col min="13825" max="13825" width="11.140625" style="36" bestFit="1" customWidth="1"/>
    <col min="13826" max="13826" width="13.57421875" style="36" customWidth="1"/>
    <col min="13827" max="13827" width="8.8515625" style="36" customWidth="1"/>
    <col min="13828" max="13828" width="12.8515625" style="36" customWidth="1"/>
    <col min="13829" max="14080" width="8.8515625" style="36" customWidth="1"/>
    <col min="14081" max="14081" width="11.140625" style="36" bestFit="1" customWidth="1"/>
    <col min="14082" max="14082" width="13.57421875" style="36" customWidth="1"/>
    <col min="14083" max="14083" width="8.8515625" style="36" customWidth="1"/>
    <col min="14084" max="14084" width="12.8515625" style="36" customWidth="1"/>
    <col min="14085" max="14336" width="8.8515625" style="36" customWidth="1"/>
    <col min="14337" max="14337" width="11.140625" style="36" bestFit="1" customWidth="1"/>
    <col min="14338" max="14338" width="13.57421875" style="36" customWidth="1"/>
    <col min="14339" max="14339" width="8.8515625" style="36" customWidth="1"/>
    <col min="14340" max="14340" width="12.8515625" style="36" customWidth="1"/>
    <col min="14341" max="14592" width="8.8515625" style="36" customWidth="1"/>
    <col min="14593" max="14593" width="11.140625" style="36" bestFit="1" customWidth="1"/>
    <col min="14594" max="14594" width="13.57421875" style="36" customWidth="1"/>
    <col min="14595" max="14595" width="8.8515625" style="36" customWidth="1"/>
    <col min="14596" max="14596" width="12.8515625" style="36" customWidth="1"/>
    <col min="14597" max="14848" width="8.8515625" style="36" customWidth="1"/>
    <col min="14849" max="14849" width="11.140625" style="36" bestFit="1" customWidth="1"/>
    <col min="14850" max="14850" width="13.57421875" style="36" customWidth="1"/>
    <col min="14851" max="14851" width="8.8515625" style="36" customWidth="1"/>
    <col min="14852" max="14852" width="12.8515625" style="36" customWidth="1"/>
    <col min="14853" max="15104" width="8.8515625" style="36" customWidth="1"/>
    <col min="15105" max="15105" width="11.140625" style="36" bestFit="1" customWidth="1"/>
    <col min="15106" max="15106" width="13.57421875" style="36" customWidth="1"/>
    <col min="15107" max="15107" width="8.8515625" style="36" customWidth="1"/>
    <col min="15108" max="15108" width="12.8515625" style="36" customWidth="1"/>
    <col min="15109" max="15360" width="8.8515625" style="36" customWidth="1"/>
    <col min="15361" max="15361" width="11.140625" style="36" bestFit="1" customWidth="1"/>
    <col min="15362" max="15362" width="13.57421875" style="36" customWidth="1"/>
    <col min="15363" max="15363" width="8.8515625" style="36" customWidth="1"/>
    <col min="15364" max="15364" width="12.8515625" style="36" customWidth="1"/>
    <col min="15365" max="15616" width="8.8515625" style="36" customWidth="1"/>
    <col min="15617" max="15617" width="11.140625" style="36" bestFit="1" customWidth="1"/>
    <col min="15618" max="15618" width="13.57421875" style="36" customWidth="1"/>
    <col min="15619" max="15619" width="8.8515625" style="36" customWidth="1"/>
    <col min="15620" max="15620" width="12.8515625" style="36" customWidth="1"/>
    <col min="15621" max="15872" width="8.8515625" style="36" customWidth="1"/>
    <col min="15873" max="15873" width="11.140625" style="36" bestFit="1" customWidth="1"/>
    <col min="15874" max="15874" width="13.57421875" style="36" customWidth="1"/>
    <col min="15875" max="15875" width="8.8515625" style="36" customWidth="1"/>
    <col min="15876" max="15876" width="12.8515625" style="36" customWidth="1"/>
    <col min="15877" max="16128" width="8.8515625" style="36" customWidth="1"/>
    <col min="16129" max="16129" width="11.140625" style="36" bestFit="1" customWidth="1"/>
    <col min="16130" max="16130" width="13.57421875" style="36" customWidth="1"/>
    <col min="16131" max="16131" width="8.8515625" style="36" customWidth="1"/>
    <col min="16132" max="16132" width="12.8515625" style="36" customWidth="1"/>
    <col min="16133" max="16384" width="8.8515625" style="36" customWidth="1"/>
  </cols>
  <sheetData>
    <row r="1" ht="15">
      <c r="A1" s="36" t="s">
        <v>99</v>
      </c>
    </row>
    <row r="3" spans="1:4" ht="15">
      <c r="A3" s="37"/>
      <c r="B3" s="37" t="s">
        <v>100</v>
      </c>
      <c r="C3" s="37" t="s">
        <v>101</v>
      </c>
      <c r="D3" s="37" t="s">
        <v>102</v>
      </c>
    </row>
    <row r="4" spans="1:4" ht="15">
      <c r="A4" s="37" t="s">
        <v>103</v>
      </c>
      <c r="B4" s="37">
        <v>147</v>
      </c>
      <c r="C4" s="37">
        <v>178</v>
      </c>
      <c r="D4" s="37">
        <v>69</v>
      </c>
    </row>
    <row r="5" spans="1:4" ht="15">
      <c r="A5" s="37" t="s">
        <v>104</v>
      </c>
      <c r="B5" s="37">
        <v>150</v>
      </c>
      <c r="C5" s="37">
        <v>187</v>
      </c>
      <c r="D5" s="37">
        <v>68</v>
      </c>
    </row>
    <row r="6" spans="1:4" ht="15">
      <c r="A6" s="37" t="s">
        <v>105</v>
      </c>
      <c r="B6" s="37">
        <v>181</v>
      </c>
      <c r="C6" s="37">
        <v>185</v>
      </c>
      <c r="D6" s="37">
        <v>60</v>
      </c>
    </row>
    <row r="7" spans="1:4" ht="15">
      <c r="A7" s="37" t="s">
        <v>106</v>
      </c>
      <c r="B7" s="37">
        <v>169</v>
      </c>
      <c r="C7" s="37">
        <v>179</v>
      </c>
      <c r="D7" s="37">
        <v>67</v>
      </c>
    </row>
    <row r="8" spans="1:4" ht="15">
      <c r="A8" s="37" t="s">
        <v>107</v>
      </c>
      <c r="B8" s="37">
        <v>172</v>
      </c>
      <c r="C8" s="37">
        <v>179</v>
      </c>
      <c r="D8" s="37">
        <v>58</v>
      </c>
    </row>
    <row r="9" spans="1:4" ht="15">
      <c r="A9" s="37" t="s">
        <v>108</v>
      </c>
      <c r="B9" s="37">
        <v>171</v>
      </c>
      <c r="C9" s="37">
        <v>179</v>
      </c>
      <c r="D9" s="37">
        <v>50</v>
      </c>
    </row>
    <row r="10" spans="1:4" ht="15">
      <c r="A10" s="37" t="s">
        <v>109</v>
      </c>
      <c r="B10" s="37">
        <v>184</v>
      </c>
      <c r="C10" s="37">
        <v>177</v>
      </c>
      <c r="D10" s="37">
        <v>45</v>
      </c>
    </row>
    <row r="11" spans="1:4" ht="15">
      <c r="A11" s="37" t="s">
        <v>110</v>
      </c>
      <c r="B11" s="37">
        <v>183</v>
      </c>
      <c r="C11" s="37">
        <v>175</v>
      </c>
      <c r="D11" s="37">
        <v>42</v>
      </c>
    </row>
    <row r="12" spans="1:4" ht="15">
      <c r="A12" s="37" t="s">
        <v>111</v>
      </c>
      <c r="B12" s="37">
        <v>182</v>
      </c>
      <c r="C12" s="37">
        <v>172</v>
      </c>
      <c r="D12" s="37">
        <v>40</v>
      </c>
    </row>
    <row r="13" spans="1:4" ht="15">
      <c r="A13" s="37" t="s">
        <v>112</v>
      </c>
      <c r="B13" s="37">
        <v>201</v>
      </c>
      <c r="C13" s="37">
        <v>180</v>
      </c>
      <c r="D13" s="37">
        <v>30</v>
      </c>
    </row>
    <row r="14" spans="1:4" ht="15">
      <c r="A14" s="37" t="s">
        <v>113</v>
      </c>
      <c r="B14" s="37">
        <v>211</v>
      </c>
      <c r="C14" s="37">
        <v>180</v>
      </c>
      <c r="D14" s="37">
        <v>26</v>
      </c>
    </row>
    <row r="15" spans="1:4" ht="15">
      <c r="A15" s="37" t="s">
        <v>114</v>
      </c>
      <c r="B15" s="37">
        <v>219</v>
      </c>
      <c r="C15" s="37">
        <v>179</v>
      </c>
      <c r="D15" s="37">
        <v>24</v>
      </c>
    </row>
    <row r="16" spans="1:4" ht="15">
      <c r="A16" s="37" t="s">
        <v>115</v>
      </c>
      <c r="B16" s="37">
        <v>215</v>
      </c>
      <c r="C16" s="37">
        <v>182</v>
      </c>
      <c r="D16" s="37">
        <v>22</v>
      </c>
    </row>
    <row r="17" spans="1:4" ht="15">
      <c r="A17" s="37" t="s">
        <v>116</v>
      </c>
      <c r="B17" s="37">
        <v>219</v>
      </c>
      <c r="C17" s="37">
        <v>180</v>
      </c>
      <c r="D17" s="37">
        <v>20</v>
      </c>
    </row>
    <row r="18" spans="1:4" ht="15">
      <c r="A18" s="37" t="s">
        <v>117</v>
      </c>
      <c r="B18" s="37">
        <v>217</v>
      </c>
      <c r="C18" s="37">
        <v>170</v>
      </c>
      <c r="D18" s="37">
        <v>17</v>
      </c>
    </row>
    <row r="19" spans="1:4" ht="15">
      <c r="A19" s="37" t="s">
        <v>118</v>
      </c>
      <c r="B19" s="37">
        <v>207</v>
      </c>
      <c r="C19" s="37">
        <v>169</v>
      </c>
      <c r="D19" s="37">
        <v>14</v>
      </c>
    </row>
    <row r="20" spans="1:5" ht="15">
      <c r="A20" s="37" t="s">
        <v>119</v>
      </c>
      <c r="B20" s="37">
        <v>205</v>
      </c>
      <c r="C20" s="37">
        <v>167</v>
      </c>
      <c r="D20" s="37">
        <v>14</v>
      </c>
      <c r="E20" s="38"/>
    </row>
    <row r="21" spans="1:4" ht="15">
      <c r="A21" s="37" t="s">
        <v>0</v>
      </c>
      <c r="B21" s="39">
        <f>'[6]P34表-Ⅲ・10'!J47/1000</f>
        <v>199.99552121705352</v>
      </c>
      <c r="C21" s="39">
        <f>'[6]P34表-Ⅲ・10'!K47/1000</f>
        <v>168.77134520574086</v>
      </c>
      <c r="D21" s="39">
        <f>'[6]P34表-Ⅲ・10'!L47/1000</f>
        <v>12.439136840605588</v>
      </c>
    </row>
    <row r="22" spans="1:4" ht="15">
      <c r="A22" s="37" t="s">
        <v>12</v>
      </c>
      <c r="B22" s="39">
        <v>208</v>
      </c>
      <c r="C22" s="39">
        <v>158</v>
      </c>
      <c r="D22" s="39">
        <v>13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</dc:creator>
  <cp:keywords/>
  <dc:description/>
  <cp:lastModifiedBy>西山 卓也</cp:lastModifiedBy>
  <cp:lastPrinted>2014-11-27T22:48:17Z</cp:lastPrinted>
  <dcterms:created xsi:type="dcterms:W3CDTF">2014-11-27T02:42:59Z</dcterms:created>
  <dcterms:modified xsi:type="dcterms:W3CDTF">2015-04-14T12:06:12Z</dcterms:modified>
  <cp:category/>
  <cp:version/>
  <cp:contentType/>
  <cp:contentStatus/>
</cp:coreProperties>
</file>