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675" windowWidth="8970" windowHeight="6630" activeTab="0"/>
  </bookViews>
  <sheets>
    <sheet name="別添１" sheetId="1" r:id="rId1"/>
    <sheet name="別添１別紙" sheetId="2" r:id="rId2"/>
    <sheet name="別添２" sheetId="3" r:id="rId3"/>
    <sheet name="別添３" sheetId="4" r:id="rId4"/>
  </sheets>
  <definedNames>
    <definedName name="_xlnm.Print_Area" localSheetId="0">'別添１'!$A$1:$M$216</definedName>
    <definedName name="_xlnm.Print_Area" localSheetId="2">'別添２'!$A$1:$P$40</definedName>
    <definedName name="番号">#REF!</definedName>
  </definedNames>
  <calcPr fullCalcOnLoad="1"/>
</workbook>
</file>

<file path=xl/sharedStrings.xml><?xml version="1.0" encoding="utf-8"?>
<sst xmlns="http://schemas.openxmlformats.org/spreadsheetml/2006/main" count="175" uniqueCount="161">
  <si>
    <t>敷地境界（工場の場合、敷地図等を用いて図示。事業場の場合、対象階等を明確に記述。）</t>
  </si>
  <si>
    <r>
      <t>ＣＯ2排出量算定の</t>
    </r>
    <r>
      <rPr>
        <sz val="11"/>
        <rFont val="ＭＳ Ｐゴシック"/>
        <family val="3"/>
      </rPr>
      <t>敷地境界</t>
    </r>
  </si>
  <si>
    <t>基準年度変更を</t>
  </si>
  <si>
    <t>温室効果ガスの自主削減目標設定に係る設備補助事業整備計画書</t>
  </si>
  <si>
    <t>代表事業者</t>
  </si>
  <si>
    <t>事業実施責任者</t>
  </si>
  <si>
    <t>氏名</t>
  </si>
  <si>
    <t>電話番号</t>
  </si>
  <si>
    <t>経理責任者</t>
  </si>
  <si>
    <t>事業実施場所の主な業務内容</t>
  </si>
  <si>
    <t>事業名</t>
  </si>
  <si>
    <t>補助の費用効率性</t>
  </si>
  <si>
    <t>注　記入欄が少ない場合は、本様式を引き伸ばして使用すること。</t>
  </si>
  <si>
    <t>②補助対象設備の法定耐用年数分のＣＯ2排出削減予測量</t>
  </si>
  <si>
    <t>（設備の法定耐用年数）</t>
  </si>
  <si>
    <t>補助金申請額</t>
  </si>
  <si>
    <t>導入前後の比較図</t>
  </si>
  <si>
    <t>導入後</t>
  </si>
  <si>
    <t>注：ＣＯ2排出抑制設備の導入前後の比較ができるように、概略図を作成すること。</t>
  </si>
  <si>
    <t>氏名</t>
  </si>
  <si>
    <t>所在地</t>
  </si>
  <si>
    <t>【公募要領Ａ別添１】</t>
  </si>
  <si>
    <t>参加形態（単独参加・グループ参加）</t>
  </si>
  <si>
    <t>事業実施事業者（排出削減実施事業者）の所属業種、業界団体</t>
  </si>
  <si>
    <t>　　　があれば添付すること。</t>
  </si>
  <si>
    <t>※5　排出削減実施事業者（補助設備を用いて実際に排出削減に取り組む事業者）の担当者名を</t>
  </si>
  <si>
    <t>①2010年度の年間ＣＯ2排出削減予測量</t>
  </si>
  <si>
    <t>（2007年度）</t>
  </si>
  <si>
    <t>（2008年度）</t>
  </si>
  <si>
    <t>　　　その場合、変更を希望する理由を簡潔に記入。ただし、2006～2008年度３年間の排出量の記入は必須。</t>
  </si>
  <si>
    <t>※1　導入する設備・技術に関する説明資料（パンフレットでも可）を添付すること。</t>
  </si>
  <si>
    <t>※4　基準年度は2006～2008年度の３年間平均を原則とするが、固有の事情により例外を認めることもあり得る。</t>
  </si>
  <si>
    <t>※5　数値は小数点以下切り捨てで記入すること。ただし、設備の法定耐用年数を除く。</t>
  </si>
  <si>
    <t>※2　排出削減予測量の算定については、別紙３-１及び別紙３-２「実施ルール」を参照。なお、対象工場・事業場内における、</t>
  </si>
  <si>
    <t>　　　補助対象設備以外による排出削減予測量を含めることも可能。その場合、費用効率性が改善され、採択されやすくなる。</t>
  </si>
  <si>
    <t>　　　暫定値で可。</t>
  </si>
  <si>
    <t>　　　なお、この計画書記載の排出削減予測量の数値自体は、以後変更することができない。</t>
  </si>
  <si>
    <t>※3　基準年度排出量の算定については、別紙３-１及び別紙３-２「実施ルール」を参照。2008年度排出量は、公募段階では</t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</si>
  <si>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</si>
  <si>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</si>
  <si>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（2006年度）</t>
  </si>
  <si>
    <t>（３年間平均）</t>
  </si>
  <si>
    <t>排出削減実施事業者（工場・事業場）の自主行動計画参加の有無</t>
  </si>
  <si>
    <t>※3　工場・事業場の定義については別紙３-１及び別紙３-２の「実施ルール」を参照。工場・事業場が混在して</t>
  </si>
  <si>
    <t>　　　１つの参加単位を形成している場合については、補助対象設備を導入するのが主として工場か事業場かにより判断。</t>
  </si>
  <si>
    <t>×</t>
  </si>
  <si>
    <t>＝</t>
  </si>
  <si>
    <t>（①）</t>
  </si>
  <si>
    <t>注　記入欄が少ない場合は、本様式を引き伸ばして使用すること。</t>
  </si>
  <si>
    <t>※1　企業のパンフレット等、事業内容の説明資料を別途添付すること。共同事業者についてもパンフレット等</t>
  </si>
  <si>
    <t>ｔＣＯ2</t>
  </si>
  <si>
    <r>
      <rPr>
        <sz val="11"/>
        <rFont val="ＭＳ Ｐゴシック"/>
        <family val="3"/>
      </rPr>
      <t>法人所在地</t>
    </r>
  </si>
  <si>
    <r>
      <rPr>
        <sz val="11"/>
        <rFont val="ＭＳ Ｐゴシック"/>
        <family val="3"/>
      </rPr>
      <t>代表事業者の主な業務内容※1</t>
    </r>
  </si>
  <si>
    <r>
      <t>事業の実施場所（工場・事業場）</t>
    </r>
    <r>
      <rPr>
        <sz val="11"/>
        <rFont val="ＭＳ Ｐゴシック"/>
        <family val="3"/>
      </rPr>
      <t>※2</t>
    </r>
  </si>
  <si>
    <r>
      <t>事業実施場所の分類</t>
    </r>
    <r>
      <rPr>
        <sz val="11"/>
        <rFont val="ＭＳ Ｐゴシック"/>
        <family val="3"/>
      </rPr>
      <t>※3</t>
    </r>
  </si>
  <si>
    <r>
      <t>窓口担当者
（排出削減実施事業者）</t>
    </r>
    <r>
      <rPr>
        <sz val="11"/>
        <rFont val="ＭＳ Ｐゴシック"/>
        <family val="3"/>
      </rPr>
      <t>※5</t>
    </r>
  </si>
  <si>
    <t>上記所属業種、業界団体の自主行動計画の有無※4</t>
  </si>
  <si>
    <t>共同事業者</t>
  </si>
  <si>
    <r>
      <rPr>
        <sz val="11"/>
        <rFont val="ＭＳ Ｐゴシック"/>
        <family val="3"/>
      </rPr>
      <t>法人名・部署・役職名</t>
    </r>
  </si>
  <si>
    <t>※4　所属業種、業界団体、及び所管省庁に確認すること。</t>
  </si>
  <si>
    <t>　　　記入すること。所在地、電話番号、E-mailアドレスいずれの記入も必須。</t>
  </si>
  <si>
    <t>事業完了予定年月日</t>
  </si>
  <si>
    <t>②補助金申請額／法定耐用年数分のＣＯ2排出削減予測量</t>
  </si>
  <si>
    <t>①補助対象経費／法定耐用年数分のＣＯ2排出削減予測量</t>
  </si>
  <si>
    <t>補助対象経費</t>
  </si>
  <si>
    <t>【公募要領A別添２】</t>
  </si>
  <si>
    <t>温室効果ガスの自主削減目標設定に係る設備補助事業経費内訳（平成21年度）</t>
  </si>
  <si>
    <t>(1)総事業費</t>
  </si>
  <si>
    <t>(2)寄付金その他</t>
  </si>
  <si>
    <t>(3)差引額</t>
  </si>
  <si>
    <t>(4)補助対象経費</t>
  </si>
  <si>
    <t>の収入</t>
  </si>
  <si>
    <t>(1)-(2)</t>
  </si>
  <si>
    <t>支出予定額</t>
  </si>
  <si>
    <t>(4)×1/3　※１</t>
  </si>
  <si>
    <t>(原則上限2億円)</t>
  </si>
  <si>
    <t>円</t>
  </si>
  <si>
    <t>補助対象経費支出予定額内訳</t>
  </si>
  <si>
    <t>（単位：円）</t>
  </si>
  <si>
    <t>経費区分・費目</t>
  </si>
  <si>
    <t>金額</t>
  </si>
  <si>
    <t>積算内訳</t>
  </si>
  <si>
    <t>合　計</t>
  </si>
  <si>
    <t>注　記入欄が少ない場合は、本様式を引き伸ばして使用すること。</t>
  </si>
  <si>
    <t>※１　千円未満は切り捨てで記入すること。</t>
  </si>
  <si>
    <t>【公募要領Ａ別添３】</t>
  </si>
  <si>
    <t>2010年度の年間CO2排出削減予測量の内訳</t>
  </si>
  <si>
    <t>①</t>
  </si>
  <si>
    <t>2010年度のCO2排出削減予測量
（別添１「効果」項目①に該当）</t>
  </si>
  <si>
    <t>（t-CO2／年）</t>
  </si>
  <si>
    <t>②</t>
  </si>
  <si>
    <t>補助対象設備の導入による
2010年度CO2排出削減予測量</t>
  </si>
  <si>
    <t>＋</t>
  </si>
  <si>
    <t>③</t>
  </si>
  <si>
    <t>補助対象設備の導入以外の効果による2010年度CO2排出削減予測量</t>
  </si>
  <si>
    <t>※①＝②＋③とする。</t>
  </si>
  <si>
    <t>「③補助対象設備の導入以外の効果による2010年度 CO2排出削減予測量」について、
主な要因を記述すること。</t>
  </si>
  <si>
    <t>（補助対象設備以外による排出削減努力、エネルギー使用設備の廃止、生産量の減少等、</t>
  </si>
  <si>
    <t>想定される要因について、要因ごとに可能な限り定量的に記述。）</t>
  </si>
  <si>
    <t>　　　グループ参加者の場合、参加工場・事業場の一覧（様式自由）をここに貼付。
　　　別添4-2の「4.排出量算定対象工場・事業場に関する基本情報」または、
　　　別添4-4の「4.排出量算定対象事業場に関する基本情報」を使用することも可。</t>
  </si>
  <si>
    <r>
      <t>注：敷地境界については</t>
    </r>
    <r>
      <rPr>
        <sz val="11"/>
        <rFont val="ＭＳ Ｐゴシック"/>
        <family val="3"/>
      </rPr>
      <t>別紙３－１及び別紙３－２「実施ルール」を参照のこと。</t>
    </r>
  </si>
  <si>
    <t>導入設備／技術概要※1</t>
  </si>
  <si>
    <t>効果※2</t>
  </si>
  <si>
    <t>基準年度排出量
（tCO2）※3</t>
  </si>
  <si>
    <t>希望する理由※4</t>
  </si>
  <si>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||            </t>
    </r>
  </si>
  <si>
    <r>
      <t xml:space="preserve">         </t>
    </r>
    <r>
      <rPr>
        <sz val="11"/>
        <rFont val="ＭＳ Ｐゴシック"/>
        <family val="3"/>
      </rPr>
      <t>&lt;補足説明記入欄&gt;</t>
    </r>
  </si>
  <si>
    <r>
      <t>(5)補助金</t>
    </r>
    <r>
      <rPr>
        <sz val="11"/>
        <rFont val="ＭＳ Ｐゴシック"/>
        <family val="3"/>
      </rPr>
      <t>申請額</t>
    </r>
  </si>
  <si>
    <t>円</t>
  </si>
  <si>
    <t>※2　グループ参加の場合、「公募要領A別添1別紙」にて事業実施場所の一覧を貼付する。</t>
  </si>
  <si>
    <t>【公募要領A別添１別紙】</t>
  </si>
  <si>
    <t>所属部署・
役職名</t>
  </si>
  <si>
    <t>法人名・部署・役職名</t>
  </si>
  <si>
    <t>その他特記事項</t>
  </si>
  <si>
    <t>　　　　　　　　　　（ｔＣＯ2）</t>
  </si>
  <si>
    <t>　　　　　　　　　　（ｔＣＯ2／年）</t>
  </si>
  <si>
    <t>　　　　　　　　　　（円／ｔＣＯ2）</t>
  </si>
  <si>
    <t>　　　　ｔＣＯ2</t>
  </si>
  <si>
    <t xml:space="preserve">         円</t>
  </si>
  <si>
    <t>E-mail</t>
  </si>
  <si>
    <t>E-mail</t>
  </si>
  <si>
    <t>〒○○○-○○○○</t>
  </si>
  <si>
    <t>リース・クレジット業</t>
  </si>
  <si>
    <t>東京都千代田区…</t>
  </si>
  <si>
    <t>■単独参加　　　　　　　　　　　　　　　　　　　　□グループ参加</t>
  </si>
  <si>
    <t>■工場（物の製造・加工施設）　　　　　　　□事業場（工場以外・・・オフィス等）</t>
  </si>
  <si>
    <t>□有　　　　　　　■無</t>
  </si>
  <si>
    <t>法人名</t>
  </si>
  <si>
    <t>工場長</t>
  </si>
  <si>
    <t>hiroshi@kankyo.co.jp</t>
  </si>
  <si>
    <t>〒123-4567
東京都八王子市…</t>
  </si>
  <si>
    <t>〒123-4567
東京都八王子市…</t>
  </si>
  <si>
    <t>A重油からLNGへの燃料転換によるCO2排出削減事業</t>
  </si>
  <si>
    <t>平成22年　3月31日　（遅くとも平成22年3月31日であること）</t>
  </si>
  <si>
    <t>（複数種類のＣＯ2排出抑制設備を整備する場合には、種類ごとに①、②として記入すること）
・LNGサテライトの設置
・LNG仕様ボイラの新規導入　5台
（技術概要は略）</t>
  </si>
  <si>
    <t xml:space="preserve">導入前
</t>
  </si>
  <si>
    <t>××リース株式会社　東京支店支店長</t>
  </si>
  <si>
    <t>××リース株式会社　東京支店経理部部長</t>
  </si>
  <si>
    <t>□有　　　　　　　■無</t>
  </si>
  <si>
    <t>03-1234-xxxx</t>
  </si>
  <si>
    <t>03-5678-xxxx</t>
  </si>
  <si>
    <t>△△工業株式会社　関東工場　生産管理部</t>
  </si>
  <si>
    <t>○○部品の製造</t>
  </si>
  <si>
    <t>○○工業会</t>
  </si>
  <si>
    <t>LNGサテライトタンク　　　</t>
  </si>
  <si>
    <t>　　　　　　　　　　　　　</t>
  </si>
  <si>
    <t>配管工事　　　　　　　</t>
  </si>
  <si>
    <t>搬入・据付工事　　　　　　　</t>
  </si>
  <si>
    <t>貫流ボイラ　　　　　　　　　　　</t>
  </si>
  <si>
    <t>水管ボイラ　</t>
  </si>
  <si>
    <t>△△工業株式会社　関東工場</t>
  </si>
  <si>
    <t xml:space="preserve">敷地内における主な化石燃料燃焼設備（ボイラー等）、他者から供給を受けた電力・熱を使用する主な設備、工業プロセスからのＣＯ2を排出する設備及び廃棄物焼却設備（※主な設備を箇条書きで記載）
・ 中央受電所
・ フォークリフト
・ ボイラ設備
・ ファンヒータ
・ キュポラ (コークス、A重油、電気、石灰石)
</t>
  </si>
  <si>
    <t>△△工業株式会社　関東工場</t>
  </si>
  <si>
    <t>△△　太郎</t>
  </si>
  <si>
    <t xml:space="preserve">
○空調設備の高効率化（補助対象外）によるCO2排出削減…500tCO2/年</t>
  </si>
  <si>
    <t>××　一郎</t>
  </si>
  <si>
    <t>××　二郎</t>
  </si>
  <si>
    <t>△△　博</t>
  </si>
  <si>
    <t>taro@kankyo.co.jp</t>
  </si>
  <si>
    <t>工事費</t>
  </si>
  <si>
    <t>ver1.3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</si>
</sst>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円／t&quot;"/>
    <numFmt numFmtId="178" formatCode="0.0_ "/>
    <numFmt numFmtId="179" formatCode="0.0;_쐀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double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horizontal="right" vertical="center"/>
    </xf>
    <xf numFmtId="185" fontId="45" fillId="0" borderId="13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6" fontId="0" fillId="0" borderId="17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45" fillId="0" borderId="1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center" vertical="top"/>
    </xf>
    <xf numFmtId="0" fontId="0" fillId="0" borderId="0" xfId="0" applyFont="1" applyAlignment="1" applyProtection="1">
      <alignment vertical="center" wrapText="1"/>
      <protection locked="0"/>
    </xf>
    <xf numFmtId="38" fontId="0" fillId="0" borderId="0" xfId="49" applyFont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vertical="center"/>
      <protection locked="0"/>
    </xf>
    <xf numFmtId="186" fontId="45" fillId="33" borderId="15" xfId="0" applyNumberFormat="1" applyFont="1" applyFill="1" applyBorder="1" applyAlignment="1">
      <alignment vertical="center"/>
    </xf>
    <xf numFmtId="186" fontId="45" fillId="33" borderId="13" xfId="0" applyNumberFormat="1" applyFont="1" applyFill="1" applyBorder="1" applyAlignment="1">
      <alignment vertical="center"/>
    </xf>
    <xf numFmtId="186" fontId="45" fillId="0" borderId="19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186" fontId="45" fillId="33" borderId="19" xfId="0" applyNumberFormat="1" applyFont="1" applyFill="1" applyBorder="1" applyAlignment="1">
      <alignment vertical="center"/>
    </xf>
    <xf numFmtId="186" fontId="45" fillId="33" borderId="15" xfId="0" applyNumberFormat="1" applyFont="1" applyFill="1" applyBorder="1" applyAlignment="1">
      <alignment vertical="center"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13" xfId="0" applyFont="1" applyBorder="1" applyAlignment="1" applyProtection="1">
      <alignment vertical="center"/>
      <protection locked="0"/>
    </xf>
    <xf numFmtId="0" fontId="45" fillId="0" borderId="18" xfId="0" applyFont="1" applyBorder="1" applyAlignment="1" applyProtection="1">
      <alignment vertical="center"/>
      <protection locked="0"/>
    </xf>
    <xf numFmtId="0" fontId="45" fillId="0" borderId="19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21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5" fillId="0" borderId="2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vertical="center" wrapText="1"/>
      <protection locked="0"/>
    </xf>
    <xf numFmtId="0" fontId="45" fillId="0" borderId="17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186" fontId="45" fillId="33" borderId="13" xfId="0" applyNumberFormat="1" applyFont="1" applyFill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2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vertical="center"/>
      <protection locked="0"/>
    </xf>
    <xf numFmtId="0" fontId="45" fillId="0" borderId="17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12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left" vertical="top" wrapText="1"/>
      <protection locked="0"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45" fillId="0" borderId="18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vertical="center" wrapText="1"/>
      <protection locked="0"/>
    </xf>
    <xf numFmtId="0" fontId="45" fillId="0" borderId="23" xfId="0" applyFont="1" applyBorder="1" applyAlignment="1" applyProtection="1">
      <alignment vertical="center" wrapText="1"/>
      <protection locked="0"/>
    </xf>
    <xf numFmtId="0" fontId="45" fillId="0" borderId="21" xfId="0" applyFont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vertical="center" wrapText="1"/>
      <protection locked="0"/>
    </xf>
    <xf numFmtId="0" fontId="45" fillId="0" borderId="12" xfId="0" applyFont="1" applyBorder="1" applyAlignment="1" applyProtection="1">
      <alignment vertical="center" wrapText="1"/>
      <protection locked="0"/>
    </xf>
    <xf numFmtId="0" fontId="45" fillId="0" borderId="16" xfId="0" applyFont="1" applyBorder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5" fillId="0" borderId="18" xfId="0" applyFont="1" applyBorder="1" applyAlignment="1" applyProtection="1">
      <alignment vertical="center" wrapText="1"/>
      <protection locked="0"/>
    </xf>
    <xf numFmtId="0" fontId="45" fillId="0" borderId="22" xfId="0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2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6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horizontal="left" vertical="center"/>
      <protection locked="0"/>
    </xf>
    <xf numFmtId="0" fontId="45" fillId="0" borderId="20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5" fillId="0" borderId="15" xfId="0" applyFont="1" applyBorder="1" applyAlignment="1" applyProtection="1">
      <alignment vertical="center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left" vertical="center" wrapText="1"/>
      <protection locked="0"/>
    </xf>
    <xf numFmtId="0" fontId="2" fillId="0" borderId="21" xfId="43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 applyProtection="1">
      <alignment horizontal="left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 locked="0"/>
    </xf>
    <xf numFmtId="0" fontId="2" fillId="0" borderId="19" xfId="43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5" fillId="0" borderId="21" xfId="0" applyFont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vertical="top" wrapText="1"/>
      <protection locked="0"/>
    </xf>
    <xf numFmtId="0" fontId="45" fillId="0" borderId="20" xfId="0" applyFont="1" applyBorder="1" applyAlignment="1" applyProtection="1">
      <alignment vertical="top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45" fillId="0" borderId="10" xfId="0" applyFont="1" applyBorder="1" applyAlignment="1" applyProtection="1">
      <alignment vertical="top" wrapText="1"/>
      <protection locked="0"/>
    </xf>
    <xf numFmtId="0" fontId="45" fillId="0" borderId="16" xfId="0" applyFont="1" applyBorder="1" applyAlignment="1" applyProtection="1">
      <alignment vertical="top" wrapText="1"/>
      <protection locked="0"/>
    </xf>
    <xf numFmtId="0" fontId="45" fillId="0" borderId="13" xfId="0" applyFont="1" applyBorder="1" applyAlignment="1" applyProtection="1">
      <alignment vertical="top" wrapText="1"/>
      <protection locked="0"/>
    </xf>
    <xf numFmtId="0" fontId="45" fillId="0" borderId="18" xfId="0" applyFont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9" xfId="0" applyFont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horizontal="left" vertical="center"/>
      <protection locked="0"/>
    </xf>
    <xf numFmtId="0" fontId="45" fillId="0" borderId="19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45" fillId="0" borderId="17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1" xfId="0" applyFont="1" applyBorder="1" applyAlignment="1" applyProtection="1">
      <alignment vertical="top"/>
      <protection locked="0"/>
    </xf>
    <xf numFmtId="0" fontId="45" fillId="0" borderId="12" xfId="0" applyFont="1" applyBorder="1" applyAlignment="1" applyProtection="1">
      <alignment vertical="top"/>
      <protection locked="0"/>
    </xf>
    <xf numFmtId="0" fontId="45" fillId="0" borderId="20" xfId="0" applyFont="1" applyBorder="1" applyAlignment="1" applyProtection="1">
      <alignment vertical="top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5" fillId="0" borderId="10" xfId="0" applyFont="1" applyBorder="1" applyAlignment="1" applyProtection="1">
      <alignment vertical="top"/>
      <protection locked="0"/>
    </xf>
    <xf numFmtId="0" fontId="45" fillId="0" borderId="16" xfId="0" applyFont="1" applyBorder="1" applyAlignment="1" applyProtection="1">
      <alignment vertical="top"/>
      <protection locked="0"/>
    </xf>
    <xf numFmtId="0" fontId="45" fillId="0" borderId="13" xfId="0" applyFont="1" applyBorder="1" applyAlignment="1" applyProtection="1">
      <alignment vertical="top"/>
      <protection locked="0"/>
    </xf>
    <xf numFmtId="0" fontId="45" fillId="0" borderId="18" xfId="0" applyFont="1" applyBorder="1" applyAlignment="1" applyProtection="1">
      <alignment vertical="top"/>
      <protection locked="0"/>
    </xf>
    <xf numFmtId="0" fontId="45" fillId="0" borderId="24" xfId="0" applyFont="1" applyBorder="1" applyAlignment="1">
      <alignment horizontal="right" vertical="center"/>
    </xf>
    <xf numFmtId="0" fontId="0" fillId="0" borderId="21" xfId="0" applyBorder="1" applyAlignment="1" applyProtection="1">
      <alignment horizontal="left" vertical="top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 applyProtection="1">
      <alignment horizontal="left" vertical="top" wrapText="1"/>
      <protection locked="0"/>
    </xf>
    <xf numFmtId="0" fontId="45" fillId="0" borderId="15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86" fontId="45" fillId="33" borderId="24" xfId="0" applyNumberFormat="1" applyFont="1" applyFill="1" applyBorder="1" applyAlignment="1" applyProtection="1">
      <alignment vertical="center"/>
      <protection/>
    </xf>
    <xf numFmtId="186" fontId="45" fillId="33" borderId="15" xfId="0" applyNumberFormat="1" applyFont="1" applyFill="1" applyBorder="1" applyAlignment="1" applyProtection="1">
      <alignment vertical="center"/>
      <protection/>
    </xf>
    <xf numFmtId="0" fontId="45" fillId="0" borderId="1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186" fontId="45" fillId="0" borderId="19" xfId="0" applyNumberFormat="1" applyFont="1" applyBorder="1" applyAlignment="1">
      <alignment horizontal="right" vertical="center"/>
    </xf>
    <xf numFmtId="186" fontId="45" fillId="0" borderId="15" xfId="0" applyNumberFormat="1" applyFont="1" applyBorder="1" applyAlignment="1">
      <alignment horizontal="right" vertical="center"/>
    </xf>
    <xf numFmtId="186" fontId="45" fillId="0" borderId="19" xfId="0" applyNumberFormat="1" applyFont="1" applyFill="1" applyBorder="1" applyAlignment="1" applyProtection="1">
      <alignment vertical="center"/>
      <protection locked="0"/>
    </xf>
    <xf numFmtId="186" fontId="0" fillId="0" borderId="15" xfId="0" applyNumberFormat="1" applyFill="1" applyBorder="1" applyAlignment="1">
      <alignment vertical="center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86" fontId="0" fillId="0" borderId="19" xfId="0" applyNumberFormat="1" applyFont="1" applyFill="1" applyBorder="1" applyAlignment="1" applyProtection="1">
      <alignment vertical="center"/>
      <protection locked="0"/>
    </xf>
    <xf numFmtId="186" fontId="0" fillId="0" borderId="15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86" fontId="0" fillId="33" borderId="16" xfId="0" applyNumberFormat="1" applyFont="1" applyFill="1" applyBorder="1" applyAlignment="1">
      <alignment vertical="center"/>
    </xf>
    <xf numFmtId="186" fontId="0" fillId="33" borderId="13" xfId="0" applyNumberFormat="1" applyFont="1" applyFill="1" applyBorder="1" applyAlignment="1">
      <alignment vertical="center"/>
    </xf>
    <xf numFmtId="186" fontId="0" fillId="33" borderId="19" xfId="0" applyNumberFormat="1" applyFont="1" applyFill="1" applyBorder="1" applyAlignment="1">
      <alignment horizontal="right" vertical="center"/>
    </xf>
    <xf numFmtId="186" fontId="0" fillId="33" borderId="15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86" fontId="0" fillId="0" borderId="21" xfId="0" applyNumberFormat="1" applyFont="1" applyFill="1" applyBorder="1" applyAlignment="1" applyProtection="1">
      <alignment horizontal="right" vertical="center"/>
      <protection locked="0"/>
    </xf>
    <xf numFmtId="186" fontId="0" fillId="0" borderId="11" xfId="0" applyNumberFormat="1" applyFont="1" applyFill="1" applyBorder="1" applyAlignment="1" applyProtection="1">
      <alignment horizontal="right" vertical="center"/>
      <protection locked="0"/>
    </xf>
    <xf numFmtId="18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86" fontId="0" fillId="0" borderId="20" xfId="0" applyNumberFormat="1" applyFont="1" applyFill="1" applyBorder="1" applyAlignment="1" applyProtection="1">
      <alignment vertical="center"/>
      <protection locked="0"/>
    </xf>
    <xf numFmtId="18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6" fontId="0" fillId="33" borderId="21" xfId="0" applyNumberFormat="1" applyFont="1" applyFill="1" applyBorder="1" applyAlignment="1">
      <alignment horizontal="right" vertical="center"/>
    </xf>
    <xf numFmtId="186" fontId="0" fillId="33" borderId="11" xfId="0" applyNumberFormat="1" applyFont="1" applyFill="1" applyBorder="1" applyAlignment="1">
      <alignment horizontal="right" vertical="center"/>
    </xf>
    <xf numFmtId="186" fontId="0" fillId="33" borderId="12" xfId="0" applyNumberFormat="1" applyFont="1" applyFill="1" applyBorder="1" applyAlignment="1">
      <alignment horizontal="right" vertical="center"/>
    </xf>
    <xf numFmtId="186" fontId="0" fillId="33" borderId="16" xfId="0" applyNumberFormat="1" applyFont="1" applyFill="1" applyBorder="1" applyAlignment="1">
      <alignment horizontal="right" vertical="center"/>
    </xf>
    <xf numFmtId="186" fontId="0" fillId="33" borderId="13" xfId="0" applyNumberFormat="1" applyFont="1" applyFill="1" applyBorder="1" applyAlignment="1">
      <alignment horizontal="right" vertical="center"/>
    </xf>
    <xf numFmtId="186" fontId="0" fillId="33" borderId="18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86" fontId="0" fillId="33" borderId="16" xfId="0" applyNumberFormat="1" applyFill="1" applyBorder="1" applyAlignment="1">
      <alignment vertical="center"/>
    </xf>
    <xf numFmtId="186" fontId="0" fillId="33" borderId="13" xfId="0" applyNumberFormat="1" applyFill="1" applyBorder="1" applyAlignment="1">
      <alignment vertical="center"/>
    </xf>
    <xf numFmtId="186" fontId="0" fillId="0" borderId="16" xfId="0" applyNumberFormat="1" applyFill="1" applyBorder="1" applyAlignment="1" applyProtection="1">
      <alignment vertical="center"/>
      <protection locked="0"/>
    </xf>
    <xf numFmtId="186" fontId="0" fillId="0" borderId="13" xfId="0" applyNumberForma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78</xdr:row>
      <xdr:rowOff>66675</xdr:rowOff>
    </xdr:from>
    <xdr:to>
      <xdr:col>12</xdr:col>
      <xdr:colOff>85725</xdr:colOff>
      <xdr:row>95</xdr:row>
      <xdr:rowOff>1600200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14425" y="20659725"/>
          <a:ext cx="7200900" cy="6648450"/>
          <a:chOff x="1819" y="1729"/>
          <a:chExt cx="8288" cy="5558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371" y="1729"/>
            <a:ext cx="736" cy="4683"/>
            <a:chOff x="9372" y="1729"/>
            <a:chExt cx="735" cy="4682"/>
          </a:xfrm>
          <a:solidFill>
            <a:srgbClr val="FFFFFF"/>
          </a:solidFill>
        </xdr:grpSpPr>
        <xdr:sp>
          <xdr:nvSpPr>
            <xdr:cNvPr id="3" name="Rectangle 4"/>
            <xdr:cNvSpPr>
              <a:spLocks/>
            </xdr:cNvSpPr>
          </xdr:nvSpPr>
          <xdr:spPr>
            <a:xfrm>
              <a:off x="9372" y="1729"/>
              <a:ext cx="735" cy="468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Rectangle 5"/>
            <xdr:cNvSpPr>
              <a:spLocks/>
            </xdr:cNvSpPr>
          </xdr:nvSpPr>
          <xdr:spPr>
            <a:xfrm>
              <a:off x="9372" y="1729"/>
              <a:ext cx="735" cy="4682"/>
            </a:xfrm>
            <a:prstGeom prst="rect">
              <a:avLst/>
            </a:prstGeom>
            <a:noFill/>
            <a:ln w="1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Rectangle 6"/>
          <xdr:cNvSpPr>
            <a:spLocks/>
          </xdr:cNvSpPr>
        </xdr:nvSpPr>
        <xdr:spPr>
          <a:xfrm>
            <a:off x="9757" y="1778"/>
            <a:ext cx="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757" y="1778"/>
            <a:ext cx="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9757" y="2039"/>
            <a:ext cx="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9757" y="2039"/>
            <a:ext cx="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9637" y="2301"/>
            <a:ext cx="174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9757" y="2500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9757" y="2500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9757" y="2748"/>
            <a:ext cx="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9757" y="2748"/>
            <a:ext cx="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9637" y="3089"/>
            <a:ext cx="174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9678" y="3319"/>
            <a:ext cx="120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9757" y="3470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9757" y="3470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9637" y="3908"/>
            <a:ext cx="174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9757" y="3972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9757" y="3972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9757" y="4273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9757" y="4273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9637" y="4782"/>
            <a:ext cx="174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24" name="Group 25"/>
          <xdr:cNvGrpSpPr>
            <a:grpSpLocks/>
          </xdr:cNvGrpSpPr>
        </xdr:nvGrpSpPr>
        <xdr:grpSpPr>
          <a:xfrm>
            <a:off x="5033" y="2577"/>
            <a:ext cx="4370" cy="4710"/>
            <a:chOff x="5032" y="2576"/>
            <a:chExt cx="4370" cy="4711"/>
          </a:xfrm>
          <a:solidFill>
            <a:srgbClr val="FFFFFF"/>
          </a:solidFill>
        </xdr:grpSpPr>
        <xdr:sp>
          <xdr:nvSpPr>
            <xdr:cNvPr id="25" name="Rectangle 28"/>
            <xdr:cNvSpPr>
              <a:spLocks/>
            </xdr:cNvSpPr>
          </xdr:nvSpPr>
          <xdr:spPr>
            <a:xfrm>
              <a:off x="5032" y="2576"/>
              <a:ext cx="1877" cy="359"/>
            </a:xfrm>
            <a:prstGeom prst="rect">
              <a:avLst/>
            </a:prstGeom>
            <a:noFill/>
            <a:ln w="1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6" name="Group 30"/>
            <xdr:cNvGrpSpPr>
              <a:grpSpLocks/>
            </xdr:cNvGrpSpPr>
          </xdr:nvGrpSpPr>
          <xdr:grpSpPr>
            <a:xfrm>
              <a:off x="5032" y="3266"/>
              <a:ext cx="1922" cy="359"/>
              <a:chOff x="5032" y="3266"/>
              <a:chExt cx="1922" cy="359"/>
            </a:xfrm>
            <a:solidFill>
              <a:srgbClr val="FFFFFF"/>
            </a:solidFill>
          </xdr:grpSpPr>
          <xdr:sp>
            <xdr:nvSpPr>
              <xdr:cNvPr id="27" name="Rectangle 31"/>
              <xdr:cNvSpPr>
                <a:spLocks/>
              </xdr:cNvSpPr>
            </xdr:nvSpPr>
            <xdr:spPr>
              <a:xfrm>
                <a:off x="5032" y="3266"/>
                <a:ext cx="1922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32"/>
              <xdr:cNvSpPr>
                <a:spLocks/>
              </xdr:cNvSpPr>
            </xdr:nvSpPr>
            <xdr:spPr>
              <a:xfrm>
                <a:off x="5032" y="3266"/>
                <a:ext cx="1922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9" name="Rectangle 33"/>
            <xdr:cNvSpPr>
              <a:spLocks/>
            </xdr:cNvSpPr>
          </xdr:nvSpPr>
          <xdr:spPr>
            <a:xfrm>
              <a:off x="5185" y="3276"/>
              <a:ext cx="1" cy="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0" name="Group 34"/>
            <xdr:cNvGrpSpPr>
              <a:grpSpLocks/>
            </xdr:cNvGrpSpPr>
          </xdr:nvGrpSpPr>
          <xdr:grpSpPr>
            <a:xfrm>
              <a:off x="5048" y="3983"/>
              <a:ext cx="1906" cy="359"/>
              <a:chOff x="5048" y="3984"/>
              <a:chExt cx="1906" cy="359"/>
            </a:xfrm>
            <a:solidFill>
              <a:srgbClr val="FFFFFF"/>
            </a:solidFill>
          </xdr:grpSpPr>
          <xdr:sp>
            <xdr:nvSpPr>
              <xdr:cNvPr id="31" name="Rectangle 35"/>
              <xdr:cNvSpPr>
                <a:spLocks/>
              </xdr:cNvSpPr>
            </xdr:nvSpPr>
            <xdr:spPr>
              <a:xfrm>
                <a:off x="5048" y="3984"/>
                <a:ext cx="1906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" name="Rectangle 36"/>
              <xdr:cNvSpPr>
                <a:spLocks/>
              </xdr:cNvSpPr>
            </xdr:nvSpPr>
            <xdr:spPr>
              <a:xfrm>
                <a:off x="5048" y="3984"/>
                <a:ext cx="1906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3" name="Group 38"/>
            <xdr:cNvGrpSpPr>
              <a:grpSpLocks/>
            </xdr:cNvGrpSpPr>
          </xdr:nvGrpSpPr>
          <xdr:grpSpPr>
            <a:xfrm>
              <a:off x="5063" y="4716"/>
              <a:ext cx="1906" cy="359"/>
              <a:chOff x="5063" y="4716"/>
              <a:chExt cx="1906" cy="359"/>
            </a:xfrm>
            <a:solidFill>
              <a:srgbClr val="FFFFFF"/>
            </a:solidFill>
          </xdr:grpSpPr>
          <xdr:sp>
            <xdr:nvSpPr>
              <xdr:cNvPr id="34" name="Rectangle 39"/>
              <xdr:cNvSpPr>
                <a:spLocks/>
              </xdr:cNvSpPr>
            </xdr:nvSpPr>
            <xdr:spPr>
              <a:xfrm>
                <a:off x="5063" y="4716"/>
                <a:ext cx="1906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" name="Rectangle 40"/>
              <xdr:cNvSpPr>
                <a:spLocks/>
              </xdr:cNvSpPr>
            </xdr:nvSpPr>
            <xdr:spPr>
              <a:xfrm>
                <a:off x="5063" y="4716"/>
                <a:ext cx="1906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6" name="Group 42"/>
            <xdr:cNvGrpSpPr>
              <a:grpSpLocks/>
            </xdr:cNvGrpSpPr>
          </xdr:nvGrpSpPr>
          <xdr:grpSpPr>
            <a:xfrm>
              <a:off x="5078" y="5434"/>
              <a:ext cx="1876" cy="359"/>
              <a:chOff x="5078" y="5434"/>
              <a:chExt cx="1876" cy="359"/>
            </a:xfrm>
            <a:solidFill>
              <a:srgbClr val="FFFFFF"/>
            </a:solidFill>
          </xdr:grpSpPr>
          <xdr:sp>
            <xdr:nvSpPr>
              <xdr:cNvPr id="37" name="Rectangle 43"/>
              <xdr:cNvSpPr>
                <a:spLocks/>
              </xdr:cNvSpPr>
            </xdr:nvSpPr>
            <xdr:spPr>
              <a:xfrm>
                <a:off x="5078" y="5434"/>
                <a:ext cx="1876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" name="Rectangle 44"/>
              <xdr:cNvSpPr>
                <a:spLocks/>
              </xdr:cNvSpPr>
            </xdr:nvSpPr>
            <xdr:spPr>
              <a:xfrm>
                <a:off x="5078" y="5434"/>
                <a:ext cx="1876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9" name="Rectangle 45"/>
            <xdr:cNvSpPr>
              <a:spLocks/>
            </xdr:cNvSpPr>
          </xdr:nvSpPr>
          <xdr:spPr>
            <a:xfrm>
              <a:off x="5524" y="5482"/>
              <a:ext cx="1020" cy="2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貫流ボイラ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40" name="Rectangle 49"/>
            <xdr:cNvSpPr>
              <a:spLocks/>
            </xdr:cNvSpPr>
          </xdr:nvSpPr>
          <xdr:spPr>
            <a:xfrm>
              <a:off x="8340" y="2926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1" name="Rectangle 50"/>
            <xdr:cNvSpPr>
              <a:spLocks/>
            </xdr:cNvSpPr>
          </xdr:nvSpPr>
          <xdr:spPr>
            <a:xfrm>
              <a:off x="8340" y="2926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2" name="Rectangle 51"/>
            <xdr:cNvSpPr>
              <a:spLocks/>
            </xdr:cNvSpPr>
          </xdr:nvSpPr>
          <xdr:spPr>
            <a:xfrm>
              <a:off x="8340" y="3181"/>
              <a:ext cx="1" cy="2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3" name="Rectangle 52"/>
            <xdr:cNvSpPr>
              <a:spLocks/>
            </xdr:cNvSpPr>
          </xdr:nvSpPr>
          <xdr:spPr>
            <a:xfrm>
              <a:off x="8318" y="3181"/>
              <a:ext cx="1" cy="2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4" name="Rectangle 54"/>
            <xdr:cNvSpPr>
              <a:spLocks/>
            </xdr:cNvSpPr>
          </xdr:nvSpPr>
          <xdr:spPr>
            <a:xfrm>
              <a:off x="8318" y="3665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5" name="Rectangle 55"/>
            <xdr:cNvSpPr>
              <a:spLocks/>
            </xdr:cNvSpPr>
          </xdr:nvSpPr>
          <xdr:spPr>
            <a:xfrm>
              <a:off x="8318" y="3665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6" name="Rectangle 57"/>
            <xdr:cNvSpPr>
              <a:spLocks/>
            </xdr:cNvSpPr>
          </xdr:nvSpPr>
          <xdr:spPr>
            <a:xfrm>
              <a:off x="8243" y="4224"/>
              <a:ext cx="121" cy="3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47" name="Rectangle 59"/>
            <xdr:cNvSpPr>
              <a:spLocks/>
            </xdr:cNvSpPr>
          </xdr:nvSpPr>
          <xdr:spPr>
            <a:xfrm>
              <a:off x="8318" y="4804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8" name="Rectangle 60"/>
            <xdr:cNvSpPr>
              <a:spLocks/>
            </xdr:cNvSpPr>
          </xdr:nvSpPr>
          <xdr:spPr>
            <a:xfrm>
              <a:off x="8318" y="4804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49" name="Rectangle 62"/>
            <xdr:cNvSpPr>
              <a:spLocks/>
            </xdr:cNvSpPr>
          </xdr:nvSpPr>
          <xdr:spPr>
            <a:xfrm>
              <a:off x="8318" y="5385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50" name="Rectangle 63"/>
            <xdr:cNvSpPr>
              <a:spLocks/>
            </xdr:cNvSpPr>
          </xdr:nvSpPr>
          <xdr:spPr>
            <a:xfrm>
              <a:off x="8318" y="5385"/>
              <a:ext cx="1" cy="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51" name="Rectangle 65"/>
            <xdr:cNvSpPr>
              <a:spLocks/>
            </xdr:cNvSpPr>
          </xdr:nvSpPr>
          <xdr:spPr>
            <a:xfrm>
              <a:off x="8318" y="6014"/>
              <a:ext cx="1" cy="2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52" name="Rectangle 66"/>
            <xdr:cNvSpPr>
              <a:spLocks/>
            </xdr:cNvSpPr>
          </xdr:nvSpPr>
          <xdr:spPr>
            <a:xfrm>
              <a:off x="8318" y="6014"/>
              <a:ext cx="1" cy="2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53" name="Rectangle 73"/>
            <xdr:cNvSpPr>
              <a:spLocks/>
            </xdr:cNvSpPr>
          </xdr:nvSpPr>
          <xdr:spPr>
            <a:xfrm>
              <a:off x="5048" y="6928"/>
              <a:ext cx="1876" cy="35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9" name="Group 84"/>
          <xdr:cNvGrpSpPr>
            <a:grpSpLocks/>
          </xdr:cNvGrpSpPr>
        </xdr:nvGrpSpPr>
        <xdr:grpSpPr>
          <a:xfrm>
            <a:off x="1819" y="1830"/>
            <a:ext cx="5855" cy="358"/>
            <a:chOff x="1819" y="1830"/>
            <a:chExt cx="5856" cy="359"/>
          </a:xfrm>
          <a:solidFill>
            <a:srgbClr val="FFFFFF"/>
          </a:solidFill>
        </xdr:grpSpPr>
        <xdr:grpSp>
          <xdr:nvGrpSpPr>
            <xdr:cNvPr id="60" name="Group 85"/>
            <xdr:cNvGrpSpPr>
              <a:grpSpLocks/>
            </xdr:cNvGrpSpPr>
          </xdr:nvGrpSpPr>
          <xdr:grpSpPr>
            <a:xfrm>
              <a:off x="1819" y="1830"/>
              <a:ext cx="1757" cy="359"/>
              <a:chOff x="1819" y="1830"/>
              <a:chExt cx="1757" cy="359"/>
            </a:xfrm>
            <a:solidFill>
              <a:srgbClr val="FFFFFF"/>
            </a:solidFill>
          </xdr:grpSpPr>
          <xdr:sp>
            <xdr:nvSpPr>
              <xdr:cNvPr id="61" name="Rectangle 86"/>
              <xdr:cNvSpPr>
                <a:spLocks/>
              </xdr:cNvSpPr>
            </xdr:nvSpPr>
            <xdr:spPr>
              <a:xfrm>
                <a:off x="1819" y="1830"/>
                <a:ext cx="1757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" name="Rectangle 87"/>
              <xdr:cNvSpPr>
                <a:spLocks/>
              </xdr:cNvSpPr>
            </xdr:nvSpPr>
            <xdr:spPr>
              <a:xfrm>
                <a:off x="1819" y="1830"/>
                <a:ext cx="1757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3" name="Rectangle 88"/>
            <xdr:cNvSpPr>
              <a:spLocks/>
            </xdr:cNvSpPr>
          </xdr:nvSpPr>
          <xdr:spPr>
            <a:xfrm>
              <a:off x="2137" y="1870"/>
              <a:ext cx="823" cy="3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電気事業者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64" name="Group 89"/>
            <xdr:cNvGrpSpPr>
              <a:grpSpLocks/>
            </xdr:cNvGrpSpPr>
          </xdr:nvGrpSpPr>
          <xdr:grpSpPr>
            <a:xfrm>
              <a:off x="5153" y="1830"/>
              <a:ext cx="2522" cy="359"/>
              <a:chOff x="5153" y="1830"/>
              <a:chExt cx="2522" cy="359"/>
            </a:xfrm>
            <a:solidFill>
              <a:srgbClr val="FFFFFF"/>
            </a:solidFill>
          </xdr:grpSpPr>
          <xdr:sp>
            <xdr:nvSpPr>
              <xdr:cNvPr id="65" name="Rectangle 90"/>
              <xdr:cNvSpPr>
                <a:spLocks/>
              </xdr:cNvSpPr>
            </xdr:nvSpPr>
            <xdr:spPr>
              <a:xfrm>
                <a:off x="5153" y="1830"/>
                <a:ext cx="2522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6" name="Rectangle 91"/>
              <xdr:cNvSpPr>
                <a:spLocks/>
              </xdr:cNvSpPr>
            </xdr:nvSpPr>
            <xdr:spPr>
              <a:xfrm>
                <a:off x="5153" y="1830"/>
                <a:ext cx="2522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7" name="Rectangle 92"/>
            <xdr:cNvSpPr>
              <a:spLocks/>
            </xdr:cNvSpPr>
          </xdr:nvSpPr>
          <xdr:spPr>
            <a:xfrm>
              <a:off x="5953" y="1870"/>
              <a:ext cx="657" cy="3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受電設備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  <xdr:grpSp>
        <xdr:nvGrpSpPr>
          <xdr:cNvPr id="70" name="Group 101"/>
          <xdr:cNvGrpSpPr>
            <a:grpSpLocks/>
          </xdr:cNvGrpSpPr>
        </xdr:nvGrpSpPr>
        <xdr:grpSpPr>
          <a:xfrm>
            <a:off x="1850" y="2500"/>
            <a:ext cx="3214" cy="3178"/>
            <a:chOff x="1850" y="2500"/>
            <a:chExt cx="3213" cy="3178"/>
          </a:xfrm>
          <a:solidFill>
            <a:srgbClr val="FFFFFF"/>
          </a:solidFill>
        </xdr:grpSpPr>
        <xdr:grpSp>
          <xdr:nvGrpSpPr>
            <xdr:cNvPr id="71" name="Group 102"/>
            <xdr:cNvGrpSpPr>
              <a:grpSpLocks/>
            </xdr:cNvGrpSpPr>
          </xdr:nvGrpSpPr>
          <xdr:grpSpPr>
            <a:xfrm>
              <a:off x="1850" y="2548"/>
              <a:ext cx="1756" cy="359"/>
              <a:chOff x="1850" y="2548"/>
              <a:chExt cx="1756" cy="359"/>
            </a:xfrm>
            <a:solidFill>
              <a:srgbClr val="FFFFFF"/>
            </a:solidFill>
          </xdr:grpSpPr>
          <xdr:sp>
            <xdr:nvSpPr>
              <xdr:cNvPr id="72" name="Rectangle 103"/>
              <xdr:cNvSpPr>
                <a:spLocks/>
              </xdr:cNvSpPr>
            </xdr:nvSpPr>
            <xdr:spPr>
              <a:xfrm>
                <a:off x="1850" y="2548"/>
                <a:ext cx="1756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3" name="Rectangle 104"/>
              <xdr:cNvSpPr>
                <a:spLocks/>
              </xdr:cNvSpPr>
            </xdr:nvSpPr>
            <xdr:spPr>
              <a:xfrm>
                <a:off x="1850" y="2548"/>
                <a:ext cx="1756" cy="359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4" name="Rectangle 105"/>
            <xdr:cNvSpPr>
              <a:spLocks/>
            </xdr:cNvSpPr>
          </xdr:nvSpPr>
          <xdr:spPr>
            <a:xfrm>
              <a:off x="2168" y="2500"/>
              <a:ext cx="822" cy="3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A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重油タンク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75" name="Group 106"/>
            <xdr:cNvGrpSpPr>
              <a:grpSpLocks/>
            </xdr:cNvGrpSpPr>
          </xdr:nvGrpSpPr>
          <xdr:grpSpPr>
            <a:xfrm>
              <a:off x="3612" y="2706"/>
              <a:ext cx="1451" cy="2972"/>
              <a:chOff x="3612" y="2706"/>
              <a:chExt cx="1451" cy="2972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2</xdr:col>
      <xdr:colOff>733425</xdr:colOff>
      <xdr:row>102</xdr:row>
      <xdr:rowOff>161925</xdr:rowOff>
    </xdr:from>
    <xdr:to>
      <xdr:col>11</xdr:col>
      <xdr:colOff>485775</xdr:colOff>
      <xdr:row>116</xdr:row>
      <xdr:rowOff>4648200</xdr:rowOff>
    </xdr:to>
    <xdr:grpSp>
      <xdr:nvGrpSpPr>
        <xdr:cNvPr id="81" name="Group 132"/>
        <xdr:cNvGrpSpPr>
          <a:grpSpLocks noChangeAspect="1"/>
        </xdr:cNvGrpSpPr>
      </xdr:nvGrpSpPr>
      <xdr:grpSpPr>
        <a:xfrm>
          <a:off x="923925" y="32099250"/>
          <a:ext cx="7191375" cy="6886575"/>
          <a:chOff x="1823" y="8009"/>
          <a:chExt cx="8279" cy="5791"/>
        </a:xfrm>
        <a:solidFill>
          <a:srgbClr val="FFFFFF"/>
        </a:solidFill>
      </xdr:grpSpPr>
      <xdr:grpSp>
        <xdr:nvGrpSpPr>
          <xdr:cNvPr id="82" name="Group 134"/>
          <xdr:cNvGrpSpPr>
            <a:grpSpLocks/>
          </xdr:cNvGrpSpPr>
        </xdr:nvGrpSpPr>
        <xdr:grpSpPr>
          <a:xfrm>
            <a:off x="9367" y="8009"/>
            <a:ext cx="735" cy="4890"/>
            <a:chOff x="9367" y="8009"/>
            <a:chExt cx="735" cy="4891"/>
          </a:xfrm>
          <a:solidFill>
            <a:srgbClr val="FFFFFF"/>
          </a:solidFill>
        </xdr:grpSpPr>
        <xdr:sp>
          <xdr:nvSpPr>
            <xdr:cNvPr id="83" name="Rectangle 135"/>
            <xdr:cNvSpPr>
              <a:spLocks/>
            </xdr:cNvSpPr>
          </xdr:nvSpPr>
          <xdr:spPr>
            <a:xfrm>
              <a:off x="9367" y="8009"/>
              <a:ext cx="735" cy="489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Rectangle 136"/>
            <xdr:cNvSpPr>
              <a:spLocks/>
            </xdr:cNvSpPr>
          </xdr:nvSpPr>
          <xdr:spPr>
            <a:xfrm>
              <a:off x="9367" y="8009"/>
              <a:ext cx="735" cy="4891"/>
            </a:xfrm>
            <a:prstGeom prst="rect">
              <a:avLst/>
            </a:prstGeom>
            <a:noFill/>
            <a:ln w="1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5" name="Rectangle 137"/>
          <xdr:cNvSpPr>
            <a:spLocks/>
          </xdr:cNvSpPr>
        </xdr:nvSpPr>
        <xdr:spPr>
          <a:xfrm>
            <a:off x="9763" y="8065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86" name="Rectangle 138"/>
          <xdr:cNvSpPr>
            <a:spLocks/>
          </xdr:cNvSpPr>
        </xdr:nvSpPr>
        <xdr:spPr>
          <a:xfrm>
            <a:off x="9763" y="8065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87" name="Rectangle 139"/>
          <xdr:cNvSpPr>
            <a:spLocks/>
          </xdr:cNvSpPr>
        </xdr:nvSpPr>
        <xdr:spPr>
          <a:xfrm>
            <a:off x="9763" y="8288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88" name="Rectangle 140"/>
          <xdr:cNvSpPr>
            <a:spLocks/>
          </xdr:cNvSpPr>
        </xdr:nvSpPr>
        <xdr:spPr>
          <a:xfrm>
            <a:off x="9763" y="8288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89" name="Rectangle 141"/>
          <xdr:cNvSpPr>
            <a:spLocks/>
          </xdr:cNvSpPr>
        </xdr:nvSpPr>
        <xdr:spPr>
          <a:xfrm>
            <a:off x="9640" y="8617"/>
            <a:ext cx="17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0" name="Rectangle 142"/>
          <xdr:cNvSpPr>
            <a:spLocks/>
          </xdr:cNvSpPr>
        </xdr:nvSpPr>
        <xdr:spPr>
          <a:xfrm>
            <a:off x="9763" y="8794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1" name="Rectangle 143"/>
          <xdr:cNvSpPr>
            <a:spLocks/>
          </xdr:cNvSpPr>
        </xdr:nvSpPr>
        <xdr:spPr>
          <a:xfrm>
            <a:off x="9763" y="8794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2" name="Rectangle 144"/>
          <xdr:cNvSpPr>
            <a:spLocks/>
          </xdr:cNvSpPr>
        </xdr:nvSpPr>
        <xdr:spPr>
          <a:xfrm>
            <a:off x="9763" y="9059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3" name="Rectangle 145"/>
          <xdr:cNvSpPr>
            <a:spLocks/>
          </xdr:cNvSpPr>
        </xdr:nvSpPr>
        <xdr:spPr>
          <a:xfrm>
            <a:off x="9763" y="9059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4" name="Rectangle 146"/>
          <xdr:cNvSpPr>
            <a:spLocks/>
          </xdr:cNvSpPr>
        </xdr:nvSpPr>
        <xdr:spPr>
          <a:xfrm>
            <a:off x="9630" y="9489"/>
            <a:ext cx="17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5" name="Rectangle 147"/>
          <xdr:cNvSpPr>
            <a:spLocks/>
          </xdr:cNvSpPr>
        </xdr:nvSpPr>
        <xdr:spPr>
          <a:xfrm>
            <a:off x="9674" y="9769"/>
            <a:ext cx="120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6" name="Rectangle 148"/>
          <xdr:cNvSpPr>
            <a:spLocks/>
          </xdr:cNvSpPr>
        </xdr:nvSpPr>
        <xdr:spPr>
          <a:xfrm>
            <a:off x="9763" y="9827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7" name="Rectangle 149"/>
          <xdr:cNvSpPr>
            <a:spLocks/>
          </xdr:cNvSpPr>
        </xdr:nvSpPr>
        <xdr:spPr>
          <a:xfrm>
            <a:off x="9763" y="9827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8" name="Rectangle 150"/>
          <xdr:cNvSpPr>
            <a:spLocks/>
          </xdr:cNvSpPr>
        </xdr:nvSpPr>
        <xdr:spPr>
          <a:xfrm>
            <a:off x="9630" y="10337"/>
            <a:ext cx="17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9" name="Rectangle 151"/>
          <xdr:cNvSpPr>
            <a:spLocks/>
          </xdr:cNvSpPr>
        </xdr:nvSpPr>
        <xdr:spPr>
          <a:xfrm>
            <a:off x="9763" y="10428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00" name="Rectangle 152"/>
          <xdr:cNvSpPr>
            <a:spLocks/>
          </xdr:cNvSpPr>
        </xdr:nvSpPr>
        <xdr:spPr>
          <a:xfrm>
            <a:off x="9763" y="10428"/>
            <a:ext cx="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01" name="Rectangle 153"/>
          <xdr:cNvSpPr>
            <a:spLocks/>
          </xdr:cNvSpPr>
        </xdr:nvSpPr>
        <xdr:spPr>
          <a:xfrm>
            <a:off x="9763" y="10739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02" name="Rectangle 154"/>
          <xdr:cNvSpPr>
            <a:spLocks/>
          </xdr:cNvSpPr>
        </xdr:nvSpPr>
        <xdr:spPr>
          <a:xfrm>
            <a:off x="9763" y="10739"/>
            <a:ext cx="0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03" name="Rectangle 155"/>
          <xdr:cNvSpPr>
            <a:spLocks/>
          </xdr:cNvSpPr>
        </xdr:nvSpPr>
        <xdr:spPr>
          <a:xfrm>
            <a:off x="9630" y="11200"/>
            <a:ext cx="17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104" name="Group 156"/>
          <xdr:cNvGrpSpPr>
            <a:grpSpLocks/>
          </xdr:cNvGrpSpPr>
        </xdr:nvGrpSpPr>
        <xdr:grpSpPr>
          <a:xfrm>
            <a:off x="5031" y="9313"/>
            <a:ext cx="4365" cy="4487"/>
            <a:chOff x="5032" y="9313"/>
            <a:chExt cx="4365" cy="4487"/>
          </a:xfrm>
          <a:solidFill>
            <a:srgbClr val="FFFFFF"/>
          </a:solidFill>
        </xdr:grpSpPr>
        <xdr:grpSp>
          <xdr:nvGrpSpPr>
            <xdr:cNvPr id="105" name="Group 161"/>
            <xdr:cNvGrpSpPr>
              <a:grpSpLocks/>
            </xdr:cNvGrpSpPr>
          </xdr:nvGrpSpPr>
          <xdr:grpSpPr>
            <a:xfrm>
              <a:off x="5032" y="9629"/>
              <a:ext cx="1920" cy="375"/>
              <a:chOff x="5032" y="9629"/>
              <a:chExt cx="1920" cy="375"/>
            </a:xfrm>
            <a:solidFill>
              <a:srgbClr val="FFFFFF"/>
            </a:solidFill>
          </xdr:grpSpPr>
          <xdr:sp>
            <xdr:nvSpPr>
              <xdr:cNvPr id="106" name="Rectangle 162"/>
              <xdr:cNvSpPr>
                <a:spLocks/>
              </xdr:cNvSpPr>
            </xdr:nvSpPr>
            <xdr:spPr>
              <a:xfrm>
                <a:off x="5032" y="9629"/>
                <a:ext cx="1920" cy="37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7" name="Rectangle 163"/>
              <xdr:cNvSpPr>
                <a:spLocks/>
              </xdr:cNvSpPr>
            </xdr:nvSpPr>
            <xdr:spPr>
              <a:xfrm>
                <a:off x="5032" y="9629"/>
                <a:ext cx="1920" cy="375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08" name="Group 165"/>
            <xdr:cNvGrpSpPr>
              <a:grpSpLocks/>
            </xdr:cNvGrpSpPr>
          </xdr:nvGrpSpPr>
          <xdr:grpSpPr>
            <a:xfrm>
              <a:off x="5047" y="10379"/>
              <a:ext cx="1905" cy="375"/>
              <a:chOff x="5047" y="10379"/>
              <a:chExt cx="1905" cy="375"/>
            </a:xfrm>
            <a:solidFill>
              <a:srgbClr val="FFFFFF"/>
            </a:solidFill>
          </xdr:grpSpPr>
          <xdr:sp>
            <xdr:nvSpPr>
              <xdr:cNvPr id="109" name="Rectangle 166"/>
              <xdr:cNvSpPr>
                <a:spLocks/>
              </xdr:cNvSpPr>
            </xdr:nvSpPr>
            <xdr:spPr>
              <a:xfrm>
                <a:off x="5047" y="10379"/>
                <a:ext cx="1905" cy="37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0" name="Rectangle 167"/>
              <xdr:cNvSpPr>
                <a:spLocks/>
              </xdr:cNvSpPr>
            </xdr:nvSpPr>
            <xdr:spPr>
              <a:xfrm>
                <a:off x="5047" y="10379"/>
                <a:ext cx="1905" cy="375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1" name="Group 169"/>
            <xdr:cNvGrpSpPr>
              <a:grpSpLocks/>
            </xdr:cNvGrpSpPr>
          </xdr:nvGrpSpPr>
          <xdr:grpSpPr>
            <a:xfrm>
              <a:off x="5061" y="11144"/>
              <a:ext cx="1905" cy="376"/>
              <a:chOff x="5062" y="11144"/>
              <a:chExt cx="1905" cy="376"/>
            </a:xfrm>
            <a:solidFill>
              <a:srgbClr val="FFFFFF"/>
            </a:solidFill>
          </xdr:grpSpPr>
          <xdr:sp>
            <xdr:nvSpPr>
              <xdr:cNvPr id="112" name="Rectangle 170"/>
              <xdr:cNvSpPr>
                <a:spLocks/>
              </xdr:cNvSpPr>
            </xdr:nvSpPr>
            <xdr:spPr>
              <a:xfrm>
                <a:off x="5062" y="11144"/>
                <a:ext cx="1905" cy="37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3" name="Rectangle 171"/>
              <xdr:cNvSpPr>
                <a:spLocks/>
              </xdr:cNvSpPr>
            </xdr:nvSpPr>
            <xdr:spPr>
              <a:xfrm>
                <a:off x="5062" y="11144"/>
                <a:ext cx="1905" cy="376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14" name="Rectangle 172"/>
            <xdr:cNvSpPr>
              <a:spLocks/>
            </xdr:cNvSpPr>
          </xdr:nvSpPr>
          <xdr:spPr>
            <a:xfrm>
              <a:off x="5515" y="11003"/>
              <a:ext cx="734" cy="3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貫流ボイラ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115" name="Group 173"/>
            <xdr:cNvGrpSpPr>
              <a:grpSpLocks/>
            </xdr:cNvGrpSpPr>
          </xdr:nvGrpSpPr>
          <xdr:grpSpPr>
            <a:xfrm>
              <a:off x="5077" y="11895"/>
              <a:ext cx="1875" cy="375"/>
              <a:chOff x="5077" y="11895"/>
              <a:chExt cx="1875" cy="375"/>
            </a:xfrm>
            <a:solidFill>
              <a:srgbClr val="FFFFFF"/>
            </a:solidFill>
          </xdr:grpSpPr>
          <xdr:sp>
            <xdr:nvSpPr>
              <xdr:cNvPr id="116" name="Rectangle 174"/>
              <xdr:cNvSpPr>
                <a:spLocks/>
              </xdr:cNvSpPr>
            </xdr:nvSpPr>
            <xdr:spPr>
              <a:xfrm>
                <a:off x="5077" y="11895"/>
                <a:ext cx="1875" cy="37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7" name="Rectangle 175"/>
              <xdr:cNvSpPr>
                <a:spLocks/>
              </xdr:cNvSpPr>
            </xdr:nvSpPr>
            <xdr:spPr>
              <a:xfrm>
                <a:off x="5077" y="11895"/>
                <a:ext cx="1875" cy="375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18" name="Rectangle 176"/>
            <xdr:cNvSpPr>
              <a:spLocks/>
            </xdr:cNvSpPr>
          </xdr:nvSpPr>
          <xdr:spPr>
            <a:xfrm>
              <a:off x="5517" y="11782"/>
              <a:ext cx="736" cy="3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貫流ボイラ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119" name="Group 177"/>
            <xdr:cNvGrpSpPr>
              <a:grpSpLocks/>
            </xdr:cNvGrpSpPr>
          </xdr:nvGrpSpPr>
          <xdr:grpSpPr>
            <a:xfrm>
              <a:off x="7942" y="9434"/>
              <a:ext cx="736" cy="4366"/>
              <a:chOff x="7942" y="9434"/>
              <a:chExt cx="735" cy="4366"/>
            </a:xfrm>
            <a:solidFill>
              <a:srgbClr val="FFFFFF"/>
            </a:solidFill>
          </xdr:grpSpPr>
          <xdr:sp>
            <xdr:nvSpPr>
              <xdr:cNvPr id="120" name="Rectangle 178"/>
              <xdr:cNvSpPr>
                <a:spLocks/>
              </xdr:cNvSpPr>
            </xdr:nvSpPr>
            <xdr:spPr>
              <a:xfrm>
                <a:off x="7942" y="9446"/>
                <a:ext cx="735" cy="388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1" name="Rectangle 179"/>
              <xdr:cNvSpPr>
                <a:spLocks/>
              </xdr:cNvSpPr>
            </xdr:nvSpPr>
            <xdr:spPr>
              <a:xfrm>
                <a:off x="7942" y="9434"/>
                <a:ext cx="735" cy="4366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22" name="Rectangle 180"/>
            <xdr:cNvSpPr>
              <a:spLocks/>
            </xdr:cNvSpPr>
          </xdr:nvSpPr>
          <xdr:spPr>
            <a:xfrm>
              <a:off x="8322" y="9313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3" name="Rectangle 181"/>
            <xdr:cNvSpPr>
              <a:spLocks/>
            </xdr:cNvSpPr>
          </xdr:nvSpPr>
          <xdr:spPr>
            <a:xfrm>
              <a:off x="8322" y="9313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4" name="Rectangle 182"/>
            <xdr:cNvSpPr>
              <a:spLocks/>
            </xdr:cNvSpPr>
          </xdr:nvSpPr>
          <xdr:spPr>
            <a:xfrm>
              <a:off x="8322" y="9593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5" name="Rectangle 183"/>
            <xdr:cNvSpPr>
              <a:spLocks/>
            </xdr:cNvSpPr>
          </xdr:nvSpPr>
          <xdr:spPr>
            <a:xfrm>
              <a:off x="8322" y="9593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6" name="Rectangle 184"/>
            <xdr:cNvSpPr>
              <a:spLocks/>
            </xdr:cNvSpPr>
          </xdr:nvSpPr>
          <xdr:spPr>
            <a:xfrm>
              <a:off x="8227" y="9969"/>
              <a:ext cx="175" cy="3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蒸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27" name="Rectangle 185"/>
            <xdr:cNvSpPr>
              <a:spLocks/>
            </xdr:cNvSpPr>
          </xdr:nvSpPr>
          <xdr:spPr>
            <a:xfrm>
              <a:off x="8322" y="10106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8" name="Rectangle 186"/>
            <xdr:cNvSpPr>
              <a:spLocks/>
            </xdr:cNvSpPr>
          </xdr:nvSpPr>
          <xdr:spPr>
            <a:xfrm>
              <a:off x="8322" y="10106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9" name="Rectangle 187"/>
            <xdr:cNvSpPr>
              <a:spLocks/>
            </xdr:cNvSpPr>
          </xdr:nvSpPr>
          <xdr:spPr>
            <a:xfrm>
              <a:off x="8205" y="10625"/>
              <a:ext cx="175" cy="3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気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30" name="Rectangle 188"/>
            <xdr:cNvSpPr>
              <a:spLocks/>
            </xdr:cNvSpPr>
          </xdr:nvSpPr>
          <xdr:spPr>
            <a:xfrm>
              <a:off x="8260" y="10715"/>
              <a:ext cx="121" cy="3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31" name="Rectangle 189"/>
            <xdr:cNvSpPr>
              <a:spLocks/>
            </xdr:cNvSpPr>
          </xdr:nvSpPr>
          <xdr:spPr>
            <a:xfrm>
              <a:off x="8227" y="11060"/>
              <a:ext cx="165" cy="3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ヘ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32" name="Rectangle 190"/>
            <xdr:cNvSpPr>
              <a:spLocks/>
            </xdr:cNvSpPr>
          </xdr:nvSpPr>
          <xdr:spPr>
            <a:xfrm>
              <a:off x="8322" y="11292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33" name="Rectangle 191"/>
            <xdr:cNvSpPr>
              <a:spLocks/>
            </xdr:cNvSpPr>
          </xdr:nvSpPr>
          <xdr:spPr>
            <a:xfrm>
              <a:off x="8322" y="11292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34" name="Rectangle 192"/>
            <xdr:cNvSpPr>
              <a:spLocks/>
            </xdr:cNvSpPr>
          </xdr:nvSpPr>
          <xdr:spPr>
            <a:xfrm>
              <a:off x="8260" y="11703"/>
              <a:ext cx="132" cy="3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ッ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35" name="Rectangle 193"/>
            <xdr:cNvSpPr>
              <a:spLocks/>
            </xdr:cNvSpPr>
          </xdr:nvSpPr>
          <xdr:spPr>
            <a:xfrm>
              <a:off x="8322" y="11917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36" name="Rectangle 194"/>
            <xdr:cNvSpPr>
              <a:spLocks/>
            </xdr:cNvSpPr>
          </xdr:nvSpPr>
          <xdr:spPr>
            <a:xfrm>
              <a:off x="8322" y="11917"/>
              <a:ext cx="1" cy="2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37" name="Rectangle 195"/>
            <xdr:cNvSpPr>
              <a:spLocks/>
            </xdr:cNvSpPr>
          </xdr:nvSpPr>
          <xdr:spPr>
            <a:xfrm>
              <a:off x="8227" y="12200"/>
              <a:ext cx="164" cy="3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ダ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38" name="Rectangle 196"/>
            <xdr:cNvSpPr>
              <a:spLocks/>
            </xdr:cNvSpPr>
          </xdr:nvSpPr>
          <xdr:spPr>
            <a:xfrm>
              <a:off x="8322" y="12502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39" name="Rectangle 197"/>
            <xdr:cNvSpPr>
              <a:spLocks/>
            </xdr:cNvSpPr>
          </xdr:nvSpPr>
          <xdr:spPr>
            <a:xfrm>
              <a:off x="8322" y="12502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40" name="Rectangle 198"/>
            <xdr:cNvSpPr>
              <a:spLocks/>
            </xdr:cNvSpPr>
          </xdr:nvSpPr>
          <xdr:spPr>
            <a:xfrm>
              <a:off x="8216" y="12896"/>
              <a:ext cx="175" cy="3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｜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141" name="Group 199"/>
            <xdr:cNvGrpSpPr>
              <a:grpSpLocks/>
            </xdr:cNvGrpSpPr>
          </xdr:nvGrpSpPr>
          <xdr:grpSpPr>
            <a:xfrm>
              <a:off x="5077" y="12675"/>
              <a:ext cx="1875" cy="375"/>
              <a:chOff x="5077" y="12675"/>
              <a:chExt cx="1875" cy="375"/>
            </a:xfrm>
            <a:solidFill>
              <a:srgbClr val="FFFFFF"/>
            </a:solidFill>
          </xdr:grpSpPr>
          <xdr:sp>
            <xdr:nvSpPr>
              <xdr:cNvPr id="142" name="Rectangle 200"/>
              <xdr:cNvSpPr>
                <a:spLocks/>
              </xdr:cNvSpPr>
            </xdr:nvSpPr>
            <xdr:spPr>
              <a:xfrm>
                <a:off x="5077" y="12675"/>
                <a:ext cx="1875" cy="37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3" name="Rectangle 201"/>
              <xdr:cNvSpPr>
                <a:spLocks/>
              </xdr:cNvSpPr>
            </xdr:nvSpPr>
            <xdr:spPr>
              <a:xfrm>
                <a:off x="5077" y="12675"/>
                <a:ext cx="1875" cy="375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4" name="Rectangle 202"/>
            <xdr:cNvSpPr>
              <a:spLocks/>
            </xdr:cNvSpPr>
          </xdr:nvSpPr>
          <xdr:spPr>
            <a:xfrm>
              <a:off x="5339" y="12638"/>
              <a:ext cx="736" cy="3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貫流ボイラ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  <xdr:grpSp>
        <xdr:nvGrpSpPr>
          <xdr:cNvPr id="151" name="Group 229"/>
          <xdr:cNvGrpSpPr>
            <a:grpSpLocks/>
          </xdr:cNvGrpSpPr>
        </xdr:nvGrpSpPr>
        <xdr:grpSpPr>
          <a:xfrm>
            <a:off x="1852" y="9943"/>
            <a:ext cx="3194" cy="2361"/>
            <a:chOff x="1853" y="9943"/>
            <a:chExt cx="3194" cy="2361"/>
          </a:xfrm>
          <a:solidFill>
            <a:srgbClr val="FFFFFF"/>
          </a:solidFill>
        </xdr:grpSpPr>
        <xdr:grpSp>
          <xdr:nvGrpSpPr>
            <xdr:cNvPr id="154" name="Group 236"/>
            <xdr:cNvGrpSpPr>
              <a:grpSpLocks/>
            </xdr:cNvGrpSpPr>
          </xdr:nvGrpSpPr>
          <xdr:grpSpPr>
            <a:xfrm>
              <a:off x="1853" y="9943"/>
              <a:ext cx="1724" cy="2361"/>
              <a:chOff x="1853" y="9943"/>
              <a:chExt cx="1724" cy="2361"/>
            </a:xfrm>
            <a:solidFill>
              <a:srgbClr val="FFFFFF"/>
            </a:solidFill>
          </xdr:grpSpPr>
          <xdr:sp>
            <xdr:nvSpPr>
              <xdr:cNvPr id="155" name="Rectangle 237"/>
              <xdr:cNvSpPr>
                <a:spLocks/>
              </xdr:cNvSpPr>
            </xdr:nvSpPr>
            <xdr:spPr>
              <a:xfrm>
                <a:off x="1853" y="9943"/>
                <a:ext cx="1724" cy="23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6" name="Rectangle 238"/>
              <xdr:cNvSpPr>
                <a:spLocks/>
              </xdr:cNvSpPr>
            </xdr:nvSpPr>
            <xdr:spPr>
              <a:xfrm>
                <a:off x="1853" y="10463"/>
                <a:ext cx="1724" cy="1682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57" name="Rectangle 239"/>
            <xdr:cNvSpPr>
              <a:spLocks/>
            </xdr:cNvSpPr>
          </xdr:nvSpPr>
          <xdr:spPr>
            <a:xfrm>
              <a:off x="2731" y="10119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58" name="Rectangle 240"/>
            <xdr:cNvSpPr>
              <a:spLocks/>
            </xdr:cNvSpPr>
          </xdr:nvSpPr>
          <xdr:spPr>
            <a:xfrm>
              <a:off x="2731" y="10119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59" name="Rectangle 241"/>
            <xdr:cNvSpPr>
              <a:spLocks/>
            </xdr:cNvSpPr>
          </xdr:nvSpPr>
          <xdr:spPr>
            <a:xfrm>
              <a:off x="2105" y="10951"/>
              <a:ext cx="977" cy="3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LNG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サテライト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60" name="Rectangle 242"/>
            <xdr:cNvSpPr>
              <a:spLocks/>
            </xdr:cNvSpPr>
          </xdr:nvSpPr>
          <xdr:spPr>
            <a:xfrm>
              <a:off x="2468" y="10687"/>
              <a:ext cx="1" cy="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  <xdr:grpSp>
        <xdr:nvGrpSpPr>
          <xdr:cNvPr id="161" name="Group 248"/>
          <xdr:cNvGrpSpPr>
            <a:grpSpLocks/>
          </xdr:cNvGrpSpPr>
        </xdr:nvGrpSpPr>
        <xdr:grpSpPr>
          <a:xfrm>
            <a:off x="1823" y="8129"/>
            <a:ext cx="5849" cy="375"/>
            <a:chOff x="1823" y="8129"/>
            <a:chExt cx="5849" cy="375"/>
          </a:xfrm>
          <a:solidFill>
            <a:srgbClr val="FFFFFF"/>
          </a:solidFill>
        </xdr:grpSpPr>
        <xdr:grpSp>
          <xdr:nvGrpSpPr>
            <xdr:cNvPr id="162" name="Group 249"/>
            <xdr:cNvGrpSpPr>
              <a:grpSpLocks/>
            </xdr:cNvGrpSpPr>
          </xdr:nvGrpSpPr>
          <xdr:grpSpPr>
            <a:xfrm>
              <a:off x="1823" y="8129"/>
              <a:ext cx="1755" cy="375"/>
              <a:chOff x="1823" y="8129"/>
              <a:chExt cx="1754" cy="375"/>
            </a:xfrm>
            <a:solidFill>
              <a:srgbClr val="FFFFFF"/>
            </a:solidFill>
          </xdr:grpSpPr>
          <xdr:sp>
            <xdr:nvSpPr>
              <xdr:cNvPr id="163" name="Rectangle 250"/>
              <xdr:cNvSpPr>
                <a:spLocks/>
              </xdr:cNvSpPr>
            </xdr:nvSpPr>
            <xdr:spPr>
              <a:xfrm>
                <a:off x="1823" y="8129"/>
                <a:ext cx="1754" cy="37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4" name="Rectangle 251"/>
              <xdr:cNvSpPr>
                <a:spLocks/>
              </xdr:cNvSpPr>
            </xdr:nvSpPr>
            <xdr:spPr>
              <a:xfrm>
                <a:off x="1823" y="8129"/>
                <a:ext cx="1754" cy="375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65" name="Rectangle 252"/>
            <xdr:cNvSpPr>
              <a:spLocks/>
            </xdr:cNvSpPr>
          </xdr:nvSpPr>
          <xdr:spPr>
            <a:xfrm>
              <a:off x="2140" y="8185"/>
              <a:ext cx="823" cy="3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電気事業者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166" name="Group 253"/>
            <xdr:cNvGrpSpPr>
              <a:grpSpLocks/>
            </xdr:cNvGrpSpPr>
          </xdr:nvGrpSpPr>
          <xdr:grpSpPr>
            <a:xfrm>
              <a:off x="5153" y="8129"/>
              <a:ext cx="2519" cy="375"/>
              <a:chOff x="5152" y="8129"/>
              <a:chExt cx="2520" cy="375"/>
            </a:xfrm>
            <a:solidFill>
              <a:srgbClr val="FFFFFF"/>
            </a:solidFill>
          </xdr:grpSpPr>
          <xdr:sp>
            <xdr:nvSpPr>
              <xdr:cNvPr id="167" name="Rectangle 254"/>
              <xdr:cNvSpPr>
                <a:spLocks/>
              </xdr:cNvSpPr>
            </xdr:nvSpPr>
            <xdr:spPr>
              <a:xfrm>
                <a:off x="5152" y="8129"/>
                <a:ext cx="2520" cy="37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8" name="Rectangle 255"/>
              <xdr:cNvSpPr>
                <a:spLocks/>
              </xdr:cNvSpPr>
            </xdr:nvSpPr>
            <xdr:spPr>
              <a:xfrm>
                <a:off x="5152" y="8129"/>
                <a:ext cx="2520" cy="375"/>
              </a:xfrm>
              <a:prstGeom prst="rect">
                <a:avLst/>
              </a:prstGeom>
              <a:noFill/>
              <a:ln w="1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69" name="Rectangle 256"/>
            <xdr:cNvSpPr>
              <a:spLocks/>
            </xdr:cNvSpPr>
          </xdr:nvSpPr>
          <xdr:spPr>
            <a:xfrm>
              <a:off x="5971" y="8185"/>
              <a:ext cx="658" cy="3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受電設備</a:t>
              </a:r>
              <a:r>
                <a:rPr lang="en-US" cap="none" sz="105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</xdr:grpSp>
    <xdr:clientData/>
  </xdr:twoCellAnchor>
  <xdr:twoCellAnchor>
    <xdr:from>
      <xdr:col>7</xdr:col>
      <xdr:colOff>209550</xdr:colOff>
      <xdr:row>89</xdr:row>
      <xdr:rowOff>104775</xdr:rowOff>
    </xdr:from>
    <xdr:to>
      <xdr:col>8</xdr:col>
      <xdr:colOff>590550</xdr:colOff>
      <xdr:row>91</xdr:row>
      <xdr:rowOff>57150</xdr:rowOff>
    </xdr:to>
    <xdr:sp>
      <xdr:nvSpPr>
        <xdr:cNvPr id="172" name="Rectangle 41"/>
        <xdr:cNvSpPr>
          <a:spLocks/>
        </xdr:cNvSpPr>
      </xdr:nvSpPr>
      <xdr:spPr>
        <a:xfrm>
          <a:off x="4352925" y="22583775"/>
          <a:ext cx="819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水管ボイラ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171450</xdr:colOff>
      <xdr:row>84</xdr:row>
      <xdr:rowOff>152400</xdr:rowOff>
    </xdr:from>
    <xdr:to>
      <xdr:col>8</xdr:col>
      <xdr:colOff>552450</xdr:colOff>
      <xdr:row>86</xdr:row>
      <xdr:rowOff>9525</xdr:rowOff>
    </xdr:to>
    <xdr:sp>
      <xdr:nvSpPr>
        <xdr:cNvPr id="173" name="Rectangle 37"/>
        <xdr:cNvSpPr>
          <a:spLocks/>
        </xdr:cNvSpPr>
      </xdr:nvSpPr>
      <xdr:spPr>
        <a:xfrm>
          <a:off x="4314825" y="2177415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水管ボイラ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180975</xdr:colOff>
      <xdr:row>94</xdr:row>
      <xdr:rowOff>104775</xdr:rowOff>
    </xdr:from>
    <xdr:to>
      <xdr:col>8</xdr:col>
      <xdr:colOff>323850</xdr:colOff>
      <xdr:row>94</xdr:row>
      <xdr:rowOff>447675</xdr:rowOff>
    </xdr:to>
    <xdr:sp>
      <xdr:nvSpPr>
        <xdr:cNvPr id="174" name="Rectangle 71"/>
        <xdr:cNvSpPr>
          <a:spLocks/>
        </xdr:cNvSpPr>
      </xdr:nvSpPr>
      <xdr:spPr>
        <a:xfrm>
          <a:off x="4324350" y="23441025"/>
          <a:ext cx="581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貫流ボイラ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219075</xdr:colOff>
      <xdr:row>94</xdr:row>
      <xdr:rowOff>962025</xdr:rowOff>
    </xdr:from>
    <xdr:to>
      <xdr:col>8</xdr:col>
      <xdr:colOff>361950</xdr:colOff>
      <xdr:row>94</xdr:row>
      <xdr:rowOff>1304925</xdr:rowOff>
    </xdr:to>
    <xdr:sp>
      <xdr:nvSpPr>
        <xdr:cNvPr id="175" name="Rectangle 71"/>
        <xdr:cNvSpPr>
          <a:spLocks/>
        </xdr:cNvSpPr>
      </xdr:nvSpPr>
      <xdr:spPr>
        <a:xfrm>
          <a:off x="4362450" y="24298275"/>
          <a:ext cx="581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貫流ボイラ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676275</xdr:colOff>
      <xdr:row>114</xdr:row>
      <xdr:rowOff>9525</xdr:rowOff>
    </xdr:from>
    <xdr:to>
      <xdr:col>5</xdr:col>
      <xdr:colOff>28575</xdr:colOff>
      <xdr:row>116</xdr:row>
      <xdr:rowOff>3371850</xdr:rowOff>
    </xdr:to>
    <xdr:sp>
      <xdr:nvSpPr>
        <xdr:cNvPr id="176" name="直線コネクタ 283"/>
        <xdr:cNvSpPr>
          <a:spLocks/>
        </xdr:cNvSpPr>
      </xdr:nvSpPr>
      <xdr:spPr>
        <a:xfrm rot="16200000" flipH="1">
          <a:off x="3124200" y="34004250"/>
          <a:ext cx="47625" cy="3705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82</xdr:row>
      <xdr:rowOff>161925</xdr:rowOff>
    </xdr:from>
    <xdr:to>
      <xdr:col>10</xdr:col>
      <xdr:colOff>533400</xdr:colOff>
      <xdr:row>95</xdr:row>
      <xdr:rowOff>57150</xdr:rowOff>
    </xdr:to>
    <xdr:sp>
      <xdr:nvSpPr>
        <xdr:cNvPr id="177" name="テキスト ボックス 286"/>
        <xdr:cNvSpPr txBox="1">
          <a:spLocks noChangeArrowheads="1"/>
        </xdr:cNvSpPr>
      </xdr:nvSpPr>
      <xdr:spPr>
        <a:xfrm>
          <a:off x="6419850" y="21440775"/>
          <a:ext cx="685800" cy="432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蒸　　気　　ヘ　　ッ　　ダ　　ー</a:t>
          </a:r>
        </a:p>
      </xdr:txBody>
    </xdr:sp>
    <xdr:clientData/>
  </xdr:twoCellAnchor>
  <xdr:twoCellAnchor>
    <xdr:from>
      <xdr:col>7</xdr:col>
      <xdr:colOff>85725</xdr:colOff>
      <xdr:row>114</xdr:row>
      <xdr:rowOff>95250</xdr:rowOff>
    </xdr:from>
    <xdr:to>
      <xdr:col>8</xdr:col>
      <xdr:colOff>466725</xdr:colOff>
      <xdr:row>116</xdr:row>
      <xdr:rowOff>390525</xdr:rowOff>
    </xdr:to>
    <xdr:sp>
      <xdr:nvSpPr>
        <xdr:cNvPr id="178" name="Rectangle 168"/>
        <xdr:cNvSpPr>
          <a:spLocks/>
        </xdr:cNvSpPr>
      </xdr:nvSpPr>
      <xdr:spPr>
        <a:xfrm>
          <a:off x="4229100" y="34089975"/>
          <a:ext cx="8191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水管ボイラ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323850</xdr:colOff>
      <xdr:row>116</xdr:row>
      <xdr:rowOff>628650</xdr:rowOff>
    </xdr:from>
    <xdr:to>
      <xdr:col>8</xdr:col>
      <xdr:colOff>371475</xdr:colOff>
      <xdr:row>116</xdr:row>
      <xdr:rowOff>1276350</xdr:rowOff>
    </xdr:to>
    <xdr:sp>
      <xdr:nvSpPr>
        <xdr:cNvPr id="179" name="Rectangle 168"/>
        <xdr:cNvSpPr>
          <a:spLocks/>
        </xdr:cNvSpPr>
      </xdr:nvSpPr>
      <xdr:spPr>
        <a:xfrm>
          <a:off x="4143375" y="34966275"/>
          <a:ext cx="80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水管ボイラ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600075</xdr:colOff>
      <xdr:row>85</xdr:row>
      <xdr:rowOff>95250</xdr:rowOff>
    </xdr:from>
    <xdr:to>
      <xdr:col>4</xdr:col>
      <xdr:colOff>609600</xdr:colOff>
      <xdr:row>94</xdr:row>
      <xdr:rowOff>2028825</xdr:rowOff>
    </xdr:to>
    <xdr:sp>
      <xdr:nvSpPr>
        <xdr:cNvPr id="180" name="直線コネクタ 292"/>
        <xdr:cNvSpPr>
          <a:spLocks/>
        </xdr:cNvSpPr>
      </xdr:nvSpPr>
      <xdr:spPr>
        <a:xfrm rot="16200000" flipH="1">
          <a:off x="3048000" y="21888450"/>
          <a:ext cx="9525" cy="3476625"/>
        </a:xfrm>
        <a:prstGeom prst="line">
          <a:avLst/>
        </a:prstGeom>
        <a:noFill/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193</xdr:row>
      <xdr:rowOff>9525</xdr:rowOff>
    </xdr:from>
    <xdr:to>
      <xdr:col>10</xdr:col>
      <xdr:colOff>285750</xdr:colOff>
      <xdr:row>198</xdr:row>
      <xdr:rowOff>542925</xdr:rowOff>
    </xdr:to>
    <xdr:sp>
      <xdr:nvSpPr>
        <xdr:cNvPr id="181" name="Text Box 1340"/>
        <xdr:cNvSpPr txBox="1">
          <a:spLocks noChangeArrowheads="1"/>
        </xdr:cNvSpPr>
      </xdr:nvSpPr>
      <xdr:spPr>
        <a:xfrm>
          <a:off x="2019300" y="71018400"/>
          <a:ext cx="48387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代表事業者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リース株式会社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（設備のリース）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0</xdr:colOff>
      <xdr:row>173</xdr:row>
      <xdr:rowOff>123825</xdr:rowOff>
    </xdr:from>
    <xdr:to>
      <xdr:col>9</xdr:col>
      <xdr:colOff>723900</xdr:colOff>
      <xdr:row>182</xdr:row>
      <xdr:rowOff>38100</xdr:rowOff>
    </xdr:to>
    <xdr:sp>
      <xdr:nvSpPr>
        <xdr:cNvPr id="182" name="Text Box 1341"/>
        <xdr:cNvSpPr txBox="1">
          <a:spLocks noChangeArrowheads="1"/>
        </xdr:cNvSpPr>
      </xdr:nvSpPr>
      <xdr:spPr>
        <a:xfrm>
          <a:off x="2447925" y="67703700"/>
          <a:ext cx="39624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共同事業者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△△工業株式会社　関東工場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（排出削減実施事業者）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542925</xdr:colOff>
      <xdr:row>186</xdr:row>
      <xdr:rowOff>38100</xdr:rowOff>
    </xdr:from>
    <xdr:to>
      <xdr:col>5</xdr:col>
      <xdr:colOff>295275</xdr:colOff>
      <xdr:row>188</xdr:row>
      <xdr:rowOff>152400</xdr:rowOff>
    </xdr:to>
    <xdr:sp>
      <xdr:nvSpPr>
        <xdr:cNvPr id="183" name="Text Box 1342"/>
        <xdr:cNvSpPr txBox="1">
          <a:spLocks noChangeArrowheads="1"/>
        </xdr:cNvSpPr>
      </xdr:nvSpPr>
      <xdr:spPr>
        <a:xfrm>
          <a:off x="2028825" y="69846825"/>
          <a:ext cx="1409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設備リース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66675</xdr:colOff>
      <xdr:row>182</xdr:row>
      <xdr:rowOff>38100</xdr:rowOff>
    </xdr:from>
    <xdr:to>
      <xdr:col>8</xdr:col>
      <xdr:colOff>352425</xdr:colOff>
      <xdr:row>192</xdr:row>
      <xdr:rowOff>152400</xdr:rowOff>
    </xdr:to>
    <xdr:sp>
      <xdr:nvSpPr>
        <xdr:cNvPr id="184" name="AutoShape 1344"/>
        <xdr:cNvSpPr>
          <a:spLocks/>
        </xdr:cNvSpPr>
      </xdr:nvSpPr>
      <xdr:spPr>
        <a:xfrm>
          <a:off x="4648200" y="69161025"/>
          <a:ext cx="285750" cy="1828800"/>
        </a:xfrm>
        <a:prstGeom prst="upDownArrow">
          <a:avLst>
            <a:gd name="adj1" fmla="val -24907"/>
            <a:gd name="adj2" fmla="val -39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186</xdr:row>
      <xdr:rowOff>19050</xdr:rowOff>
    </xdr:from>
    <xdr:to>
      <xdr:col>10</xdr:col>
      <xdr:colOff>219075</xdr:colOff>
      <xdr:row>189</xdr:row>
      <xdr:rowOff>95250</xdr:rowOff>
    </xdr:to>
    <xdr:sp>
      <xdr:nvSpPr>
        <xdr:cNvPr id="185" name="Text Box 1345"/>
        <xdr:cNvSpPr txBox="1">
          <a:spLocks noChangeArrowheads="1"/>
        </xdr:cNvSpPr>
      </xdr:nvSpPr>
      <xdr:spPr>
        <a:xfrm>
          <a:off x="5095875" y="69827775"/>
          <a:ext cx="1695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リース契約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447675</xdr:colOff>
      <xdr:row>182</xdr:row>
      <xdr:rowOff>66675</xdr:rowOff>
    </xdr:from>
    <xdr:to>
      <xdr:col>5</xdr:col>
      <xdr:colOff>466725</xdr:colOff>
      <xdr:row>192</xdr:row>
      <xdr:rowOff>161925</xdr:rowOff>
    </xdr:to>
    <xdr:sp>
      <xdr:nvSpPr>
        <xdr:cNvPr id="186" name="直線矢印コネクタ 304"/>
        <xdr:cNvSpPr>
          <a:spLocks/>
        </xdr:cNvSpPr>
      </xdr:nvSpPr>
      <xdr:spPr>
        <a:xfrm rot="5400000" flipH="1" flipV="1">
          <a:off x="3590925" y="69189600"/>
          <a:ext cx="19050" cy="1809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@kankyo.co.jp" TargetMode="External" /><Relationship Id="rId2" Type="http://schemas.openxmlformats.org/officeDocument/2006/relationships/hyperlink" Target="mailto:hiroshi@kankyo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zoomScale="70" zoomScaleNormal="70" zoomScaleSheetLayoutView="70" zoomScalePageLayoutView="0" workbookViewId="0" topLeftCell="A1">
      <selection activeCell="A1" sqref="A1:F1"/>
    </sheetView>
  </sheetViews>
  <sheetFormatPr defaultColWidth="9.00390625" defaultRowHeight="13.5"/>
  <cols>
    <col min="1" max="1" width="1.12109375" style="1" customWidth="1"/>
    <col min="2" max="2" width="1.37890625" style="1" customWidth="1"/>
    <col min="3" max="3" width="17.00390625" style="1" customWidth="1"/>
    <col min="4" max="4" width="12.625" style="1" customWidth="1"/>
    <col min="5" max="5" width="9.125" style="1" customWidth="1"/>
    <col min="6" max="6" width="8.875" style="1" customWidth="1"/>
    <col min="7" max="7" width="4.25390625" style="1" customWidth="1"/>
    <col min="8" max="8" width="5.75390625" style="1" customWidth="1"/>
    <col min="9" max="9" width="14.50390625" style="1" customWidth="1"/>
    <col min="10" max="10" width="11.625" style="1" customWidth="1"/>
    <col min="11" max="11" width="13.875" style="1" customWidth="1"/>
    <col min="12" max="12" width="7.875" style="1" customWidth="1"/>
    <col min="13" max="13" width="15.125" style="1" customWidth="1"/>
    <col min="14" max="14" width="9.125" style="1" customWidth="1"/>
    <col min="15" max="16384" width="9.00390625" style="1" customWidth="1"/>
  </cols>
  <sheetData>
    <row r="1" spans="1:14" s="25" customFormat="1" ht="19.5" customHeight="1">
      <c r="A1" s="176" t="s">
        <v>21</v>
      </c>
      <c r="B1" s="176"/>
      <c r="C1" s="176"/>
      <c r="D1" s="176"/>
      <c r="E1" s="176"/>
      <c r="F1" s="176"/>
      <c r="G1" s="44"/>
      <c r="H1" s="24"/>
      <c r="I1" s="24"/>
      <c r="J1" s="24"/>
      <c r="K1" s="24"/>
      <c r="L1" s="52" t="s">
        <v>160</v>
      </c>
      <c r="M1" s="52"/>
      <c r="N1" s="24"/>
    </row>
    <row r="2" spans="1:14" s="25" customFormat="1" ht="19.5" customHeight="1">
      <c r="A2" s="132" t="s">
        <v>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26"/>
    </row>
    <row r="3" spans="1:14" s="25" customFormat="1" ht="19.5" customHeight="1">
      <c r="A3" s="133" t="s">
        <v>4</v>
      </c>
      <c r="B3" s="134"/>
      <c r="C3" s="135"/>
      <c r="D3" s="60" t="s">
        <v>5</v>
      </c>
      <c r="E3" s="61"/>
      <c r="F3" s="61"/>
      <c r="G3" s="61"/>
      <c r="H3" s="61"/>
      <c r="I3" s="61"/>
      <c r="J3" s="62"/>
      <c r="K3" s="114" t="s">
        <v>51</v>
      </c>
      <c r="L3" s="148"/>
      <c r="M3" s="115"/>
      <c r="N3" s="27"/>
    </row>
    <row r="4" spans="1:14" s="25" customFormat="1" ht="19.5" customHeight="1">
      <c r="A4" s="136"/>
      <c r="B4" s="137"/>
      <c r="C4" s="138"/>
      <c r="D4" s="114" t="s">
        <v>6</v>
      </c>
      <c r="E4" s="115"/>
      <c r="F4" s="145" t="s">
        <v>58</v>
      </c>
      <c r="G4" s="146"/>
      <c r="H4" s="146"/>
      <c r="I4" s="146"/>
      <c r="J4" s="147"/>
      <c r="K4" s="116" t="s">
        <v>121</v>
      </c>
      <c r="L4" s="117"/>
      <c r="M4" s="118"/>
      <c r="N4" s="28"/>
    </row>
    <row r="5" spans="1:14" s="25" customFormat="1" ht="31.5" customHeight="1">
      <c r="A5" s="136"/>
      <c r="B5" s="137"/>
      <c r="C5" s="138"/>
      <c r="D5" s="154" t="s">
        <v>155</v>
      </c>
      <c r="E5" s="156"/>
      <c r="F5" s="76" t="s">
        <v>136</v>
      </c>
      <c r="G5" s="165"/>
      <c r="H5" s="165"/>
      <c r="I5" s="165"/>
      <c r="J5" s="166"/>
      <c r="K5" s="213" t="s">
        <v>123</v>
      </c>
      <c r="L5" s="214"/>
      <c r="M5" s="215"/>
      <c r="N5" s="29"/>
    </row>
    <row r="6" spans="1:14" s="25" customFormat="1" ht="19.5" customHeight="1">
      <c r="A6" s="136"/>
      <c r="B6" s="137"/>
      <c r="C6" s="138"/>
      <c r="D6" s="60" t="s">
        <v>8</v>
      </c>
      <c r="E6" s="61"/>
      <c r="F6" s="61"/>
      <c r="G6" s="61"/>
      <c r="H6" s="61"/>
      <c r="I6" s="61"/>
      <c r="J6" s="62"/>
      <c r="K6" s="213"/>
      <c r="L6" s="214"/>
      <c r="M6" s="215"/>
      <c r="N6" s="27"/>
    </row>
    <row r="7" spans="1:14" s="25" customFormat="1" ht="19.5" customHeight="1">
      <c r="A7" s="136"/>
      <c r="B7" s="137"/>
      <c r="C7" s="138"/>
      <c r="D7" s="114" t="s">
        <v>6</v>
      </c>
      <c r="E7" s="115"/>
      <c r="F7" s="145" t="s">
        <v>58</v>
      </c>
      <c r="G7" s="146"/>
      <c r="H7" s="146"/>
      <c r="I7" s="146"/>
      <c r="J7" s="147"/>
      <c r="K7" s="213"/>
      <c r="L7" s="214"/>
      <c r="M7" s="215"/>
      <c r="N7" s="28"/>
    </row>
    <row r="8" spans="1:14" s="25" customFormat="1" ht="33" customHeight="1">
      <c r="A8" s="139"/>
      <c r="B8" s="140"/>
      <c r="C8" s="141"/>
      <c r="D8" s="76" t="s">
        <v>156</v>
      </c>
      <c r="E8" s="77"/>
      <c r="F8" s="76" t="s">
        <v>137</v>
      </c>
      <c r="G8" s="165"/>
      <c r="H8" s="165"/>
      <c r="I8" s="165"/>
      <c r="J8" s="166"/>
      <c r="K8" s="119"/>
      <c r="L8" s="120"/>
      <c r="M8" s="121"/>
      <c r="N8" s="29"/>
    </row>
    <row r="9" spans="1:15" s="25" customFormat="1" ht="19.5" customHeight="1">
      <c r="A9" s="124" t="s">
        <v>52</v>
      </c>
      <c r="B9" s="125"/>
      <c r="C9" s="126"/>
      <c r="D9" s="124" t="s">
        <v>122</v>
      </c>
      <c r="E9" s="125"/>
      <c r="F9" s="125"/>
      <c r="G9" s="125"/>
      <c r="H9" s="125"/>
      <c r="I9" s="125"/>
      <c r="J9" s="125"/>
      <c r="K9" s="125"/>
      <c r="L9" s="125"/>
      <c r="M9" s="126"/>
      <c r="N9" s="28"/>
      <c r="O9" s="47"/>
    </row>
    <row r="10" spans="1:14" s="25" customFormat="1" ht="19.5" customHeight="1">
      <c r="A10" s="127"/>
      <c r="B10" s="128"/>
      <c r="C10" s="129"/>
      <c r="D10" s="127"/>
      <c r="E10" s="128"/>
      <c r="F10" s="128"/>
      <c r="G10" s="128"/>
      <c r="H10" s="128"/>
      <c r="I10" s="128"/>
      <c r="J10" s="128"/>
      <c r="K10" s="128"/>
      <c r="L10" s="128"/>
      <c r="M10" s="129"/>
      <c r="N10" s="28"/>
    </row>
    <row r="11" spans="1:14" s="25" customFormat="1" ht="19.5" customHeight="1">
      <c r="A11" s="124" t="s">
        <v>22</v>
      </c>
      <c r="B11" s="125"/>
      <c r="C11" s="126"/>
      <c r="D11" s="160" t="s">
        <v>124</v>
      </c>
      <c r="E11" s="161"/>
      <c r="F11" s="161"/>
      <c r="G11" s="161"/>
      <c r="H11" s="161"/>
      <c r="I11" s="161"/>
      <c r="J11" s="161"/>
      <c r="K11" s="161"/>
      <c r="L11" s="161"/>
      <c r="M11" s="162"/>
      <c r="N11" s="30"/>
    </row>
    <row r="12" spans="1:16" s="25" customFormat="1" ht="19.5" customHeight="1">
      <c r="A12" s="127"/>
      <c r="B12" s="128"/>
      <c r="C12" s="129"/>
      <c r="D12" s="163"/>
      <c r="E12" s="132"/>
      <c r="F12" s="132"/>
      <c r="G12" s="132"/>
      <c r="H12" s="132"/>
      <c r="I12" s="132"/>
      <c r="J12" s="132"/>
      <c r="K12" s="132"/>
      <c r="L12" s="132"/>
      <c r="M12" s="164"/>
      <c r="N12" s="30"/>
      <c r="P12" s="46"/>
    </row>
    <row r="13" spans="1:14" s="25" customFormat="1" ht="19.5" customHeight="1">
      <c r="A13" s="124" t="s">
        <v>53</v>
      </c>
      <c r="B13" s="125"/>
      <c r="C13" s="126"/>
      <c r="D13" s="67" t="s">
        <v>150</v>
      </c>
      <c r="E13" s="68"/>
      <c r="F13" s="68"/>
      <c r="G13" s="68"/>
      <c r="H13" s="68"/>
      <c r="I13" s="68"/>
      <c r="J13" s="68"/>
      <c r="K13" s="68"/>
      <c r="L13" s="68"/>
      <c r="M13" s="69"/>
      <c r="N13" s="29"/>
    </row>
    <row r="14" spans="1:14" s="25" customFormat="1" ht="26.25" customHeight="1">
      <c r="A14" s="142"/>
      <c r="B14" s="143"/>
      <c r="C14" s="144"/>
      <c r="D14" s="73"/>
      <c r="E14" s="74"/>
      <c r="F14" s="74"/>
      <c r="G14" s="74"/>
      <c r="H14" s="74"/>
      <c r="I14" s="74"/>
      <c r="J14" s="74"/>
      <c r="K14" s="74"/>
      <c r="L14" s="74"/>
      <c r="M14" s="75"/>
      <c r="N14" s="29"/>
    </row>
    <row r="15" spans="1:14" s="25" customFormat="1" ht="19.5" customHeight="1">
      <c r="A15" s="142"/>
      <c r="B15" s="143"/>
      <c r="C15" s="144"/>
      <c r="D15" s="116" t="s">
        <v>131</v>
      </c>
      <c r="E15" s="117"/>
      <c r="F15" s="117"/>
      <c r="G15" s="117"/>
      <c r="H15" s="117"/>
      <c r="I15" s="117"/>
      <c r="J15" s="117"/>
      <c r="K15" s="117"/>
      <c r="L15" s="117"/>
      <c r="M15" s="118"/>
      <c r="N15" s="29"/>
    </row>
    <row r="16" spans="1:14" s="25" customFormat="1" ht="27" customHeight="1">
      <c r="A16" s="127"/>
      <c r="B16" s="128"/>
      <c r="C16" s="129"/>
      <c r="D16" s="119"/>
      <c r="E16" s="120"/>
      <c r="F16" s="120"/>
      <c r="G16" s="120"/>
      <c r="H16" s="120"/>
      <c r="I16" s="120"/>
      <c r="J16" s="120"/>
      <c r="K16" s="120"/>
      <c r="L16" s="120"/>
      <c r="M16" s="121"/>
      <c r="N16" s="29"/>
    </row>
    <row r="17" spans="1:14" s="25" customFormat="1" ht="19.5" customHeight="1">
      <c r="A17" s="124" t="s">
        <v>54</v>
      </c>
      <c r="B17" s="125"/>
      <c r="C17" s="126"/>
      <c r="D17" s="183" t="s">
        <v>125</v>
      </c>
      <c r="E17" s="184"/>
      <c r="F17" s="184"/>
      <c r="G17" s="184"/>
      <c r="H17" s="184"/>
      <c r="I17" s="184"/>
      <c r="J17" s="184"/>
      <c r="K17" s="184"/>
      <c r="L17" s="184"/>
      <c r="M17" s="185"/>
      <c r="N17" s="27"/>
    </row>
    <row r="18" spans="1:14" s="25" customFormat="1" ht="19.5" customHeight="1">
      <c r="A18" s="127"/>
      <c r="B18" s="128"/>
      <c r="C18" s="129"/>
      <c r="D18" s="186"/>
      <c r="E18" s="187"/>
      <c r="F18" s="187"/>
      <c r="G18" s="187"/>
      <c r="H18" s="187"/>
      <c r="I18" s="187"/>
      <c r="J18" s="187"/>
      <c r="K18" s="187"/>
      <c r="L18" s="187"/>
      <c r="M18" s="188"/>
      <c r="N18" s="27"/>
    </row>
    <row r="19" spans="1:14" s="25" customFormat="1" ht="19.5" customHeight="1">
      <c r="A19" s="124" t="s">
        <v>9</v>
      </c>
      <c r="B19" s="125"/>
      <c r="C19" s="126"/>
      <c r="D19" s="124" t="s">
        <v>142</v>
      </c>
      <c r="E19" s="125"/>
      <c r="F19" s="125"/>
      <c r="G19" s="125"/>
      <c r="H19" s="125"/>
      <c r="I19" s="125"/>
      <c r="J19" s="125"/>
      <c r="K19" s="125"/>
      <c r="L19" s="125"/>
      <c r="M19" s="126"/>
      <c r="N19" s="28"/>
    </row>
    <row r="20" spans="1:14" s="25" customFormat="1" ht="19.5" customHeight="1">
      <c r="A20" s="127"/>
      <c r="B20" s="128"/>
      <c r="C20" s="129"/>
      <c r="D20" s="127"/>
      <c r="E20" s="128"/>
      <c r="F20" s="128"/>
      <c r="G20" s="128"/>
      <c r="H20" s="128"/>
      <c r="I20" s="128"/>
      <c r="J20" s="128"/>
      <c r="K20" s="128"/>
      <c r="L20" s="128"/>
      <c r="M20" s="129"/>
      <c r="N20" s="28"/>
    </row>
    <row r="21" spans="1:14" s="25" customFormat="1" ht="19.5" customHeight="1">
      <c r="A21" s="124" t="s">
        <v>23</v>
      </c>
      <c r="B21" s="125"/>
      <c r="C21" s="126"/>
      <c r="D21" s="124" t="s">
        <v>143</v>
      </c>
      <c r="E21" s="125"/>
      <c r="F21" s="125"/>
      <c r="G21" s="125"/>
      <c r="H21" s="125"/>
      <c r="I21" s="125"/>
      <c r="J21" s="125"/>
      <c r="K21" s="125"/>
      <c r="L21" s="125"/>
      <c r="M21" s="126"/>
      <c r="N21" s="31"/>
    </row>
    <row r="22" spans="1:14" s="25" customFormat="1" ht="33" customHeight="1">
      <c r="A22" s="127"/>
      <c r="B22" s="128"/>
      <c r="C22" s="129"/>
      <c r="D22" s="127"/>
      <c r="E22" s="128"/>
      <c r="F22" s="128"/>
      <c r="G22" s="128"/>
      <c r="H22" s="128"/>
      <c r="I22" s="128"/>
      <c r="J22" s="128"/>
      <c r="K22" s="128"/>
      <c r="L22" s="128"/>
      <c r="M22" s="129"/>
      <c r="N22" s="31"/>
    </row>
    <row r="23" spans="1:14" s="25" customFormat="1" ht="19.5" customHeight="1">
      <c r="A23" s="124" t="s">
        <v>56</v>
      </c>
      <c r="B23" s="125"/>
      <c r="C23" s="126"/>
      <c r="D23" s="160" t="s">
        <v>138</v>
      </c>
      <c r="E23" s="161"/>
      <c r="F23" s="161"/>
      <c r="G23" s="161"/>
      <c r="H23" s="162"/>
      <c r="I23" s="122" t="s">
        <v>42</v>
      </c>
      <c r="J23" s="160" t="s">
        <v>126</v>
      </c>
      <c r="K23" s="161"/>
      <c r="L23" s="161"/>
      <c r="M23" s="162"/>
      <c r="N23" s="30"/>
    </row>
    <row r="24" spans="1:14" s="25" customFormat="1" ht="48.75" customHeight="1">
      <c r="A24" s="127"/>
      <c r="B24" s="128"/>
      <c r="C24" s="129"/>
      <c r="D24" s="163"/>
      <c r="E24" s="132"/>
      <c r="F24" s="132"/>
      <c r="G24" s="132"/>
      <c r="H24" s="164"/>
      <c r="I24" s="123"/>
      <c r="J24" s="163"/>
      <c r="K24" s="132"/>
      <c r="L24" s="132"/>
      <c r="M24" s="164"/>
      <c r="N24" s="30"/>
    </row>
    <row r="25" spans="1:14" s="25" customFormat="1" ht="19.5" customHeight="1">
      <c r="A25" s="133" t="s">
        <v>57</v>
      </c>
      <c r="B25" s="134"/>
      <c r="C25" s="135"/>
      <c r="D25" s="124" t="s">
        <v>127</v>
      </c>
      <c r="E25" s="125"/>
      <c r="F25" s="125"/>
      <c r="G25" s="125"/>
      <c r="H25" s="126"/>
      <c r="I25" s="114" t="s">
        <v>5</v>
      </c>
      <c r="J25" s="148"/>
      <c r="K25" s="148"/>
      <c r="L25" s="148"/>
      <c r="M25" s="115"/>
      <c r="N25" s="28"/>
    </row>
    <row r="26" spans="1:14" s="25" customFormat="1" ht="15" customHeight="1">
      <c r="A26" s="136"/>
      <c r="B26" s="137"/>
      <c r="C26" s="138"/>
      <c r="D26" s="142"/>
      <c r="E26" s="143"/>
      <c r="F26" s="143"/>
      <c r="G26" s="143"/>
      <c r="H26" s="144"/>
      <c r="I26" s="130" t="s">
        <v>6</v>
      </c>
      <c r="J26" s="122" t="s">
        <v>111</v>
      </c>
      <c r="K26" s="122" t="s">
        <v>7</v>
      </c>
      <c r="L26" s="67" t="s">
        <v>119</v>
      </c>
      <c r="M26" s="69"/>
      <c r="N26" s="32"/>
    </row>
    <row r="27" spans="1:14" s="25" customFormat="1" ht="15" customHeight="1">
      <c r="A27" s="136"/>
      <c r="B27" s="137"/>
      <c r="C27" s="138"/>
      <c r="D27" s="127"/>
      <c r="E27" s="128"/>
      <c r="F27" s="128"/>
      <c r="G27" s="128"/>
      <c r="H27" s="129"/>
      <c r="I27" s="131"/>
      <c r="J27" s="123"/>
      <c r="K27" s="123"/>
      <c r="L27" s="73"/>
      <c r="M27" s="75"/>
      <c r="N27" s="32"/>
    </row>
    <row r="28" spans="1:14" s="25" customFormat="1" ht="19.5" customHeight="1">
      <c r="A28" s="136"/>
      <c r="B28" s="137"/>
      <c r="C28" s="138"/>
      <c r="D28" s="124" t="s">
        <v>152</v>
      </c>
      <c r="E28" s="125"/>
      <c r="F28" s="125"/>
      <c r="G28" s="125"/>
      <c r="H28" s="126"/>
      <c r="I28" s="122" t="s">
        <v>157</v>
      </c>
      <c r="J28" s="122" t="s">
        <v>128</v>
      </c>
      <c r="K28" s="122" t="s">
        <v>139</v>
      </c>
      <c r="L28" s="153" t="s">
        <v>129</v>
      </c>
      <c r="M28" s="150"/>
      <c r="N28" s="28"/>
    </row>
    <row r="29" spans="1:14" s="25" customFormat="1" ht="32.25" customHeight="1">
      <c r="A29" s="136"/>
      <c r="B29" s="137"/>
      <c r="C29" s="138"/>
      <c r="D29" s="127"/>
      <c r="E29" s="128"/>
      <c r="F29" s="128"/>
      <c r="G29" s="128"/>
      <c r="H29" s="129"/>
      <c r="I29" s="123"/>
      <c r="J29" s="123"/>
      <c r="K29" s="123"/>
      <c r="L29" s="151"/>
      <c r="M29" s="152"/>
      <c r="N29" s="28"/>
    </row>
    <row r="30" spans="1:14" s="25" customFormat="1" ht="19.5" customHeight="1">
      <c r="A30" s="136"/>
      <c r="B30" s="137"/>
      <c r="C30" s="138"/>
      <c r="D30" s="124"/>
      <c r="E30" s="125"/>
      <c r="F30" s="125"/>
      <c r="G30" s="125"/>
      <c r="H30" s="126"/>
      <c r="I30" s="122"/>
      <c r="J30" s="122"/>
      <c r="K30" s="122"/>
      <c r="L30" s="149"/>
      <c r="M30" s="150"/>
      <c r="N30" s="28"/>
    </row>
    <row r="31" spans="1:14" s="25" customFormat="1" ht="27.75" customHeight="1">
      <c r="A31" s="139"/>
      <c r="B31" s="140"/>
      <c r="C31" s="141"/>
      <c r="D31" s="127"/>
      <c r="E31" s="128"/>
      <c r="F31" s="128"/>
      <c r="G31" s="128"/>
      <c r="H31" s="129"/>
      <c r="I31" s="123"/>
      <c r="J31" s="123"/>
      <c r="K31" s="123"/>
      <c r="L31" s="151"/>
      <c r="M31" s="152"/>
      <c r="N31" s="28"/>
    </row>
    <row r="32" spans="1:14" s="25" customFormat="1" ht="19.5" customHeight="1">
      <c r="A32" s="67" t="s">
        <v>55</v>
      </c>
      <c r="B32" s="68"/>
      <c r="C32" s="69"/>
      <c r="D32" s="114" t="s">
        <v>19</v>
      </c>
      <c r="E32" s="115"/>
      <c r="F32" s="111" t="s">
        <v>112</v>
      </c>
      <c r="G32" s="112"/>
      <c r="H32" s="112"/>
      <c r="I32" s="113"/>
      <c r="J32" s="114" t="s">
        <v>20</v>
      </c>
      <c r="K32" s="148"/>
      <c r="L32" s="148"/>
      <c r="M32" s="115"/>
      <c r="N32" s="28"/>
    </row>
    <row r="33" spans="1:14" s="25" customFormat="1" ht="27.75" customHeight="1">
      <c r="A33" s="70"/>
      <c r="B33" s="71"/>
      <c r="C33" s="72"/>
      <c r="D33" s="76" t="s">
        <v>153</v>
      </c>
      <c r="E33" s="77"/>
      <c r="F33" s="76" t="s">
        <v>141</v>
      </c>
      <c r="G33" s="110"/>
      <c r="H33" s="110"/>
      <c r="I33" s="77"/>
      <c r="J33" s="167" t="s">
        <v>130</v>
      </c>
      <c r="K33" s="168"/>
      <c r="L33" s="168"/>
      <c r="M33" s="169"/>
      <c r="N33" s="29"/>
    </row>
    <row r="34" spans="1:14" s="25" customFormat="1" ht="19.5" customHeight="1">
      <c r="A34" s="70"/>
      <c r="B34" s="71"/>
      <c r="C34" s="72"/>
      <c r="D34" s="177" t="s">
        <v>7</v>
      </c>
      <c r="E34" s="178"/>
      <c r="F34" s="179"/>
      <c r="G34" s="177" t="s">
        <v>120</v>
      </c>
      <c r="H34" s="178"/>
      <c r="I34" s="179"/>
      <c r="J34" s="170"/>
      <c r="K34" s="171"/>
      <c r="L34" s="171"/>
      <c r="M34" s="172"/>
      <c r="N34" s="29"/>
    </row>
    <row r="35" spans="1:14" s="25" customFormat="1" ht="24.75" customHeight="1">
      <c r="A35" s="73"/>
      <c r="B35" s="74"/>
      <c r="C35" s="75"/>
      <c r="D35" s="154" t="s">
        <v>140</v>
      </c>
      <c r="E35" s="155"/>
      <c r="F35" s="156"/>
      <c r="G35" s="157" t="s">
        <v>158</v>
      </c>
      <c r="H35" s="158"/>
      <c r="I35" s="159"/>
      <c r="J35" s="173"/>
      <c r="K35" s="174"/>
      <c r="L35" s="174"/>
      <c r="M35" s="175"/>
      <c r="N35" s="29"/>
    </row>
    <row r="36" spans="1:14" s="25" customFormat="1" ht="19.5" customHeight="1">
      <c r="A36" s="24"/>
      <c r="B36" s="24"/>
      <c r="C36" s="24" t="s">
        <v>48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25" customFormat="1" ht="19.5" customHeight="1">
      <c r="A37" s="24"/>
      <c r="B37" s="24" t="s">
        <v>49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25" customFormat="1" ht="19.5" customHeight="1">
      <c r="A38" s="24"/>
      <c r="B38" s="24" t="s">
        <v>24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25" customFormat="1" ht="19.5" customHeight="1">
      <c r="A39" s="24"/>
      <c r="B39" s="24" t="s">
        <v>109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25" customFormat="1" ht="19.5" customHeight="1">
      <c r="A40" s="24"/>
      <c r="B40" s="24" t="s">
        <v>43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25" customFormat="1" ht="19.5" customHeight="1">
      <c r="A41" s="24"/>
      <c r="B41" s="24" t="s">
        <v>44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s="25" customFormat="1" ht="19.5" customHeight="1">
      <c r="A42" s="24"/>
      <c r="B42" s="24" t="s">
        <v>59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25" customFormat="1" ht="20.25" customHeight="1">
      <c r="A43" s="24"/>
      <c r="B43" s="24" t="s">
        <v>25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25" customFormat="1" ht="20.25" customHeight="1">
      <c r="A44" s="24"/>
      <c r="B44" s="24" t="s">
        <v>60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24.75" customHeight="1">
      <c r="A45" s="180" t="s">
        <v>10</v>
      </c>
      <c r="B45" s="181"/>
      <c r="C45" s="182"/>
      <c r="D45" s="114" t="s">
        <v>132</v>
      </c>
      <c r="E45" s="148"/>
      <c r="F45" s="148"/>
      <c r="G45" s="148"/>
      <c r="H45" s="148"/>
      <c r="I45" s="148"/>
      <c r="J45" s="148"/>
      <c r="K45" s="148"/>
      <c r="L45" s="148"/>
      <c r="M45" s="115"/>
      <c r="N45" s="6"/>
    </row>
    <row r="46" spans="1:14" ht="24.75" customHeight="1">
      <c r="A46" s="180" t="s">
        <v>61</v>
      </c>
      <c r="B46" s="181"/>
      <c r="C46" s="182"/>
      <c r="D46" s="114" t="s">
        <v>133</v>
      </c>
      <c r="E46" s="148"/>
      <c r="F46" s="148"/>
      <c r="G46" s="148"/>
      <c r="H46" s="148"/>
      <c r="I46" s="148"/>
      <c r="J46" s="148"/>
      <c r="K46" s="148"/>
      <c r="L46" s="148"/>
      <c r="M46" s="115"/>
      <c r="N46" s="6"/>
    </row>
    <row r="47" spans="1:14" ht="19.5" customHeight="1">
      <c r="A47" s="92" t="s">
        <v>101</v>
      </c>
      <c r="B47" s="93"/>
      <c r="C47" s="94"/>
      <c r="D47" s="167" t="s">
        <v>134</v>
      </c>
      <c r="E47" s="203"/>
      <c r="F47" s="203"/>
      <c r="G47" s="203"/>
      <c r="H47" s="203"/>
      <c r="I47" s="203"/>
      <c r="J47" s="203"/>
      <c r="K47" s="203"/>
      <c r="L47" s="203"/>
      <c r="M47" s="204"/>
      <c r="N47" s="7"/>
    </row>
    <row r="48" spans="1:14" ht="19.5" customHeight="1">
      <c r="A48" s="95"/>
      <c r="B48" s="96"/>
      <c r="C48" s="97"/>
      <c r="D48" s="205"/>
      <c r="E48" s="206"/>
      <c r="F48" s="206"/>
      <c r="G48" s="206"/>
      <c r="H48" s="206"/>
      <c r="I48" s="206"/>
      <c r="J48" s="206"/>
      <c r="K48" s="206"/>
      <c r="L48" s="206"/>
      <c r="M48" s="207"/>
      <c r="N48" s="7"/>
    </row>
    <row r="49" spans="1:14" ht="19.5" customHeight="1">
      <c r="A49" s="95"/>
      <c r="B49" s="96"/>
      <c r="C49" s="97"/>
      <c r="D49" s="205"/>
      <c r="E49" s="206"/>
      <c r="F49" s="206"/>
      <c r="G49" s="206"/>
      <c r="H49" s="206"/>
      <c r="I49" s="206"/>
      <c r="J49" s="206"/>
      <c r="K49" s="206"/>
      <c r="L49" s="206"/>
      <c r="M49" s="207"/>
      <c r="N49" s="7"/>
    </row>
    <row r="50" spans="1:14" ht="19.5" customHeight="1">
      <c r="A50" s="98"/>
      <c r="B50" s="99"/>
      <c r="C50" s="100"/>
      <c r="D50" s="208"/>
      <c r="E50" s="209"/>
      <c r="F50" s="209"/>
      <c r="G50" s="209"/>
      <c r="H50" s="209"/>
      <c r="I50" s="209"/>
      <c r="J50" s="209"/>
      <c r="K50" s="209"/>
      <c r="L50" s="209"/>
      <c r="M50" s="210"/>
      <c r="N50" s="7"/>
    </row>
    <row r="51" spans="1:14" ht="19.5" customHeight="1">
      <c r="A51" s="92" t="s">
        <v>102</v>
      </c>
      <c r="B51" s="93"/>
      <c r="C51" s="94"/>
      <c r="D51" s="101" t="s">
        <v>26</v>
      </c>
      <c r="E51" s="102"/>
      <c r="F51" s="102"/>
      <c r="G51" s="102"/>
      <c r="H51" s="102"/>
      <c r="I51" s="102"/>
      <c r="J51" s="42"/>
      <c r="K51" s="49">
        <f>IF('別添３'!F6="","",'別添３'!F6)</f>
        <v>5500</v>
      </c>
      <c r="L51" s="216" t="s">
        <v>115</v>
      </c>
      <c r="M51" s="217"/>
      <c r="N51" s="3"/>
    </row>
    <row r="52" spans="1:14" ht="19.5" customHeight="1">
      <c r="A52" s="95"/>
      <c r="B52" s="96"/>
      <c r="C52" s="97"/>
      <c r="D52" s="63" t="s">
        <v>13</v>
      </c>
      <c r="E52" s="64"/>
      <c r="F52" s="64"/>
      <c r="G52" s="64"/>
      <c r="H52" s="64"/>
      <c r="I52" s="64"/>
      <c r="J52" s="64"/>
      <c r="K52" s="64"/>
      <c r="L52" s="43"/>
      <c r="M52" s="2"/>
      <c r="N52" s="3"/>
    </row>
    <row r="53" spans="1:14" ht="19.5" customHeight="1">
      <c r="A53" s="95"/>
      <c r="B53" s="96"/>
      <c r="C53" s="97"/>
      <c r="D53" s="3"/>
      <c r="E53" s="3"/>
      <c r="F53" s="91">
        <f>IF('別添３'!F6="","",'別添３'!F6)</f>
        <v>5500</v>
      </c>
      <c r="G53" s="91"/>
      <c r="H53" s="65" t="s">
        <v>45</v>
      </c>
      <c r="I53" s="48">
        <v>15</v>
      </c>
      <c r="J53" s="45" t="s">
        <v>46</v>
      </c>
      <c r="K53" s="50">
        <f>IF(OR(F53="",I53=""),"",ROUNDDOWN(F53*I53,0))</f>
        <v>82500</v>
      </c>
      <c r="L53" s="220" t="s">
        <v>114</v>
      </c>
      <c r="M53" s="221"/>
      <c r="N53" s="3"/>
    </row>
    <row r="54" spans="1:14" ht="19.5" customHeight="1">
      <c r="A54" s="98"/>
      <c r="B54" s="99"/>
      <c r="C54" s="100"/>
      <c r="D54" s="40"/>
      <c r="E54" s="40"/>
      <c r="F54" s="109" t="s">
        <v>47</v>
      </c>
      <c r="G54" s="109"/>
      <c r="H54" s="66"/>
      <c r="I54" s="99" t="s">
        <v>14</v>
      </c>
      <c r="J54" s="99"/>
      <c r="K54" s="40"/>
      <c r="L54" s="40"/>
      <c r="M54" s="41"/>
      <c r="N54" s="3"/>
    </row>
    <row r="55" spans="1:14" ht="19.5" customHeight="1">
      <c r="A55" s="92" t="s">
        <v>11</v>
      </c>
      <c r="B55" s="93"/>
      <c r="C55" s="94"/>
      <c r="D55" s="101" t="s">
        <v>63</v>
      </c>
      <c r="E55" s="102"/>
      <c r="F55" s="102"/>
      <c r="G55" s="102"/>
      <c r="H55" s="102"/>
      <c r="I55" s="102"/>
      <c r="J55" s="102"/>
      <c r="K55" s="4"/>
      <c r="L55" s="4"/>
      <c r="M55" s="5"/>
      <c r="N55" s="3"/>
    </row>
    <row r="56" spans="1:14" ht="19.5" customHeight="1">
      <c r="A56" s="95"/>
      <c r="B56" s="96"/>
      <c r="C56" s="97"/>
      <c r="D56" s="3"/>
      <c r="E56" s="3"/>
      <c r="F56" s="3"/>
      <c r="G56" s="3"/>
      <c r="H56" s="3"/>
      <c r="I56" s="3"/>
      <c r="J56" s="3"/>
      <c r="K56" s="50">
        <f>IF(AND(D59="",K53=""),"",ROUNDDOWN(D59/K53,0))</f>
        <v>2909</v>
      </c>
      <c r="L56" s="220" t="s">
        <v>116</v>
      </c>
      <c r="M56" s="221"/>
      <c r="N56" s="3"/>
    </row>
    <row r="57" spans="1:14" ht="19.5" customHeight="1">
      <c r="A57" s="95"/>
      <c r="B57" s="96"/>
      <c r="C57" s="97"/>
      <c r="D57" s="63" t="s">
        <v>62</v>
      </c>
      <c r="E57" s="64"/>
      <c r="F57" s="64"/>
      <c r="G57" s="64"/>
      <c r="H57" s="64"/>
      <c r="I57" s="64"/>
      <c r="J57" s="64"/>
      <c r="K57" s="3"/>
      <c r="L57" s="3"/>
      <c r="M57" s="2"/>
      <c r="N57" s="3"/>
    </row>
    <row r="58" spans="1:14" ht="19.5" customHeight="1">
      <c r="A58" s="98"/>
      <c r="B58" s="99"/>
      <c r="C58" s="100"/>
      <c r="D58" s="40"/>
      <c r="E58" s="40"/>
      <c r="F58" s="40"/>
      <c r="G58" s="40"/>
      <c r="H58" s="40"/>
      <c r="I58" s="40"/>
      <c r="J58" s="40"/>
      <c r="K58" s="9">
        <f>IF(AND(J59="",K53=""),"",ROUNDDOWN(J59/K53,0))</f>
        <v>969</v>
      </c>
      <c r="L58" s="220" t="s">
        <v>116</v>
      </c>
      <c r="M58" s="221"/>
      <c r="N58" s="3"/>
    </row>
    <row r="59" spans="1:14" ht="24.75" customHeight="1">
      <c r="A59" s="88" t="s">
        <v>64</v>
      </c>
      <c r="B59" s="89"/>
      <c r="C59" s="90"/>
      <c r="D59" s="238">
        <f>IF('別添２'!J8="","",'別添２'!J8)</f>
        <v>240000000</v>
      </c>
      <c r="E59" s="239"/>
      <c r="F59" s="239"/>
      <c r="G59" s="18" t="s">
        <v>108</v>
      </c>
      <c r="H59" s="180" t="s">
        <v>15</v>
      </c>
      <c r="I59" s="182"/>
      <c r="J59" s="53">
        <f>IF('別添２'!M8="","",'別添２'!M8)</f>
        <v>80000000</v>
      </c>
      <c r="K59" s="54"/>
      <c r="L59" s="54"/>
      <c r="M59" s="39" t="s">
        <v>118</v>
      </c>
      <c r="N59" s="8"/>
    </row>
    <row r="60" spans="1:14" ht="24.75" customHeight="1">
      <c r="A60" s="103" t="s">
        <v>103</v>
      </c>
      <c r="B60" s="104"/>
      <c r="C60" s="105"/>
      <c r="D60" s="51">
        <v>55000</v>
      </c>
      <c r="E60" s="39" t="s">
        <v>50</v>
      </c>
      <c r="F60" s="240">
        <v>60000</v>
      </c>
      <c r="G60" s="241"/>
      <c r="H60" s="39" t="s">
        <v>50</v>
      </c>
      <c r="I60" s="51">
        <v>53000</v>
      </c>
      <c r="J60" s="10" t="s">
        <v>50</v>
      </c>
      <c r="K60" s="218">
        <f>IF(AND(D60="",F60="",I60=""),"",ROUNDDOWN(AVERAGE(D60,F60,I60),0))</f>
        <v>56000</v>
      </c>
      <c r="L60" s="219"/>
      <c r="M60" s="39" t="s">
        <v>117</v>
      </c>
      <c r="N60" s="6"/>
    </row>
    <row r="61" spans="1:14" ht="19.5" customHeight="1">
      <c r="A61" s="106"/>
      <c r="B61" s="107"/>
      <c r="C61" s="108"/>
      <c r="D61" s="58" t="s">
        <v>40</v>
      </c>
      <c r="E61" s="201"/>
      <c r="F61" s="58" t="s">
        <v>27</v>
      </c>
      <c r="G61" s="202"/>
      <c r="H61" s="201"/>
      <c r="I61" s="58" t="s">
        <v>28</v>
      </c>
      <c r="J61" s="59"/>
      <c r="K61" s="211" t="s">
        <v>41</v>
      </c>
      <c r="L61" s="202"/>
      <c r="M61" s="201"/>
      <c r="N61" s="6"/>
    </row>
    <row r="62" spans="1:14" s="25" customFormat="1" ht="19.5" customHeight="1">
      <c r="A62" s="198" t="s">
        <v>2</v>
      </c>
      <c r="B62" s="199"/>
      <c r="C62" s="200"/>
      <c r="D62" s="116"/>
      <c r="E62" s="117"/>
      <c r="F62" s="117"/>
      <c r="G62" s="117"/>
      <c r="H62" s="117"/>
      <c r="I62" s="117"/>
      <c r="J62" s="117"/>
      <c r="K62" s="117"/>
      <c r="L62" s="117"/>
      <c r="M62" s="118"/>
      <c r="N62" s="28"/>
    </row>
    <row r="63" spans="1:14" s="25" customFormat="1" ht="19.5" customHeight="1">
      <c r="A63" s="55" t="s">
        <v>104</v>
      </c>
      <c r="B63" s="56"/>
      <c r="C63" s="57"/>
      <c r="D63" s="119"/>
      <c r="E63" s="120"/>
      <c r="F63" s="120"/>
      <c r="G63" s="120"/>
      <c r="H63" s="120"/>
      <c r="I63" s="120"/>
      <c r="J63" s="120"/>
      <c r="K63" s="120"/>
      <c r="L63" s="120"/>
      <c r="M63" s="121"/>
      <c r="N63" s="28"/>
    </row>
    <row r="64" spans="1:13" s="25" customFormat="1" ht="19.5" customHeight="1">
      <c r="A64" s="33"/>
      <c r="B64" s="33"/>
      <c r="C64" s="33" t="s">
        <v>12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s="25" customFormat="1" ht="19.5" customHeight="1">
      <c r="A65" s="33"/>
      <c r="B65" s="33" t="s">
        <v>30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s="25" customFormat="1" ht="19.5" customHeight="1">
      <c r="A66" s="33"/>
      <c r="B66" s="33" t="s">
        <v>33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s="25" customFormat="1" ht="19.5" customHeight="1">
      <c r="A67" s="33"/>
      <c r="B67" s="33" t="s">
        <v>34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s="25" customFormat="1" ht="19.5" customHeight="1">
      <c r="A68" s="33"/>
      <c r="B68" s="33" t="s">
        <v>36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s="25" customFormat="1" ht="19.5" customHeight="1">
      <c r="A69" s="33"/>
      <c r="B69" s="33" t="s">
        <v>37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s="25" customFormat="1" ht="19.5" customHeight="1">
      <c r="A70" s="33"/>
      <c r="B70" s="33" t="s">
        <v>35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s="25" customFormat="1" ht="19.5" customHeight="1">
      <c r="A71" s="33"/>
      <c r="B71" s="33" t="s">
        <v>31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s="25" customFormat="1" ht="19.5" customHeight="1">
      <c r="A72" s="33"/>
      <c r="B72" s="33" t="s">
        <v>29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s="25" customFormat="1" ht="19.5" customHeight="1">
      <c r="A73" s="33"/>
      <c r="B73" s="33" t="s">
        <v>32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s="25" customFormat="1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4" s="25" customFormat="1" ht="13.5">
      <c r="A75" s="87" t="s">
        <v>16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34"/>
    </row>
    <row r="76" spans="1:14" s="25" customFormat="1" ht="13.5">
      <c r="A76" s="78" t="s">
        <v>135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35"/>
    </row>
    <row r="77" spans="1:14" s="25" customFormat="1" ht="13.5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35"/>
    </row>
    <row r="78" spans="1:14" s="25" customFormat="1" ht="13.5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35"/>
    </row>
    <row r="79" spans="1:14" s="25" customFormat="1" ht="13.5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3"/>
      <c r="N79" s="35"/>
    </row>
    <row r="80" spans="1:14" s="25" customFormat="1" ht="13.5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3"/>
      <c r="N80" s="35"/>
    </row>
    <row r="81" spans="1:14" s="25" customFormat="1" ht="13.5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3"/>
      <c r="N81" s="35"/>
    </row>
    <row r="82" spans="1:14" s="25" customFormat="1" ht="13.5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3"/>
      <c r="N82" s="35"/>
    </row>
    <row r="83" spans="1:14" s="25" customFormat="1" ht="13.5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3"/>
      <c r="N83" s="35"/>
    </row>
    <row r="84" spans="1:14" s="25" customFormat="1" ht="13.5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3"/>
      <c r="N84" s="35"/>
    </row>
    <row r="85" spans="1:14" s="25" customFormat="1" ht="13.5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  <c r="N85" s="35"/>
    </row>
    <row r="86" spans="1:14" s="25" customFormat="1" ht="13.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3"/>
      <c r="N86" s="35"/>
    </row>
    <row r="87" spans="1:14" s="25" customFormat="1" ht="13.5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3"/>
      <c r="N87" s="35"/>
    </row>
    <row r="88" spans="1:14" s="25" customFormat="1" ht="13.5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3"/>
      <c r="N88" s="35"/>
    </row>
    <row r="89" spans="1:14" s="25" customFormat="1" ht="13.5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3"/>
      <c r="N89" s="35"/>
    </row>
    <row r="90" spans="1:14" s="25" customFormat="1" ht="13.5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3"/>
      <c r="N90" s="35"/>
    </row>
    <row r="91" spans="1:14" s="25" customFormat="1" ht="13.5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3"/>
      <c r="N91" s="35"/>
    </row>
    <row r="92" spans="1:14" s="25" customFormat="1" ht="13.5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3"/>
      <c r="N92" s="35"/>
    </row>
    <row r="93" spans="1:14" s="25" customFormat="1" ht="13.5">
      <c r="A93" s="81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3"/>
      <c r="N93" s="35"/>
    </row>
    <row r="94" spans="1:14" s="25" customFormat="1" ht="13.5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3"/>
      <c r="N94" s="35"/>
    </row>
    <row r="95" spans="1:14" s="25" customFormat="1" ht="186.75" customHeight="1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3"/>
      <c r="N95" s="35"/>
    </row>
    <row r="96" spans="1:14" s="25" customFormat="1" ht="409.5" customHeight="1">
      <c r="A96" s="84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6"/>
      <c r="N96" s="35"/>
    </row>
    <row r="97" spans="1:14" s="25" customFormat="1" ht="13.5">
      <c r="A97" s="212" t="s">
        <v>17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3"/>
      <c r="N97" s="35"/>
    </row>
    <row r="98" spans="1:14" s="25" customFormat="1" ht="13.5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6"/>
      <c r="N98" s="35"/>
    </row>
    <row r="99" spans="1:14" s="25" customFormat="1" ht="13.5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6"/>
      <c r="N99" s="35"/>
    </row>
    <row r="100" spans="1:14" s="25" customFormat="1" ht="13.5">
      <c r="A100" s="244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6"/>
      <c r="N100" s="35"/>
    </row>
    <row r="101" spans="1:14" s="25" customFormat="1" ht="13.5">
      <c r="A101" s="244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6"/>
      <c r="N101" s="35"/>
    </row>
    <row r="102" spans="1:14" s="25" customFormat="1" ht="13.5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6"/>
      <c r="N102" s="35"/>
    </row>
    <row r="103" spans="1:14" s="25" customFormat="1" ht="13.5">
      <c r="A103" s="244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6"/>
      <c r="N103" s="35"/>
    </row>
    <row r="104" spans="1:14" s="25" customFormat="1" ht="13.5">
      <c r="A104" s="244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6"/>
      <c r="N104" s="35"/>
    </row>
    <row r="105" spans="1:14" s="25" customFormat="1" ht="13.5">
      <c r="A105" s="244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6"/>
      <c r="N105" s="35"/>
    </row>
    <row r="106" spans="1:14" s="25" customFormat="1" ht="13.5">
      <c r="A106" s="244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6"/>
      <c r="N106" s="35"/>
    </row>
    <row r="107" spans="1:14" s="25" customFormat="1" ht="13.5">
      <c r="A107" s="244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6"/>
      <c r="N107" s="35"/>
    </row>
    <row r="108" spans="1:14" s="25" customFormat="1" ht="13.5">
      <c r="A108" s="244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6"/>
      <c r="N108" s="35"/>
    </row>
    <row r="109" spans="1:14" s="25" customFormat="1" ht="13.5">
      <c r="A109" s="244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6"/>
      <c r="N109" s="35"/>
    </row>
    <row r="110" spans="1:14" s="25" customFormat="1" ht="13.5">
      <c r="A110" s="244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6"/>
      <c r="N110" s="35"/>
    </row>
    <row r="111" spans="1:14" s="25" customFormat="1" ht="13.5">
      <c r="A111" s="244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6"/>
      <c r="N111" s="35"/>
    </row>
    <row r="112" spans="1:14" s="25" customFormat="1" ht="13.5">
      <c r="A112" s="244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6"/>
      <c r="N112" s="35"/>
    </row>
    <row r="113" spans="1:14" s="25" customFormat="1" ht="13.5">
      <c r="A113" s="244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6"/>
      <c r="N113" s="35"/>
    </row>
    <row r="114" spans="1:14" s="25" customFormat="1" ht="13.5">
      <c r="A114" s="244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6"/>
      <c r="N114" s="35"/>
    </row>
    <row r="115" spans="1:14" s="25" customFormat="1" ht="13.5">
      <c r="A115" s="244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6"/>
      <c r="N115" s="35"/>
    </row>
    <row r="116" spans="1:14" s="25" customFormat="1" ht="13.5">
      <c r="A116" s="244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6"/>
      <c r="N116" s="35"/>
    </row>
    <row r="117" spans="1:14" s="25" customFormat="1" ht="409.5" customHeight="1">
      <c r="A117" s="244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6"/>
      <c r="N117" s="35"/>
    </row>
    <row r="118" spans="1:13" s="25" customFormat="1" ht="213" customHeight="1">
      <c r="A118" s="247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9"/>
    </row>
    <row r="119" spans="1:13" s="25" customFormat="1" ht="47.25" customHeight="1">
      <c r="A119" s="33"/>
      <c r="B119" s="33" t="s">
        <v>18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s="25" customFormat="1" ht="13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4" s="25" customFormat="1" ht="13.5">
      <c r="A121" s="87" t="s">
        <v>1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34"/>
    </row>
    <row r="122" spans="1:14" s="25" customFormat="1" ht="13.5">
      <c r="A122" s="212" t="s">
        <v>0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0"/>
      <c r="N122" s="35"/>
    </row>
    <row r="123" spans="1:14" s="25" customFormat="1" ht="13.5">
      <c r="A123" s="81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3"/>
      <c r="N123" s="35"/>
    </row>
    <row r="124" spans="1:14" s="25" customFormat="1" ht="13.5">
      <c r="A124" s="81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3"/>
      <c r="N124" s="35"/>
    </row>
    <row r="125" spans="1:14" s="25" customFormat="1" ht="13.5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3"/>
      <c r="N125" s="35"/>
    </row>
    <row r="126" spans="1:14" s="25" customFormat="1" ht="13.5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35"/>
    </row>
    <row r="127" spans="1:14" s="25" customFormat="1" ht="13.5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3"/>
      <c r="N127" s="35"/>
    </row>
    <row r="128" spans="1:14" s="25" customFormat="1" ht="13.5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3"/>
      <c r="N128" s="35"/>
    </row>
    <row r="129" spans="1:14" s="25" customFormat="1" ht="13.5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3"/>
      <c r="N129" s="35"/>
    </row>
    <row r="130" spans="1:14" s="25" customFormat="1" ht="13.5">
      <c r="A130" s="81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3"/>
      <c r="N130" s="35"/>
    </row>
    <row r="131" spans="1:14" s="25" customFormat="1" ht="13.5">
      <c r="A131" s="81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3"/>
      <c r="N131" s="35"/>
    </row>
    <row r="132" spans="1:14" s="25" customFormat="1" ht="13.5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3"/>
      <c r="N132" s="35"/>
    </row>
    <row r="133" spans="1:14" s="25" customFormat="1" ht="13.5">
      <c r="A133" s="81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35"/>
    </row>
    <row r="134" spans="1:14" s="25" customFormat="1" ht="13.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35"/>
    </row>
    <row r="135" spans="1:14" s="25" customFormat="1" ht="13.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3"/>
      <c r="N135" s="35"/>
    </row>
    <row r="136" spans="1:14" s="25" customFormat="1" ht="1.5" customHeight="1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35"/>
    </row>
    <row r="137" spans="1:14" s="25" customFormat="1" ht="5.25" customHeight="1" hidden="1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35"/>
    </row>
    <row r="138" spans="1:14" s="25" customFormat="1" ht="13.5" customHeight="1" hidden="1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3"/>
      <c r="N138" s="35"/>
    </row>
    <row r="139" spans="1:14" s="25" customFormat="1" ht="13.5" customHeight="1" hidden="1">
      <c r="A139" s="81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35"/>
    </row>
    <row r="140" spans="1:14" s="25" customFormat="1" ht="13.5" customHeight="1" hidden="1">
      <c r="A140" s="81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35"/>
    </row>
    <row r="141" spans="1:14" s="25" customFormat="1" ht="294.75" customHeight="1">
      <c r="A141" s="81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3"/>
      <c r="N141" s="35"/>
    </row>
    <row r="142" spans="1:14" s="25" customFormat="1" ht="409.5" customHeight="1">
      <c r="A142" s="84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6"/>
      <c r="N142" s="35"/>
    </row>
    <row r="143" spans="1:14" s="25" customFormat="1" ht="13.5" customHeight="1">
      <c r="A143" s="78" t="s">
        <v>151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3"/>
      <c r="N143" s="36"/>
    </row>
    <row r="144" spans="1:14" s="25" customFormat="1" ht="13.5">
      <c r="A144" s="224"/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6"/>
      <c r="N144" s="36"/>
    </row>
    <row r="145" spans="1:14" s="25" customFormat="1" ht="13.5">
      <c r="A145" s="224"/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6"/>
      <c r="N145" s="36"/>
    </row>
    <row r="146" spans="1:14" s="25" customFormat="1" ht="13.5">
      <c r="A146" s="224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6"/>
      <c r="N146" s="36"/>
    </row>
    <row r="147" spans="1:14" s="25" customFormat="1" ht="13.5">
      <c r="A147" s="224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6"/>
      <c r="N147" s="36"/>
    </row>
    <row r="148" spans="1:14" s="25" customFormat="1" ht="13.5">
      <c r="A148" s="224"/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6"/>
      <c r="N148" s="36"/>
    </row>
    <row r="149" spans="1:14" s="25" customFormat="1" ht="13.5">
      <c r="A149" s="224"/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6"/>
      <c r="N149" s="36"/>
    </row>
    <row r="150" spans="1:14" s="25" customFormat="1" ht="13.5">
      <c r="A150" s="224"/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6"/>
      <c r="N150" s="36"/>
    </row>
    <row r="151" spans="1:14" s="25" customFormat="1" ht="13.5">
      <c r="A151" s="224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6"/>
      <c r="N151" s="36"/>
    </row>
    <row r="152" spans="1:14" s="25" customFormat="1" ht="13.5">
      <c r="A152" s="224"/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6"/>
      <c r="N152" s="36"/>
    </row>
    <row r="153" spans="1:14" s="25" customFormat="1" ht="13.5">
      <c r="A153" s="224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6"/>
      <c r="N153" s="36"/>
    </row>
    <row r="154" spans="1:14" s="25" customFormat="1" ht="13.5">
      <c r="A154" s="224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6"/>
      <c r="N154" s="36"/>
    </row>
    <row r="155" spans="1:14" s="25" customFormat="1" ht="13.5">
      <c r="A155" s="224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6"/>
      <c r="N155" s="36"/>
    </row>
    <row r="156" spans="1:14" s="25" customFormat="1" ht="13.5">
      <c r="A156" s="224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6"/>
      <c r="N156" s="36"/>
    </row>
    <row r="157" spans="1:14" s="25" customFormat="1" ht="13.5">
      <c r="A157" s="224"/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6"/>
      <c r="N157" s="36"/>
    </row>
    <row r="158" spans="1:14" s="25" customFormat="1" ht="13.5">
      <c r="A158" s="224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6"/>
      <c r="N158" s="36"/>
    </row>
    <row r="159" spans="1:14" s="25" customFormat="1" ht="13.5">
      <c r="A159" s="224"/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6"/>
      <c r="N159" s="36"/>
    </row>
    <row r="160" spans="1:14" s="25" customFormat="1" ht="13.5">
      <c r="A160" s="224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6"/>
      <c r="N160" s="36"/>
    </row>
    <row r="161" spans="1:14" s="25" customFormat="1" ht="13.5">
      <c r="A161" s="224"/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6"/>
      <c r="N161" s="36"/>
    </row>
    <row r="162" spans="1:14" s="25" customFormat="1" ht="181.5" customHeight="1">
      <c r="A162" s="224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6"/>
      <c r="N162" s="36"/>
    </row>
    <row r="163" spans="1:14" s="25" customFormat="1" ht="409.5" customHeight="1">
      <c r="A163" s="224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6"/>
      <c r="N163" s="36"/>
    </row>
    <row r="164" spans="1:13" s="25" customFormat="1" ht="13.5">
      <c r="A164" s="227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9"/>
    </row>
    <row r="165" spans="1:13" s="25" customFormat="1" ht="57" customHeight="1">
      <c r="A165" s="33"/>
      <c r="B165" s="33" t="s">
        <v>100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s="25" customFormat="1" ht="13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4" s="25" customFormat="1" ht="13.5">
      <c r="A167" s="87" t="s">
        <v>38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34"/>
    </row>
    <row r="168" spans="1:14" s="25" customFormat="1" ht="13.5">
      <c r="A168" s="189" t="s">
        <v>39</v>
      </c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1"/>
      <c r="N168" s="37"/>
    </row>
    <row r="169" spans="1:14" s="25" customFormat="1" ht="13.5">
      <c r="A169" s="232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4"/>
      <c r="N169" s="37"/>
    </row>
    <row r="170" spans="1:14" s="25" customFormat="1" ht="13.5">
      <c r="A170" s="232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4"/>
      <c r="N170" s="37"/>
    </row>
    <row r="171" spans="1:14" s="25" customFormat="1" ht="13.5">
      <c r="A171" s="232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4"/>
      <c r="N171" s="37"/>
    </row>
    <row r="172" spans="1:14" s="25" customFormat="1" ht="13.5">
      <c r="A172" s="232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4"/>
      <c r="N172" s="37"/>
    </row>
    <row r="173" spans="1:14" s="25" customFormat="1" ht="13.5">
      <c r="A173" s="232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4"/>
      <c r="N173" s="37"/>
    </row>
    <row r="174" spans="1:14" s="25" customFormat="1" ht="13.5">
      <c r="A174" s="232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4"/>
      <c r="N174" s="37"/>
    </row>
    <row r="175" spans="1:14" s="25" customFormat="1" ht="13.5">
      <c r="A175" s="232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4"/>
      <c r="N175" s="37"/>
    </row>
    <row r="176" spans="1:14" s="25" customFormat="1" ht="13.5">
      <c r="A176" s="232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4"/>
      <c r="N176" s="37"/>
    </row>
    <row r="177" spans="1:14" s="25" customFormat="1" ht="13.5">
      <c r="A177" s="232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4"/>
      <c r="N177" s="37"/>
    </row>
    <row r="178" spans="1:14" s="25" customFormat="1" ht="13.5">
      <c r="A178" s="232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4"/>
      <c r="N178" s="37"/>
    </row>
    <row r="179" spans="1:14" s="25" customFormat="1" ht="13.5">
      <c r="A179" s="232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4"/>
      <c r="N179" s="37"/>
    </row>
    <row r="180" spans="1:14" s="25" customFormat="1" ht="13.5">
      <c r="A180" s="232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4"/>
      <c r="N180" s="37"/>
    </row>
    <row r="181" spans="1:14" s="25" customFormat="1" ht="13.5">
      <c r="A181" s="232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4"/>
      <c r="N181" s="37"/>
    </row>
    <row r="182" spans="1:14" s="25" customFormat="1" ht="13.5">
      <c r="A182" s="232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4"/>
      <c r="N182" s="37"/>
    </row>
    <row r="183" spans="1:14" s="25" customFormat="1" ht="13.5">
      <c r="A183" s="232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4"/>
      <c r="N183" s="37"/>
    </row>
    <row r="184" spans="1:14" s="25" customFormat="1" ht="13.5">
      <c r="A184" s="232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4"/>
      <c r="N184" s="37"/>
    </row>
    <row r="185" spans="1:14" s="25" customFormat="1" ht="13.5">
      <c r="A185" s="232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4"/>
      <c r="N185" s="37"/>
    </row>
    <row r="186" spans="1:14" s="25" customFormat="1" ht="13.5">
      <c r="A186" s="232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4"/>
      <c r="N186" s="37"/>
    </row>
    <row r="187" spans="1:14" s="25" customFormat="1" ht="13.5">
      <c r="A187" s="232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4"/>
      <c r="N187" s="37"/>
    </row>
    <row r="188" spans="1:14" s="25" customFormat="1" ht="13.5">
      <c r="A188" s="232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4"/>
      <c r="N188" s="37"/>
    </row>
    <row r="189" spans="1:14" s="25" customFormat="1" ht="13.5">
      <c r="A189" s="232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4"/>
      <c r="N189" s="37"/>
    </row>
    <row r="190" spans="1:14" s="25" customFormat="1" ht="13.5">
      <c r="A190" s="232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4"/>
      <c r="N190" s="37"/>
    </row>
    <row r="191" spans="1:14" s="25" customFormat="1" ht="13.5">
      <c r="A191" s="232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4"/>
      <c r="N191" s="37"/>
    </row>
    <row r="192" spans="1:14" s="25" customFormat="1" ht="13.5">
      <c r="A192" s="232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4"/>
      <c r="N192" s="37"/>
    </row>
    <row r="193" spans="1:14" s="25" customFormat="1" ht="13.5">
      <c r="A193" s="232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4"/>
      <c r="N193" s="37"/>
    </row>
    <row r="194" spans="1:14" s="25" customFormat="1" ht="13.5">
      <c r="A194" s="232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4"/>
      <c r="N194" s="37"/>
    </row>
    <row r="195" spans="1:14" s="25" customFormat="1" ht="13.5">
      <c r="A195" s="232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4"/>
      <c r="N195" s="37"/>
    </row>
    <row r="196" spans="1:14" s="25" customFormat="1" ht="13.5">
      <c r="A196" s="232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4"/>
      <c r="N196" s="37"/>
    </row>
    <row r="197" spans="1:14" s="25" customFormat="1" ht="13.5">
      <c r="A197" s="232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4"/>
      <c r="N197" s="37"/>
    </row>
    <row r="198" spans="1:14" s="25" customFormat="1" ht="13.5">
      <c r="A198" s="232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4"/>
      <c r="N198" s="37"/>
    </row>
    <row r="199" spans="1:14" s="25" customFormat="1" ht="243" customHeight="1">
      <c r="A199" s="235"/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7"/>
      <c r="N199" s="37"/>
    </row>
    <row r="200" spans="1:14" s="25" customFormat="1" ht="13.5">
      <c r="A200" s="189" t="s">
        <v>113</v>
      </c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1"/>
      <c r="N200" s="38"/>
    </row>
    <row r="201" spans="1:14" s="25" customFormat="1" ht="13.5">
      <c r="A201" s="192"/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4"/>
      <c r="N201" s="38"/>
    </row>
    <row r="202" spans="1:14" s="25" customFormat="1" ht="13.5">
      <c r="A202" s="192"/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4"/>
      <c r="N202" s="38"/>
    </row>
    <row r="203" spans="1:14" s="25" customFormat="1" ht="13.5">
      <c r="A203" s="192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4"/>
      <c r="N203" s="38"/>
    </row>
    <row r="204" spans="1:14" s="25" customFormat="1" ht="13.5">
      <c r="A204" s="192"/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4"/>
      <c r="N204" s="38"/>
    </row>
    <row r="205" spans="1:14" s="25" customFormat="1" ht="13.5">
      <c r="A205" s="192"/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4"/>
      <c r="N205" s="38"/>
    </row>
    <row r="206" spans="1:14" s="25" customFormat="1" ht="13.5">
      <c r="A206" s="192"/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4"/>
      <c r="N206" s="38"/>
    </row>
    <row r="207" spans="1:14" s="25" customFormat="1" ht="13.5">
      <c r="A207" s="192"/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4"/>
      <c r="N207" s="38"/>
    </row>
    <row r="208" spans="1:14" s="25" customFormat="1" ht="13.5">
      <c r="A208" s="192"/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4"/>
      <c r="N208" s="38"/>
    </row>
    <row r="209" spans="1:14" s="25" customFormat="1" ht="13.5">
      <c r="A209" s="192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4"/>
      <c r="N209" s="38"/>
    </row>
    <row r="210" spans="1:14" s="25" customFormat="1" ht="13.5">
      <c r="A210" s="192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4"/>
      <c r="N210" s="38"/>
    </row>
    <row r="211" spans="1:14" s="25" customFormat="1" ht="13.5">
      <c r="A211" s="192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4"/>
      <c r="N211" s="38"/>
    </row>
    <row r="212" spans="1:14" s="25" customFormat="1" ht="13.5">
      <c r="A212" s="192"/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4"/>
      <c r="N212" s="38"/>
    </row>
    <row r="213" spans="1:14" s="25" customFormat="1" ht="13.5">
      <c r="A213" s="192"/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4"/>
      <c r="N213" s="38"/>
    </row>
    <row r="214" spans="1:14" s="25" customFormat="1" ht="13.5">
      <c r="A214" s="192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4"/>
      <c r="N214" s="38"/>
    </row>
    <row r="215" spans="1:14" s="25" customFormat="1" ht="13.5">
      <c r="A215" s="195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7"/>
      <c r="N215" s="38"/>
    </row>
    <row r="216" spans="1:13" ht="13.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</sheetData>
  <sheetProtection/>
  <mergeCells count="105">
    <mergeCell ref="A143:M164"/>
    <mergeCell ref="H59:I59"/>
    <mergeCell ref="A167:M167"/>
    <mergeCell ref="A168:M199"/>
    <mergeCell ref="L53:M53"/>
    <mergeCell ref="D59:F59"/>
    <mergeCell ref="A51:C54"/>
    <mergeCell ref="D51:I51"/>
    <mergeCell ref="F60:G60"/>
    <mergeCell ref="A97:M118"/>
    <mergeCell ref="K61:M61"/>
    <mergeCell ref="A122:M142"/>
    <mergeCell ref="A75:M75"/>
    <mergeCell ref="K4:M4"/>
    <mergeCell ref="K5:M8"/>
    <mergeCell ref="L51:M51"/>
    <mergeCell ref="D46:M46"/>
    <mergeCell ref="K60:L60"/>
    <mergeCell ref="L56:M56"/>
    <mergeCell ref="L58:M58"/>
    <mergeCell ref="A200:M215"/>
    <mergeCell ref="A62:C62"/>
    <mergeCell ref="D61:E61"/>
    <mergeCell ref="F61:H61"/>
    <mergeCell ref="D62:M63"/>
    <mergeCell ref="J28:J29"/>
    <mergeCell ref="K28:K29"/>
    <mergeCell ref="A47:C50"/>
    <mergeCell ref="D47:M50"/>
    <mergeCell ref="J32:M32"/>
    <mergeCell ref="D34:F34"/>
    <mergeCell ref="G34:I34"/>
    <mergeCell ref="A46:C46"/>
    <mergeCell ref="A45:C45"/>
    <mergeCell ref="D45:M45"/>
    <mergeCell ref="A17:C18"/>
    <mergeCell ref="D17:M18"/>
    <mergeCell ref="A19:C20"/>
    <mergeCell ref="D19:M20"/>
    <mergeCell ref="D25:H27"/>
    <mergeCell ref="A25:C31"/>
    <mergeCell ref="D21:M22"/>
    <mergeCell ref="A23:C24"/>
    <mergeCell ref="D23:H24"/>
    <mergeCell ref="A1:F1"/>
    <mergeCell ref="D7:E7"/>
    <mergeCell ref="D8:E8"/>
    <mergeCell ref="D5:E5"/>
    <mergeCell ref="I23:I24"/>
    <mergeCell ref="J23:M24"/>
    <mergeCell ref="D35:F35"/>
    <mergeCell ref="G35:I35"/>
    <mergeCell ref="A11:C12"/>
    <mergeCell ref="D11:M12"/>
    <mergeCell ref="A9:C10"/>
    <mergeCell ref="F5:J5"/>
    <mergeCell ref="F8:J8"/>
    <mergeCell ref="J33:M35"/>
    <mergeCell ref="I28:I29"/>
    <mergeCell ref="J26:J27"/>
    <mergeCell ref="L30:M31"/>
    <mergeCell ref="K30:K31"/>
    <mergeCell ref="L26:M27"/>
    <mergeCell ref="L28:M29"/>
    <mergeCell ref="I30:I31"/>
    <mergeCell ref="I25:M25"/>
    <mergeCell ref="A2:M2"/>
    <mergeCell ref="A3:C8"/>
    <mergeCell ref="D4:E4"/>
    <mergeCell ref="A21:C22"/>
    <mergeCell ref="A13:C16"/>
    <mergeCell ref="F4:J4"/>
    <mergeCell ref="D9:M10"/>
    <mergeCell ref="K3:M3"/>
    <mergeCell ref="F7:J7"/>
    <mergeCell ref="F33:I33"/>
    <mergeCell ref="F32:I32"/>
    <mergeCell ref="D32:E32"/>
    <mergeCell ref="D13:M14"/>
    <mergeCell ref="D15:M16"/>
    <mergeCell ref="J30:J31"/>
    <mergeCell ref="D28:H29"/>
    <mergeCell ref="D30:H31"/>
    <mergeCell ref="K26:K27"/>
    <mergeCell ref="I26:I27"/>
    <mergeCell ref="A76:M96"/>
    <mergeCell ref="A121:M121"/>
    <mergeCell ref="A59:C59"/>
    <mergeCell ref="F53:G53"/>
    <mergeCell ref="A55:C58"/>
    <mergeCell ref="D55:J55"/>
    <mergeCell ref="D57:J57"/>
    <mergeCell ref="A60:C61"/>
    <mergeCell ref="I54:J54"/>
    <mergeCell ref="F54:G54"/>
    <mergeCell ref="L1:M1"/>
    <mergeCell ref="J59:L59"/>
    <mergeCell ref="A63:C63"/>
    <mergeCell ref="I61:J61"/>
    <mergeCell ref="D6:J6"/>
    <mergeCell ref="D3:J3"/>
    <mergeCell ref="D52:K52"/>
    <mergeCell ref="H53:H54"/>
    <mergeCell ref="A32:C35"/>
    <mergeCell ref="D33:E33"/>
  </mergeCells>
  <hyperlinks>
    <hyperlink ref="G35" r:id="rId1" display="taro@kankyo.co.jp"/>
    <hyperlink ref="L28" r:id="rId2" display="hiroshi@kankyo.co.jp"/>
  </hyperlink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3" r:id="rId4"/>
  <rowBreaks count="6" manualBreakCount="6">
    <brk id="44" max="255" man="1"/>
    <brk id="73" max="255" man="1"/>
    <brk id="96" max="255" man="1"/>
    <brk id="119" max="255" man="1"/>
    <brk id="142" max="255" man="1"/>
    <brk id="165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110</v>
      </c>
    </row>
    <row r="9" ht="14.25" thickBot="1"/>
    <row r="10" spans="2:9" ht="13.5" customHeight="1">
      <c r="B10" s="250" t="s">
        <v>99</v>
      </c>
      <c r="C10" s="251"/>
      <c r="D10" s="251"/>
      <c r="E10" s="251"/>
      <c r="F10" s="251"/>
      <c r="G10" s="251"/>
      <c r="H10" s="251"/>
      <c r="I10" s="252"/>
    </row>
    <row r="11" spans="2:9" ht="13.5" customHeight="1">
      <c r="B11" s="253"/>
      <c r="C11" s="254"/>
      <c r="D11" s="254"/>
      <c r="E11" s="254"/>
      <c r="F11" s="254"/>
      <c r="G11" s="254"/>
      <c r="H11" s="254"/>
      <c r="I11" s="255"/>
    </row>
    <row r="12" spans="2:9" ht="13.5" customHeight="1">
      <c r="B12" s="253"/>
      <c r="C12" s="254"/>
      <c r="D12" s="254"/>
      <c r="E12" s="254"/>
      <c r="F12" s="254"/>
      <c r="G12" s="254"/>
      <c r="H12" s="254"/>
      <c r="I12" s="255"/>
    </row>
    <row r="13" spans="2:9" ht="13.5" customHeight="1">
      <c r="B13" s="253"/>
      <c r="C13" s="254"/>
      <c r="D13" s="254"/>
      <c r="E13" s="254"/>
      <c r="F13" s="254"/>
      <c r="G13" s="254"/>
      <c r="H13" s="254"/>
      <c r="I13" s="255"/>
    </row>
    <row r="14" spans="2:9" ht="13.5">
      <c r="B14" s="253"/>
      <c r="C14" s="254"/>
      <c r="D14" s="254"/>
      <c r="E14" s="254"/>
      <c r="F14" s="254"/>
      <c r="G14" s="254"/>
      <c r="H14" s="254"/>
      <c r="I14" s="255"/>
    </row>
    <row r="15" spans="2:9" ht="13.5">
      <c r="B15" s="253"/>
      <c r="C15" s="254"/>
      <c r="D15" s="254"/>
      <c r="E15" s="254"/>
      <c r="F15" s="254"/>
      <c r="G15" s="254"/>
      <c r="H15" s="254"/>
      <c r="I15" s="255"/>
    </row>
    <row r="16" spans="2:9" ht="13.5">
      <c r="B16" s="253"/>
      <c r="C16" s="254"/>
      <c r="D16" s="254"/>
      <c r="E16" s="254"/>
      <c r="F16" s="254"/>
      <c r="G16" s="254"/>
      <c r="H16" s="254"/>
      <c r="I16" s="255"/>
    </row>
    <row r="17" spans="2:9" ht="13.5" customHeight="1" thickBot="1">
      <c r="B17" s="256"/>
      <c r="C17" s="257"/>
      <c r="D17" s="257"/>
      <c r="E17" s="257"/>
      <c r="F17" s="257"/>
      <c r="G17" s="257"/>
      <c r="H17" s="257"/>
      <c r="I17" s="258"/>
    </row>
  </sheetData>
  <sheetProtection/>
  <mergeCells count="1">
    <mergeCell ref="B10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H20" sqref="H20:O20"/>
    </sheetView>
  </sheetViews>
  <sheetFormatPr defaultColWidth="9.00390625" defaultRowHeight="13.5"/>
  <cols>
    <col min="1" max="15" width="6.625" style="11" customWidth="1"/>
    <col min="16" max="16384" width="9.00390625" style="11" customWidth="1"/>
  </cols>
  <sheetData>
    <row r="1" spans="1:5" ht="19.5" customHeight="1">
      <c r="A1" s="254" t="s">
        <v>65</v>
      </c>
      <c r="B1" s="259"/>
      <c r="C1" s="259"/>
      <c r="D1" s="259"/>
      <c r="E1" s="259"/>
    </row>
    <row r="2" ht="19.5" customHeight="1"/>
    <row r="3" spans="1:15" ht="19.5" customHeight="1">
      <c r="A3" s="260" t="s">
        <v>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ht="19.5" customHeight="1"/>
    <row r="5" spans="1:15" ht="19.5" customHeight="1">
      <c r="A5" s="261" t="s">
        <v>67</v>
      </c>
      <c r="B5" s="262"/>
      <c r="C5" s="262"/>
      <c r="D5" s="261" t="s">
        <v>68</v>
      </c>
      <c r="E5" s="262"/>
      <c r="F5" s="262"/>
      <c r="G5" s="261" t="s">
        <v>69</v>
      </c>
      <c r="H5" s="262"/>
      <c r="I5" s="262"/>
      <c r="J5" s="261" t="s">
        <v>70</v>
      </c>
      <c r="K5" s="262"/>
      <c r="L5" s="263"/>
      <c r="M5" s="264" t="s">
        <v>107</v>
      </c>
      <c r="N5" s="265"/>
      <c r="O5" s="266"/>
    </row>
    <row r="6" spans="1:15" ht="19.5" customHeight="1">
      <c r="A6" s="267"/>
      <c r="B6" s="268"/>
      <c r="C6" s="268"/>
      <c r="D6" s="267" t="s">
        <v>71</v>
      </c>
      <c r="E6" s="268"/>
      <c r="F6" s="268"/>
      <c r="G6" s="267" t="s">
        <v>72</v>
      </c>
      <c r="H6" s="268"/>
      <c r="I6" s="268"/>
      <c r="J6" s="267" t="s">
        <v>73</v>
      </c>
      <c r="K6" s="268"/>
      <c r="L6" s="269"/>
      <c r="M6" s="270" t="s">
        <v>74</v>
      </c>
      <c r="N6" s="271"/>
      <c r="O6" s="272"/>
    </row>
    <row r="7" spans="1:15" ht="19.5" customHeight="1">
      <c r="A7" s="273"/>
      <c r="B7" s="274"/>
      <c r="C7" s="274"/>
      <c r="D7" s="273"/>
      <c r="E7" s="274"/>
      <c r="F7" s="274"/>
      <c r="G7" s="273"/>
      <c r="H7" s="274"/>
      <c r="I7" s="274"/>
      <c r="J7" s="273"/>
      <c r="K7" s="274"/>
      <c r="L7" s="275"/>
      <c r="M7" s="276" t="s">
        <v>75</v>
      </c>
      <c r="N7" s="277"/>
      <c r="O7" s="278"/>
    </row>
    <row r="8" spans="1:15" ht="19.5" customHeight="1">
      <c r="A8" s="281">
        <v>240000000</v>
      </c>
      <c r="B8" s="282"/>
      <c r="C8" s="22" t="s">
        <v>76</v>
      </c>
      <c r="D8" s="283">
        <v>0</v>
      </c>
      <c r="E8" s="284"/>
      <c r="F8" s="22" t="s">
        <v>76</v>
      </c>
      <c r="G8" s="285">
        <f>IF(AND(A8="",D8=""),"",A8-D8)</f>
        <v>240000000</v>
      </c>
      <c r="H8" s="286"/>
      <c r="I8" s="22" t="s">
        <v>76</v>
      </c>
      <c r="J8" s="285">
        <f>IF(E37="","",SUM(E13:G36))</f>
        <v>240000000</v>
      </c>
      <c r="K8" s="286"/>
      <c r="L8" s="23" t="s">
        <v>76</v>
      </c>
      <c r="M8" s="287">
        <f>IF(J8="","",IF(J8&lt;600000000,ROUNDDOWN(J8/3,-3),IF(J8&gt;600000000,"200,000,000",IF(J8=600000000,"200,000,000"))))</f>
        <v>80000000</v>
      </c>
      <c r="N8" s="288"/>
      <c r="O8" s="23" t="s">
        <v>76</v>
      </c>
    </row>
    <row r="9" ht="19.5" customHeight="1"/>
    <row r="10" spans="1:15" ht="19.5" customHeight="1">
      <c r="A10" s="289" t="s">
        <v>77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1"/>
    </row>
    <row r="11" spans="1:15" ht="19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92" t="s">
        <v>78</v>
      </c>
      <c r="O11" s="293"/>
    </row>
    <row r="12" spans="1:15" ht="19.5" customHeight="1">
      <c r="A12" s="289" t="s">
        <v>79</v>
      </c>
      <c r="B12" s="290"/>
      <c r="C12" s="290"/>
      <c r="D12" s="291"/>
      <c r="E12" s="289" t="s">
        <v>80</v>
      </c>
      <c r="F12" s="290"/>
      <c r="G12" s="291"/>
      <c r="H12" s="289" t="s">
        <v>81</v>
      </c>
      <c r="I12" s="290"/>
      <c r="J12" s="290"/>
      <c r="K12" s="290"/>
      <c r="L12" s="290"/>
      <c r="M12" s="290"/>
      <c r="N12" s="290"/>
      <c r="O12" s="291"/>
    </row>
    <row r="13" spans="1:15" ht="19.5" customHeight="1">
      <c r="A13" s="294" t="s">
        <v>159</v>
      </c>
      <c r="B13" s="295"/>
      <c r="C13" s="295"/>
      <c r="D13" s="295"/>
      <c r="E13" s="296">
        <v>80000000</v>
      </c>
      <c r="F13" s="297"/>
      <c r="G13" s="298"/>
      <c r="H13" s="294" t="s">
        <v>144</v>
      </c>
      <c r="I13" s="295"/>
      <c r="J13" s="295"/>
      <c r="K13" s="295"/>
      <c r="L13" s="295"/>
      <c r="M13" s="295"/>
      <c r="N13" s="295"/>
      <c r="O13" s="299"/>
    </row>
    <row r="14" spans="1:15" ht="19.5" customHeight="1">
      <c r="A14" s="279"/>
      <c r="B14" s="280"/>
      <c r="C14" s="280"/>
      <c r="D14" s="280"/>
      <c r="E14" s="300">
        <v>60000000</v>
      </c>
      <c r="F14" s="301"/>
      <c r="G14" s="301"/>
      <c r="H14" s="302" t="s">
        <v>149</v>
      </c>
      <c r="I14" s="303"/>
      <c r="J14" s="303"/>
      <c r="K14" s="303"/>
      <c r="L14" s="303"/>
      <c r="M14" s="303"/>
      <c r="N14" s="303"/>
      <c r="O14" s="304"/>
    </row>
    <row r="15" spans="1:15" ht="19.5" customHeight="1">
      <c r="A15" s="279"/>
      <c r="B15" s="280"/>
      <c r="C15" s="280"/>
      <c r="D15" s="280"/>
      <c r="E15" s="300">
        <v>75000000</v>
      </c>
      <c r="F15" s="301"/>
      <c r="G15" s="301"/>
      <c r="H15" s="302" t="s">
        <v>148</v>
      </c>
      <c r="I15" s="303"/>
      <c r="J15" s="303"/>
      <c r="K15" s="303"/>
      <c r="L15" s="303"/>
      <c r="M15" s="303"/>
      <c r="N15" s="303"/>
      <c r="O15" s="304"/>
    </row>
    <row r="16" spans="1:15" ht="19.5" customHeight="1">
      <c r="A16" s="279"/>
      <c r="B16" s="280"/>
      <c r="C16" s="280"/>
      <c r="D16" s="280"/>
      <c r="E16" s="300">
        <v>15000000</v>
      </c>
      <c r="F16" s="301"/>
      <c r="G16" s="301"/>
      <c r="H16" s="302" t="s">
        <v>147</v>
      </c>
      <c r="I16" s="303"/>
      <c r="J16" s="303"/>
      <c r="K16" s="303"/>
      <c r="L16" s="303"/>
      <c r="M16" s="303"/>
      <c r="N16" s="303"/>
      <c r="O16" s="304"/>
    </row>
    <row r="17" spans="1:15" ht="19.5" customHeight="1">
      <c r="A17" s="279"/>
      <c r="B17" s="280"/>
      <c r="C17" s="280"/>
      <c r="D17" s="280"/>
      <c r="E17" s="300">
        <v>10000000</v>
      </c>
      <c r="F17" s="301"/>
      <c r="G17" s="301"/>
      <c r="H17" s="306" t="s">
        <v>146</v>
      </c>
      <c r="I17" s="307"/>
      <c r="J17" s="307"/>
      <c r="K17" s="307"/>
      <c r="L17" s="307"/>
      <c r="M17" s="307"/>
      <c r="N17" s="307"/>
      <c r="O17" s="308"/>
    </row>
    <row r="18" spans="1:15" ht="19.5" customHeight="1">
      <c r="A18" s="279"/>
      <c r="B18" s="280"/>
      <c r="C18" s="280"/>
      <c r="D18" s="280"/>
      <c r="E18" s="300"/>
      <c r="F18" s="301"/>
      <c r="G18" s="301"/>
      <c r="H18" s="302" t="s">
        <v>145</v>
      </c>
      <c r="I18" s="280"/>
      <c r="J18" s="280"/>
      <c r="K18" s="280"/>
      <c r="L18" s="280"/>
      <c r="M18" s="280"/>
      <c r="N18" s="280"/>
      <c r="O18" s="305"/>
    </row>
    <row r="19" spans="1:15" ht="19.5" customHeight="1">
      <c r="A19" s="279"/>
      <c r="B19" s="280"/>
      <c r="C19" s="280"/>
      <c r="D19" s="280"/>
      <c r="E19" s="300"/>
      <c r="F19" s="301"/>
      <c r="G19" s="301"/>
      <c r="H19" s="279"/>
      <c r="I19" s="280"/>
      <c r="J19" s="280"/>
      <c r="K19" s="280"/>
      <c r="L19" s="280"/>
      <c r="M19" s="280"/>
      <c r="N19" s="280"/>
      <c r="O19" s="305"/>
    </row>
    <row r="20" spans="1:15" ht="19.5" customHeight="1">
      <c r="A20" s="279"/>
      <c r="B20" s="280"/>
      <c r="C20" s="280"/>
      <c r="D20" s="280"/>
      <c r="E20" s="300"/>
      <c r="F20" s="301"/>
      <c r="G20" s="301"/>
      <c r="H20" s="279"/>
      <c r="I20" s="280"/>
      <c r="J20" s="280"/>
      <c r="K20" s="280"/>
      <c r="L20" s="280"/>
      <c r="M20" s="280"/>
      <c r="N20" s="280"/>
      <c r="O20" s="305"/>
    </row>
    <row r="21" spans="1:15" ht="19.5" customHeight="1">
      <c r="A21" s="279"/>
      <c r="B21" s="280"/>
      <c r="C21" s="280"/>
      <c r="D21" s="280"/>
      <c r="E21" s="300"/>
      <c r="F21" s="301"/>
      <c r="G21" s="301"/>
      <c r="H21" s="279"/>
      <c r="I21" s="280"/>
      <c r="J21" s="280"/>
      <c r="K21" s="280"/>
      <c r="L21" s="280"/>
      <c r="M21" s="280"/>
      <c r="N21" s="280"/>
      <c r="O21" s="305"/>
    </row>
    <row r="22" spans="1:15" ht="19.5" customHeight="1">
      <c r="A22" s="279"/>
      <c r="B22" s="280"/>
      <c r="C22" s="280"/>
      <c r="D22" s="280"/>
      <c r="E22" s="300"/>
      <c r="F22" s="301"/>
      <c r="G22" s="301"/>
      <c r="H22" s="279"/>
      <c r="I22" s="280"/>
      <c r="J22" s="280"/>
      <c r="K22" s="280"/>
      <c r="L22" s="280"/>
      <c r="M22" s="280"/>
      <c r="N22" s="280"/>
      <c r="O22" s="305"/>
    </row>
    <row r="23" spans="1:15" ht="19.5" customHeight="1">
      <c r="A23" s="279"/>
      <c r="B23" s="280"/>
      <c r="C23" s="280"/>
      <c r="D23" s="280"/>
      <c r="E23" s="300"/>
      <c r="F23" s="301"/>
      <c r="G23" s="301"/>
      <c r="H23" s="279"/>
      <c r="I23" s="280"/>
      <c r="J23" s="280"/>
      <c r="K23" s="280"/>
      <c r="L23" s="280"/>
      <c r="M23" s="280"/>
      <c r="N23" s="280"/>
      <c r="O23" s="305"/>
    </row>
    <row r="24" spans="1:15" ht="19.5" customHeight="1">
      <c r="A24" s="279"/>
      <c r="B24" s="280"/>
      <c r="C24" s="280"/>
      <c r="D24" s="280"/>
      <c r="E24" s="300"/>
      <c r="F24" s="301"/>
      <c r="G24" s="301"/>
      <c r="H24" s="279"/>
      <c r="I24" s="280"/>
      <c r="J24" s="280"/>
      <c r="K24" s="280"/>
      <c r="L24" s="280"/>
      <c r="M24" s="280"/>
      <c r="N24" s="280"/>
      <c r="O24" s="305"/>
    </row>
    <row r="25" spans="1:15" ht="19.5" customHeight="1">
      <c r="A25" s="279"/>
      <c r="B25" s="280"/>
      <c r="C25" s="280"/>
      <c r="D25" s="280"/>
      <c r="E25" s="300"/>
      <c r="F25" s="301"/>
      <c r="G25" s="301"/>
      <c r="H25" s="279"/>
      <c r="I25" s="280"/>
      <c r="J25" s="280"/>
      <c r="K25" s="280"/>
      <c r="L25" s="280"/>
      <c r="M25" s="280"/>
      <c r="N25" s="280"/>
      <c r="O25" s="305"/>
    </row>
    <row r="26" spans="1:15" ht="19.5" customHeight="1">
      <c r="A26" s="279"/>
      <c r="B26" s="280"/>
      <c r="C26" s="280"/>
      <c r="D26" s="280"/>
      <c r="E26" s="300"/>
      <c r="F26" s="301"/>
      <c r="G26" s="301"/>
      <c r="H26" s="279"/>
      <c r="I26" s="280"/>
      <c r="J26" s="280"/>
      <c r="K26" s="280"/>
      <c r="L26" s="280"/>
      <c r="M26" s="280"/>
      <c r="N26" s="280"/>
      <c r="O26" s="305"/>
    </row>
    <row r="27" spans="1:15" ht="19.5" customHeight="1">
      <c r="A27" s="279"/>
      <c r="B27" s="280"/>
      <c r="C27" s="280"/>
      <c r="D27" s="280"/>
      <c r="E27" s="300"/>
      <c r="F27" s="301"/>
      <c r="G27" s="301"/>
      <c r="H27" s="279"/>
      <c r="I27" s="280"/>
      <c r="J27" s="280"/>
      <c r="K27" s="280"/>
      <c r="L27" s="280"/>
      <c r="M27" s="280"/>
      <c r="N27" s="280"/>
      <c r="O27" s="305"/>
    </row>
    <row r="28" spans="1:15" ht="19.5" customHeight="1">
      <c r="A28" s="279"/>
      <c r="B28" s="280"/>
      <c r="C28" s="280"/>
      <c r="D28" s="280"/>
      <c r="E28" s="300"/>
      <c r="F28" s="301"/>
      <c r="G28" s="301"/>
      <c r="H28" s="279"/>
      <c r="I28" s="280"/>
      <c r="J28" s="280"/>
      <c r="K28" s="280"/>
      <c r="L28" s="280"/>
      <c r="M28" s="280"/>
      <c r="N28" s="280"/>
      <c r="O28" s="305"/>
    </row>
    <row r="29" spans="1:15" ht="19.5" customHeight="1">
      <c r="A29" s="279"/>
      <c r="B29" s="280"/>
      <c r="C29" s="280"/>
      <c r="D29" s="280"/>
      <c r="E29" s="300"/>
      <c r="F29" s="301"/>
      <c r="G29" s="301"/>
      <c r="H29" s="279"/>
      <c r="I29" s="280"/>
      <c r="J29" s="280"/>
      <c r="K29" s="280"/>
      <c r="L29" s="280"/>
      <c r="M29" s="280"/>
      <c r="N29" s="280"/>
      <c r="O29" s="305"/>
    </row>
    <row r="30" spans="1:15" ht="19.5" customHeight="1">
      <c r="A30" s="279"/>
      <c r="B30" s="280"/>
      <c r="C30" s="280"/>
      <c r="D30" s="280"/>
      <c r="E30" s="300"/>
      <c r="F30" s="301"/>
      <c r="G30" s="301"/>
      <c r="H30" s="279"/>
      <c r="I30" s="280"/>
      <c r="J30" s="280"/>
      <c r="K30" s="280"/>
      <c r="L30" s="280"/>
      <c r="M30" s="280"/>
      <c r="N30" s="280"/>
      <c r="O30" s="305"/>
    </row>
    <row r="31" spans="1:15" ht="19.5" customHeight="1">
      <c r="A31" s="279"/>
      <c r="B31" s="280"/>
      <c r="C31" s="280"/>
      <c r="D31" s="280"/>
      <c r="E31" s="300"/>
      <c r="F31" s="301"/>
      <c r="G31" s="301"/>
      <c r="H31" s="279"/>
      <c r="I31" s="280"/>
      <c r="J31" s="280"/>
      <c r="K31" s="280"/>
      <c r="L31" s="280"/>
      <c r="M31" s="280"/>
      <c r="N31" s="280"/>
      <c r="O31" s="305"/>
    </row>
    <row r="32" spans="1:15" ht="19.5" customHeight="1">
      <c r="A32" s="279"/>
      <c r="B32" s="280"/>
      <c r="C32" s="280"/>
      <c r="D32" s="280"/>
      <c r="E32" s="300"/>
      <c r="F32" s="301"/>
      <c r="G32" s="301"/>
      <c r="H32" s="279"/>
      <c r="I32" s="280"/>
      <c r="J32" s="280"/>
      <c r="K32" s="280"/>
      <c r="L32" s="280"/>
      <c r="M32" s="280"/>
      <c r="N32" s="280"/>
      <c r="O32" s="305"/>
    </row>
    <row r="33" spans="1:15" ht="19.5" customHeight="1">
      <c r="A33" s="279"/>
      <c r="B33" s="280"/>
      <c r="C33" s="280"/>
      <c r="D33" s="280"/>
      <c r="E33" s="300"/>
      <c r="F33" s="301"/>
      <c r="G33" s="301"/>
      <c r="H33" s="279"/>
      <c r="I33" s="280"/>
      <c r="J33" s="280"/>
      <c r="K33" s="280"/>
      <c r="L33" s="280"/>
      <c r="M33" s="280"/>
      <c r="N33" s="280"/>
      <c r="O33" s="305"/>
    </row>
    <row r="34" spans="1:15" ht="19.5" customHeight="1">
      <c r="A34" s="279"/>
      <c r="B34" s="280"/>
      <c r="C34" s="280"/>
      <c r="D34" s="280"/>
      <c r="E34" s="300"/>
      <c r="F34" s="301"/>
      <c r="G34" s="301"/>
      <c r="H34" s="279"/>
      <c r="I34" s="280"/>
      <c r="J34" s="280"/>
      <c r="K34" s="280"/>
      <c r="L34" s="280"/>
      <c r="M34" s="280"/>
      <c r="N34" s="280"/>
      <c r="O34" s="305"/>
    </row>
    <row r="35" spans="1:15" ht="19.5" customHeight="1">
      <c r="A35" s="279"/>
      <c r="B35" s="280"/>
      <c r="C35" s="280"/>
      <c r="D35" s="280"/>
      <c r="E35" s="300"/>
      <c r="F35" s="301"/>
      <c r="G35" s="301"/>
      <c r="H35" s="279"/>
      <c r="I35" s="280"/>
      <c r="J35" s="280"/>
      <c r="K35" s="280"/>
      <c r="L35" s="280"/>
      <c r="M35" s="280"/>
      <c r="N35" s="280"/>
      <c r="O35" s="305"/>
    </row>
    <row r="36" spans="1:15" ht="19.5" customHeight="1">
      <c r="A36" s="279"/>
      <c r="B36" s="280"/>
      <c r="C36" s="280"/>
      <c r="D36" s="280"/>
      <c r="E36" s="300"/>
      <c r="F36" s="301"/>
      <c r="G36" s="301"/>
      <c r="H36" s="279"/>
      <c r="I36" s="280"/>
      <c r="J36" s="280"/>
      <c r="K36" s="280"/>
      <c r="L36" s="280"/>
      <c r="M36" s="280"/>
      <c r="N36" s="280"/>
      <c r="O36" s="305"/>
    </row>
    <row r="37" spans="1:15" ht="19.5" customHeight="1">
      <c r="A37" s="309" t="s">
        <v>82</v>
      </c>
      <c r="B37" s="290"/>
      <c r="C37" s="290"/>
      <c r="D37" s="291"/>
      <c r="E37" s="311">
        <f>IF(AND(E13="",E14="",E15="",E16="",E17="",E18="",E19="",E20="",E21="",E22="",E23="",E24="",E25="",E26="",E27="",E28="",E29="",E30="",E31="",E32="",E33="",E34="",E35="",E36=""),"",SUM(E13:E36))</f>
        <v>240000000</v>
      </c>
      <c r="F37" s="312"/>
      <c r="G37" s="313"/>
      <c r="H37" s="289"/>
      <c r="I37" s="290"/>
      <c r="J37" s="290"/>
      <c r="K37" s="290"/>
      <c r="L37" s="290"/>
      <c r="M37" s="290"/>
      <c r="N37" s="290"/>
      <c r="O37" s="291"/>
    </row>
    <row r="38" spans="1:15" ht="19.5" customHeight="1">
      <c r="A38" s="310"/>
      <c r="B38" s="292"/>
      <c r="C38" s="292"/>
      <c r="D38" s="293"/>
      <c r="E38" s="314"/>
      <c r="F38" s="315"/>
      <c r="G38" s="316"/>
      <c r="H38" s="310"/>
      <c r="I38" s="292"/>
      <c r="J38" s="292"/>
      <c r="K38" s="292"/>
      <c r="L38" s="292"/>
      <c r="M38" s="292"/>
      <c r="N38" s="292"/>
      <c r="O38" s="293"/>
    </row>
    <row r="39" ht="19.5" customHeight="1">
      <c r="A39" s="11" t="s">
        <v>83</v>
      </c>
    </row>
    <row r="40" ht="19.5" customHeight="1">
      <c r="A40" s="11" t="s">
        <v>84</v>
      </c>
    </row>
  </sheetData>
  <sheetProtection/>
  <mergeCells count="102">
    <mergeCell ref="A37:D38"/>
    <mergeCell ref="E37:G38"/>
    <mergeCell ref="H37:O38"/>
    <mergeCell ref="A35:D35"/>
    <mergeCell ref="E35:G35"/>
    <mergeCell ref="H35:O35"/>
    <mergeCell ref="A36:D36"/>
    <mergeCell ref="E36:G36"/>
    <mergeCell ref="H36:O36"/>
    <mergeCell ref="A33:D33"/>
    <mergeCell ref="E33:G33"/>
    <mergeCell ref="H33:O33"/>
    <mergeCell ref="A34:D34"/>
    <mergeCell ref="E34:G34"/>
    <mergeCell ref="H34:O34"/>
    <mergeCell ref="A31:D31"/>
    <mergeCell ref="E31:G31"/>
    <mergeCell ref="H31:O31"/>
    <mergeCell ref="A32:D32"/>
    <mergeCell ref="E32:G32"/>
    <mergeCell ref="H32:O32"/>
    <mergeCell ref="A29:D29"/>
    <mergeCell ref="E29:G29"/>
    <mergeCell ref="H29:O29"/>
    <mergeCell ref="A30:D30"/>
    <mergeCell ref="E30:G30"/>
    <mergeCell ref="H30:O30"/>
    <mergeCell ref="A27:D27"/>
    <mergeCell ref="E27:G27"/>
    <mergeCell ref="H27:O27"/>
    <mergeCell ref="A28:D28"/>
    <mergeCell ref="E28:G28"/>
    <mergeCell ref="H28:O28"/>
    <mergeCell ref="A25:D25"/>
    <mergeCell ref="E25:G25"/>
    <mergeCell ref="H25:O25"/>
    <mergeCell ref="A26:D26"/>
    <mergeCell ref="E26:G26"/>
    <mergeCell ref="H26:O26"/>
    <mergeCell ref="A23:D23"/>
    <mergeCell ref="E23:G23"/>
    <mergeCell ref="H23:O23"/>
    <mergeCell ref="A24:D24"/>
    <mergeCell ref="E24:G24"/>
    <mergeCell ref="H24:O24"/>
    <mergeCell ref="A21:D21"/>
    <mergeCell ref="E21:G21"/>
    <mergeCell ref="H21:O21"/>
    <mergeCell ref="A22:D22"/>
    <mergeCell ref="E22:G22"/>
    <mergeCell ref="H22:O22"/>
    <mergeCell ref="E17:G17"/>
    <mergeCell ref="H18:O18"/>
    <mergeCell ref="H17:O17"/>
    <mergeCell ref="A20:D20"/>
    <mergeCell ref="E20:G20"/>
    <mergeCell ref="H20:O20"/>
    <mergeCell ref="A18:D18"/>
    <mergeCell ref="E18:G18"/>
    <mergeCell ref="A15:D15"/>
    <mergeCell ref="E15:G15"/>
    <mergeCell ref="H15:O15"/>
    <mergeCell ref="A19:D19"/>
    <mergeCell ref="E19:G19"/>
    <mergeCell ref="H19:O19"/>
    <mergeCell ref="A16:D16"/>
    <mergeCell ref="E16:G16"/>
    <mergeCell ref="H16:O16"/>
    <mergeCell ref="A17:D17"/>
    <mergeCell ref="H12:O12"/>
    <mergeCell ref="A13:D13"/>
    <mergeCell ref="E13:G13"/>
    <mergeCell ref="H13:O13"/>
    <mergeCell ref="E14:G14"/>
    <mergeCell ref="H14:O14"/>
    <mergeCell ref="A14:D14"/>
    <mergeCell ref="A8:B8"/>
    <mergeCell ref="D8:E8"/>
    <mergeCell ref="G8:H8"/>
    <mergeCell ref="J8:K8"/>
    <mergeCell ref="M8:N8"/>
    <mergeCell ref="A10:O10"/>
    <mergeCell ref="N11:O11"/>
    <mergeCell ref="A12:D12"/>
    <mergeCell ref="E12:G12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1:E1"/>
    <mergeCell ref="A3:O3"/>
    <mergeCell ref="A5:C5"/>
    <mergeCell ref="D5:F5"/>
    <mergeCell ref="G5:I5"/>
    <mergeCell ref="J5:L5"/>
    <mergeCell ref="M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8" max="8" width="20.625" style="0" customWidth="1"/>
  </cols>
  <sheetData>
    <row r="1" ht="15" customHeight="1">
      <c r="A1" t="s">
        <v>85</v>
      </c>
    </row>
    <row r="2" ht="15" customHeight="1"/>
    <row r="3" spans="1:8" ht="15" customHeight="1">
      <c r="A3" s="334" t="s">
        <v>86</v>
      </c>
      <c r="B3" s="334"/>
      <c r="C3" s="334"/>
      <c r="D3" s="334"/>
      <c r="E3" s="334"/>
      <c r="F3" s="334"/>
      <c r="G3" s="334"/>
      <c r="H3" s="334"/>
    </row>
    <row r="4" ht="15" customHeight="1"/>
    <row r="5" spans="1:8" ht="15" customHeight="1">
      <c r="A5" s="12"/>
      <c r="B5" s="309" t="s">
        <v>87</v>
      </c>
      <c r="C5" s="317" t="s">
        <v>88</v>
      </c>
      <c r="D5" s="327"/>
      <c r="E5" s="328"/>
      <c r="F5" s="326"/>
      <c r="G5" s="327"/>
      <c r="H5" s="328"/>
    </row>
    <row r="6" spans="1:8" ht="15" customHeight="1">
      <c r="A6" s="12"/>
      <c r="B6" s="335"/>
      <c r="C6" s="337"/>
      <c r="D6" s="338"/>
      <c r="E6" s="339"/>
      <c r="F6" s="340">
        <f>IF(AND(F12="",F16=""),"",SUM(F12,F16))</f>
        <v>5500</v>
      </c>
      <c r="G6" s="341"/>
      <c r="H6" s="13" t="s">
        <v>89</v>
      </c>
    </row>
    <row r="7" spans="1:8" ht="15" customHeight="1">
      <c r="A7" s="12"/>
      <c r="B7" s="336"/>
      <c r="C7" s="331"/>
      <c r="D7" s="332"/>
      <c r="E7" s="333"/>
      <c r="F7" s="331"/>
      <c r="G7" s="332"/>
      <c r="H7" s="333"/>
    </row>
    <row r="8" spans="1:8" ht="15" customHeight="1">
      <c r="A8" s="12"/>
      <c r="B8" s="15"/>
      <c r="C8" s="12"/>
      <c r="D8" s="12"/>
      <c r="E8" s="12"/>
      <c r="F8" s="12"/>
      <c r="G8" s="12"/>
      <c r="H8" s="12"/>
    </row>
    <row r="9" spans="1:8" ht="15" customHeight="1">
      <c r="A9" s="12"/>
      <c r="B9" s="15"/>
      <c r="C9" s="12"/>
      <c r="D9" s="12"/>
      <c r="E9" s="15" t="s">
        <v>105</v>
      </c>
      <c r="F9" s="12"/>
      <c r="G9" s="12"/>
      <c r="H9" s="12"/>
    </row>
    <row r="10" spans="1:8" ht="15" customHeight="1">
      <c r="A10" s="12"/>
      <c r="B10" s="15"/>
      <c r="C10" s="12"/>
      <c r="D10" s="12"/>
      <c r="E10" s="12"/>
      <c r="F10" s="12"/>
      <c r="G10" s="12"/>
      <c r="H10" s="12"/>
    </row>
    <row r="11" spans="2:8" ht="15" customHeight="1">
      <c r="B11" s="309" t="s">
        <v>90</v>
      </c>
      <c r="C11" s="317" t="s">
        <v>91</v>
      </c>
      <c r="D11" s="327"/>
      <c r="E11" s="328"/>
      <c r="F11" s="326"/>
      <c r="G11" s="327"/>
      <c r="H11" s="328"/>
    </row>
    <row r="12" spans="2:8" ht="15" customHeight="1">
      <c r="B12" s="335"/>
      <c r="C12" s="337"/>
      <c r="D12" s="338"/>
      <c r="E12" s="339"/>
      <c r="F12" s="342">
        <v>5000</v>
      </c>
      <c r="G12" s="343"/>
      <c r="H12" s="13" t="s">
        <v>89</v>
      </c>
    </row>
    <row r="13" spans="2:8" ht="15" customHeight="1">
      <c r="B13" s="336"/>
      <c r="C13" s="331"/>
      <c r="D13" s="332"/>
      <c r="E13" s="333"/>
      <c r="F13" s="331"/>
      <c r="G13" s="332"/>
      <c r="H13" s="333"/>
    </row>
    <row r="14" spans="2:9" ht="15" customHeight="1">
      <c r="B14" s="16"/>
      <c r="C14" s="17"/>
      <c r="D14" s="12"/>
      <c r="E14" s="19" t="s">
        <v>92</v>
      </c>
      <c r="F14" s="14"/>
      <c r="G14" s="12"/>
      <c r="H14" s="12"/>
      <c r="I14" s="12"/>
    </row>
    <row r="15" spans="2:8" ht="15" customHeight="1">
      <c r="B15" s="309" t="s">
        <v>93</v>
      </c>
      <c r="C15" s="317" t="s">
        <v>94</v>
      </c>
      <c r="D15" s="318"/>
      <c r="E15" s="319"/>
      <c r="F15" s="326"/>
      <c r="G15" s="327"/>
      <c r="H15" s="328"/>
    </row>
    <row r="16" spans="2:8" ht="15" customHeight="1">
      <c r="B16" s="335"/>
      <c r="C16" s="320"/>
      <c r="D16" s="321"/>
      <c r="E16" s="322"/>
      <c r="F16" s="329">
        <v>500</v>
      </c>
      <c r="G16" s="330"/>
      <c r="H16" s="13" t="s">
        <v>89</v>
      </c>
    </row>
    <row r="17" spans="2:8" ht="15" customHeight="1">
      <c r="B17" s="336"/>
      <c r="C17" s="323"/>
      <c r="D17" s="324"/>
      <c r="E17" s="325"/>
      <c r="F17" s="331"/>
      <c r="G17" s="332"/>
      <c r="H17" s="333"/>
    </row>
    <row r="18" spans="2:6" ht="15" customHeight="1">
      <c r="B18" t="s">
        <v>95</v>
      </c>
      <c r="F18" s="12"/>
    </row>
    <row r="19" ht="15" customHeight="1"/>
    <row r="20" spans="1:3" ht="15" customHeight="1">
      <c r="A20" s="11" t="s">
        <v>106</v>
      </c>
      <c r="B20" s="11"/>
      <c r="C20" s="11"/>
    </row>
    <row r="21" spans="1:9" ht="15" customHeight="1">
      <c r="A21" s="12"/>
      <c r="B21" s="317" t="s">
        <v>96</v>
      </c>
      <c r="C21" s="327"/>
      <c r="D21" s="327"/>
      <c r="E21" s="327"/>
      <c r="F21" s="327"/>
      <c r="G21" s="327"/>
      <c r="H21" s="328"/>
      <c r="I21" s="12"/>
    </row>
    <row r="22" spans="1:9" ht="15" customHeight="1">
      <c r="A22" s="12"/>
      <c r="B22" s="337"/>
      <c r="C22" s="338"/>
      <c r="D22" s="338"/>
      <c r="E22" s="338"/>
      <c r="F22" s="338"/>
      <c r="G22" s="338"/>
      <c r="H22" s="339"/>
      <c r="I22" s="12"/>
    </row>
    <row r="23" spans="1:9" ht="15" customHeight="1">
      <c r="A23" s="12"/>
      <c r="B23" s="337" t="s">
        <v>97</v>
      </c>
      <c r="C23" s="338"/>
      <c r="D23" s="338"/>
      <c r="E23" s="338"/>
      <c r="F23" s="338"/>
      <c r="G23" s="338"/>
      <c r="H23" s="339"/>
      <c r="I23" s="12"/>
    </row>
    <row r="24" spans="1:9" ht="15" customHeight="1">
      <c r="A24" s="12"/>
      <c r="B24" s="331" t="s">
        <v>98</v>
      </c>
      <c r="C24" s="332"/>
      <c r="D24" s="332"/>
      <c r="E24" s="332"/>
      <c r="F24" s="332"/>
      <c r="G24" s="332"/>
      <c r="H24" s="333"/>
      <c r="I24" s="12"/>
    </row>
    <row r="25" spans="1:9" ht="15" customHeight="1">
      <c r="A25" s="12"/>
      <c r="B25" s="78" t="s">
        <v>154</v>
      </c>
      <c r="C25" s="222"/>
      <c r="D25" s="222"/>
      <c r="E25" s="222"/>
      <c r="F25" s="222"/>
      <c r="G25" s="222"/>
      <c r="H25" s="223"/>
      <c r="I25" s="12"/>
    </row>
    <row r="26" spans="1:9" ht="15" customHeight="1">
      <c r="A26" s="12"/>
      <c r="B26" s="224"/>
      <c r="C26" s="225"/>
      <c r="D26" s="225"/>
      <c r="E26" s="225"/>
      <c r="F26" s="225"/>
      <c r="G26" s="225"/>
      <c r="H26" s="226"/>
      <c r="I26" s="12"/>
    </row>
    <row r="27" spans="1:9" ht="15" customHeight="1">
      <c r="A27" s="12"/>
      <c r="B27" s="224"/>
      <c r="C27" s="225"/>
      <c r="D27" s="225"/>
      <c r="E27" s="225"/>
      <c r="F27" s="225"/>
      <c r="G27" s="225"/>
      <c r="H27" s="226"/>
      <c r="I27" s="12"/>
    </row>
    <row r="28" spans="1:9" ht="15" customHeight="1">
      <c r="A28" s="12"/>
      <c r="B28" s="224"/>
      <c r="C28" s="225"/>
      <c r="D28" s="225"/>
      <c r="E28" s="225"/>
      <c r="F28" s="225"/>
      <c r="G28" s="225"/>
      <c r="H28" s="226"/>
      <c r="I28" s="12"/>
    </row>
    <row r="29" spans="1:9" ht="15" customHeight="1">
      <c r="A29" s="12"/>
      <c r="B29" s="224"/>
      <c r="C29" s="225"/>
      <c r="D29" s="225"/>
      <c r="E29" s="225"/>
      <c r="F29" s="225"/>
      <c r="G29" s="225"/>
      <c r="H29" s="226"/>
      <c r="I29" s="12"/>
    </row>
    <row r="30" spans="1:9" ht="15" customHeight="1">
      <c r="A30" s="12"/>
      <c r="B30" s="224"/>
      <c r="C30" s="225"/>
      <c r="D30" s="225"/>
      <c r="E30" s="225"/>
      <c r="F30" s="225"/>
      <c r="G30" s="225"/>
      <c r="H30" s="226"/>
      <c r="I30" s="12"/>
    </row>
    <row r="31" spans="1:9" ht="15" customHeight="1">
      <c r="A31" s="12"/>
      <c r="B31" s="224"/>
      <c r="C31" s="225"/>
      <c r="D31" s="225"/>
      <c r="E31" s="225"/>
      <c r="F31" s="225"/>
      <c r="G31" s="225"/>
      <c r="H31" s="226"/>
      <c r="I31" s="12"/>
    </row>
    <row r="32" spans="1:9" ht="15" customHeight="1">
      <c r="A32" s="12"/>
      <c r="B32" s="224"/>
      <c r="C32" s="225"/>
      <c r="D32" s="225"/>
      <c r="E32" s="225"/>
      <c r="F32" s="225"/>
      <c r="G32" s="225"/>
      <c r="H32" s="226"/>
      <c r="I32" s="12"/>
    </row>
    <row r="33" spans="1:9" ht="15" customHeight="1">
      <c r="A33" s="12"/>
      <c r="B33" s="224"/>
      <c r="C33" s="225"/>
      <c r="D33" s="225"/>
      <c r="E33" s="225"/>
      <c r="F33" s="225"/>
      <c r="G33" s="225"/>
      <c r="H33" s="226"/>
      <c r="I33" s="12"/>
    </row>
    <row r="34" spans="1:9" ht="15" customHeight="1">
      <c r="A34" s="12"/>
      <c r="B34" s="224"/>
      <c r="C34" s="225"/>
      <c r="D34" s="225"/>
      <c r="E34" s="225"/>
      <c r="F34" s="225"/>
      <c r="G34" s="225"/>
      <c r="H34" s="226"/>
      <c r="I34" s="12"/>
    </row>
    <row r="35" spans="1:9" ht="15" customHeight="1">
      <c r="A35" s="12"/>
      <c r="B35" s="224"/>
      <c r="C35" s="225"/>
      <c r="D35" s="225"/>
      <c r="E35" s="225"/>
      <c r="F35" s="225"/>
      <c r="G35" s="225"/>
      <c r="H35" s="226"/>
      <c r="I35" s="12"/>
    </row>
    <row r="36" spans="1:9" ht="15" customHeight="1">
      <c r="A36" s="12"/>
      <c r="B36" s="224"/>
      <c r="C36" s="225"/>
      <c r="D36" s="225"/>
      <c r="E36" s="225"/>
      <c r="F36" s="225"/>
      <c r="G36" s="225"/>
      <c r="H36" s="226"/>
      <c r="I36" s="12"/>
    </row>
    <row r="37" spans="1:9" ht="15" customHeight="1">
      <c r="A37" s="12"/>
      <c r="B37" s="224"/>
      <c r="C37" s="225"/>
      <c r="D37" s="225"/>
      <c r="E37" s="225"/>
      <c r="F37" s="225"/>
      <c r="G37" s="225"/>
      <c r="H37" s="226"/>
      <c r="I37" s="12"/>
    </row>
    <row r="38" spans="1:9" ht="15" customHeight="1">
      <c r="A38" s="12"/>
      <c r="B38" s="224"/>
      <c r="C38" s="225"/>
      <c r="D38" s="225"/>
      <c r="E38" s="225"/>
      <c r="F38" s="225"/>
      <c r="G38" s="225"/>
      <c r="H38" s="226"/>
      <c r="I38" s="12"/>
    </row>
    <row r="39" spans="1:9" ht="15" customHeight="1">
      <c r="A39" s="12"/>
      <c r="B39" s="224"/>
      <c r="C39" s="225"/>
      <c r="D39" s="225"/>
      <c r="E39" s="225"/>
      <c r="F39" s="225"/>
      <c r="G39" s="225"/>
      <c r="H39" s="226"/>
      <c r="I39" s="12"/>
    </row>
    <row r="40" spans="1:9" ht="15" customHeight="1">
      <c r="A40" s="12"/>
      <c r="B40" s="224"/>
      <c r="C40" s="225"/>
      <c r="D40" s="225"/>
      <c r="E40" s="225"/>
      <c r="F40" s="225"/>
      <c r="G40" s="225"/>
      <c r="H40" s="226"/>
      <c r="I40" s="12"/>
    </row>
    <row r="41" spans="1:9" ht="15" customHeight="1">
      <c r="A41" s="12"/>
      <c r="B41" s="224"/>
      <c r="C41" s="225"/>
      <c r="D41" s="225"/>
      <c r="E41" s="225"/>
      <c r="F41" s="225"/>
      <c r="G41" s="225"/>
      <c r="H41" s="226"/>
      <c r="I41" s="12"/>
    </row>
    <row r="42" spans="1:9" ht="15" customHeight="1">
      <c r="A42" s="12"/>
      <c r="B42" s="224"/>
      <c r="C42" s="225"/>
      <c r="D42" s="225"/>
      <c r="E42" s="225"/>
      <c r="F42" s="225"/>
      <c r="G42" s="225"/>
      <c r="H42" s="226"/>
      <c r="I42" s="12"/>
    </row>
    <row r="43" spans="1:9" ht="15" customHeight="1">
      <c r="A43" s="12"/>
      <c r="B43" s="224"/>
      <c r="C43" s="225"/>
      <c r="D43" s="225"/>
      <c r="E43" s="225"/>
      <c r="F43" s="225"/>
      <c r="G43" s="225"/>
      <c r="H43" s="226"/>
      <c r="I43" s="12"/>
    </row>
    <row r="44" spans="1:9" ht="15" customHeight="1">
      <c r="A44" s="12"/>
      <c r="B44" s="224"/>
      <c r="C44" s="225"/>
      <c r="D44" s="225"/>
      <c r="E44" s="225"/>
      <c r="F44" s="225"/>
      <c r="G44" s="225"/>
      <c r="H44" s="226"/>
      <c r="I44" s="12"/>
    </row>
    <row r="45" spans="1:9" ht="15" customHeight="1">
      <c r="A45" s="12"/>
      <c r="B45" s="224"/>
      <c r="C45" s="225"/>
      <c r="D45" s="225"/>
      <c r="E45" s="225"/>
      <c r="F45" s="225"/>
      <c r="G45" s="225"/>
      <c r="H45" s="226"/>
      <c r="I45" s="12"/>
    </row>
    <row r="46" spans="1:9" ht="15" customHeight="1">
      <c r="A46" s="12"/>
      <c r="B46" s="224"/>
      <c r="C46" s="225"/>
      <c r="D46" s="225"/>
      <c r="E46" s="225"/>
      <c r="F46" s="225"/>
      <c r="G46" s="225"/>
      <c r="H46" s="226"/>
      <c r="I46" s="12"/>
    </row>
    <row r="47" spans="1:9" ht="15" customHeight="1">
      <c r="A47" s="12"/>
      <c r="B47" s="224"/>
      <c r="C47" s="225"/>
      <c r="D47" s="225"/>
      <c r="E47" s="225"/>
      <c r="F47" s="225"/>
      <c r="G47" s="225"/>
      <c r="H47" s="226"/>
      <c r="I47" s="12"/>
    </row>
    <row r="48" spans="1:9" ht="15" customHeight="1">
      <c r="A48" s="12"/>
      <c r="B48" s="227"/>
      <c r="C48" s="228"/>
      <c r="D48" s="228"/>
      <c r="E48" s="228"/>
      <c r="F48" s="228"/>
      <c r="G48" s="228"/>
      <c r="H48" s="229"/>
      <c r="I48" s="12"/>
    </row>
  </sheetData>
  <sheetProtection/>
  <mergeCells count="20">
    <mergeCell ref="B21:H22"/>
    <mergeCell ref="B23:H23"/>
    <mergeCell ref="B24:H24"/>
    <mergeCell ref="B25:H48"/>
    <mergeCell ref="B11:B13"/>
    <mergeCell ref="C11:E13"/>
    <mergeCell ref="F11:H11"/>
    <mergeCell ref="F12:G12"/>
    <mergeCell ref="F13:H13"/>
    <mergeCell ref="B15:B17"/>
    <mergeCell ref="C15:E17"/>
    <mergeCell ref="F15:H15"/>
    <mergeCell ref="F16:G16"/>
    <mergeCell ref="F17:H17"/>
    <mergeCell ref="A3:H3"/>
    <mergeCell ref="B5:B7"/>
    <mergeCell ref="C5:E7"/>
    <mergeCell ref="F5:H5"/>
    <mergeCell ref="F6:G6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MOE</cp:lastModifiedBy>
  <cp:lastPrinted>2009-04-01T09:12:19Z</cp:lastPrinted>
  <dcterms:created xsi:type="dcterms:W3CDTF">2006-10-24T02:43:33Z</dcterms:created>
  <dcterms:modified xsi:type="dcterms:W3CDTF">2009-07-17T14:20:41Z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