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29.43.50.2\Share\211_2019年度_大臣表彰★\04_選考委員会\第1回選考委員会_0604\02_資料\"/>
    </mc:Choice>
  </mc:AlternateContent>
  <xr:revisionPtr revIDLastSave="0" documentId="13_ncr:1_{F900B6DA-DEC1-4EB6-A4F6-5E5C6528FB55}" xr6:coauthVersionLast="43" xr6:coauthVersionMax="43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様式1（他薦）" sheetId="1" r:id="rId1"/>
    <sheet name="様式２-1" sheetId="2" r:id="rId2"/>
    <sheet name="様式２-２" sheetId="3" r:id="rId3"/>
    <sheet name="様式２-３" sheetId="5" r:id="rId4"/>
    <sheet name="事務局用" sheetId="6" r:id="rId5"/>
  </sheets>
  <definedNames>
    <definedName name="_xlnm.Print_Area" localSheetId="0">'様式1（他薦）'!$A$1:$J$20</definedName>
    <definedName name="_xlnm.Print_Area" localSheetId="1">'様式２-1'!$A$1:$W$26</definedName>
    <definedName name="_xlnm.Print_Area" localSheetId="2">'様式２-２'!$A$1:$O$10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5" l="1"/>
  <c r="A1" i="3"/>
  <c r="A1" i="2"/>
  <c r="C6" i="2"/>
  <c r="X10" i="6" s="1"/>
  <c r="E17" i="1" l="1"/>
  <c r="D10" i="6"/>
  <c r="L10" i="6"/>
  <c r="M10" i="6"/>
  <c r="N10" i="6"/>
  <c r="K10" i="3" l="1"/>
  <c r="O1" i="2" l="1"/>
  <c r="B14" i="2" s="1"/>
  <c r="C5" i="2"/>
  <c r="AE10" i="6" l="1"/>
  <c r="AC10" i="6"/>
  <c r="AD10" i="6" s="1"/>
  <c r="AB10" i="6"/>
  <c r="AA10" i="6"/>
  <c r="Z10" i="6"/>
  <c r="Y10" i="6"/>
  <c r="W10" i="6"/>
  <c r="V10" i="6"/>
  <c r="U10" i="6"/>
  <c r="T10" i="6"/>
  <c r="S10" i="6"/>
  <c r="R10" i="6"/>
  <c r="Q10" i="6"/>
  <c r="P10" i="6"/>
  <c r="O10" i="6"/>
  <c r="K10" i="6"/>
  <c r="J10" i="6" s="1"/>
  <c r="I10" i="6"/>
  <c r="K5" i="6"/>
  <c r="I5" i="6"/>
  <c r="D5" i="6"/>
  <c r="H10" i="6"/>
  <c r="B19" i="2" l="1"/>
  <c r="J1" i="5"/>
  <c r="K1" i="3"/>
  <c r="N2" i="3"/>
  <c r="T4" i="2"/>
  <c r="A1" i="5"/>
  <c r="B18" i="1"/>
  <c r="L2" i="3" l="1"/>
  <c r="B10" i="6"/>
  <c r="B22" i="2"/>
  <c r="K2" i="5"/>
  <c r="B21" i="2"/>
</calcChain>
</file>

<file path=xl/sharedStrings.xml><?xml version="1.0" encoding="utf-8"?>
<sst xmlns="http://schemas.openxmlformats.org/spreadsheetml/2006/main" count="130" uniqueCount="121">
  <si>
    <t>住　　　　所：</t>
    <phoneticPr fontId="6"/>
  </si>
  <si>
    <t>印</t>
    <rPh sb="0" eb="1">
      <t>イン</t>
    </rPh>
    <phoneticPr fontId="6"/>
  </si>
  <si>
    <t>団 　体 　名</t>
    <phoneticPr fontId="6"/>
  </si>
  <si>
    <t>又は、</t>
    <phoneticPr fontId="6"/>
  </si>
  <si>
    <t xml:space="preserve">                                      印</t>
    <phoneticPr fontId="6"/>
  </si>
  <si>
    <t>　　代表者名：</t>
    <phoneticPr fontId="6"/>
  </si>
  <si>
    <t>環境省地球環境局長 殿</t>
  </si>
  <si>
    <t>（推薦者の）</t>
  </si>
  <si>
    <t>　部　門　名 ：</t>
    <rPh sb="1" eb="2">
      <t>ブ</t>
    </rPh>
    <rPh sb="3" eb="4">
      <t>モン</t>
    </rPh>
    <rPh sb="5" eb="6">
      <t>メイ</t>
    </rPh>
    <phoneticPr fontId="6"/>
  </si>
  <si>
    <t>　活動の名称 ：</t>
    <rPh sb="1" eb="3">
      <t>カツドウ</t>
    </rPh>
    <rPh sb="4" eb="6">
      <t>メイショウ</t>
    </rPh>
    <phoneticPr fontId="6"/>
  </si>
  <si>
    <t>個　 人　 名：</t>
    <rPh sb="0" eb="1">
      <t>コ</t>
    </rPh>
    <rPh sb="3" eb="4">
      <t>ジン</t>
    </rPh>
    <phoneticPr fontId="6"/>
  </si>
  <si>
    <t>（整理番号：</t>
    <rPh sb="1" eb="3">
      <t>セイリ</t>
    </rPh>
    <rPh sb="3" eb="5">
      <t>バンゴウ</t>
    </rPh>
    <phoneticPr fontId="6"/>
  </si>
  <si>
    <t>-</t>
    <phoneticPr fontId="6"/>
  </si>
  <si>
    <t>-</t>
    <phoneticPr fontId="6"/>
  </si>
  <si>
    <t>）</t>
    <phoneticPr fontId="6"/>
  </si>
  <si>
    <t>）</t>
    <phoneticPr fontId="6"/>
  </si>
  <si>
    <t>表彰の対象となる
応募活動の要旨</t>
    <phoneticPr fontId="6"/>
  </si>
  <si>
    <t>記載内容に対する
問い合わせ先</t>
    <phoneticPr fontId="6"/>
  </si>
  <si>
    <t>（整理番号：</t>
    <phoneticPr fontId="6"/>
  </si>
  <si>
    <t>）</t>
    <phoneticPr fontId="6"/>
  </si>
  <si>
    <t>表彰の対象となる応募活動の概要</t>
    <phoneticPr fontId="6"/>
  </si>
  <si>
    <t>表彰の対象となる応募活動の目的</t>
    <phoneticPr fontId="6"/>
  </si>
  <si>
    <t>表彰の対象となる応募活動の内容</t>
    <phoneticPr fontId="6"/>
  </si>
  <si>
    <t>助成額等</t>
    <phoneticPr fontId="6"/>
  </si>
  <si>
    <t>自          年～
至          年
総額
　　　　  　　円</t>
    <phoneticPr fontId="6"/>
  </si>
  <si>
    <t>（助成等の概要（補助率等含む））</t>
  </si>
  <si>
    <t>表彰の対象となる応募活動の今後の計画</t>
    <phoneticPr fontId="6"/>
  </si>
  <si>
    <r>
      <rPr>
        <b/>
        <sz val="10.5"/>
        <rFont val="ＭＳ ゴシック"/>
        <family val="3"/>
        <charset val="128"/>
      </rPr>
      <t>本表彰の公募をお知りになった媒体</t>
    </r>
    <r>
      <rPr>
        <sz val="10.5"/>
        <rFont val="ＭＳ ゴシック"/>
        <family val="3"/>
        <charset val="128"/>
      </rPr>
      <t xml:space="preserve"> (複数回答可) に✓をつけ、その具体名をご記入ください。</t>
    </r>
    <phoneticPr fontId="6"/>
  </si>
  <si>
    <t>(名称:</t>
    <phoneticPr fontId="6"/>
  </si>
  <si>
    <t>)</t>
    <phoneticPr fontId="6"/>
  </si>
  <si>
    <t>(名称:</t>
    <phoneticPr fontId="6"/>
  </si>
  <si>
    <t>)</t>
    <phoneticPr fontId="6"/>
  </si>
  <si>
    <t>（</t>
    <phoneticPr fontId="6"/>
  </si>
  <si>
    <t>　応募申請用紙</t>
    <phoneticPr fontId="6"/>
  </si>
  <si>
    <t>年月日</t>
    <phoneticPr fontId="6"/>
  </si>
  <si>
    <t>選択</t>
    <rPh sb="0" eb="2">
      <t>センタク</t>
    </rPh>
    <phoneticPr fontId="6"/>
  </si>
  <si>
    <t>備考</t>
    <phoneticPr fontId="6"/>
  </si>
  <si>
    <t>参考資料の添付</t>
    <phoneticPr fontId="6"/>
  </si>
  <si>
    <t>新聞・雑誌等</t>
    <rPh sb="0" eb="2">
      <t>シンブン</t>
    </rPh>
    <rPh sb="3" eb="5">
      <t>ザッシ</t>
    </rPh>
    <rPh sb="5" eb="6">
      <t>トウ</t>
    </rPh>
    <phoneticPr fontId="6"/>
  </si>
  <si>
    <t>その他</t>
    <rPh sb="2" eb="3">
      <t>タ</t>
    </rPh>
    <phoneticPr fontId="6"/>
  </si>
  <si>
    <t>様式2-1</t>
    <rPh sb="0" eb="2">
      <t>ヨウシキ</t>
    </rPh>
    <phoneticPr fontId="6"/>
  </si>
  <si>
    <t>様式2－3</t>
    <rPh sb="0" eb="2">
      <t>ヨウシキ</t>
    </rPh>
    <phoneticPr fontId="6"/>
  </si>
  <si>
    <t>E-mail：</t>
    <phoneticPr fontId="6"/>
  </si>
  <si>
    <t>担当者名：</t>
    <phoneticPr fontId="6"/>
  </si>
  <si>
    <t>TEL：</t>
    <phoneticPr fontId="6"/>
  </si>
  <si>
    <t>FAX：</t>
    <phoneticPr fontId="6"/>
  </si>
  <si>
    <t>住所</t>
  </si>
  <si>
    <t>ＴＥＬ</t>
  </si>
  <si>
    <t>推薦者名</t>
  </si>
  <si>
    <t>記入年月日</t>
  </si>
  <si>
    <t>推薦者連絡先</t>
  </si>
  <si>
    <t>推薦者の推薦理由</t>
    <phoneticPr fontId="6"/>
  </si>
  <si>
    <r>
      <rPr>
        <b/>
        <sz val="10"/>
        <rFont val="ＭＳ ゴシック"/>
        <family val="3"/>
        <charset val="128"/>
      </rPr>
      <t>活動主体の概要</t>
    </r>
    <r>
      <rPr>
        <sz val="10"/>
        <rFont val="游ゴシック"/>
        <family val="3"/>
        <charset val="128"/>
      </rPr>
      <t/>
    </r>
    <phoneticPr fontId="6"/>
  </si>
  <si>
    <t>所属：</t>
    <rPh sb="0" eb="2">
      <t>ショゾク</t>
    </rPh>
    <phoneticPr fontId="6"/>
  </si>
  <si>
    <t>　　所属：</t>
    <rPh sb="2" eb="4">
      <t>ショゾク</t>
    </rPh>
    <phoneticPr fontId="6"/>
  </si>
  <si>
    <t>インターネット
情報</t>
    <phoneticPr fontId="6"/>
  </si>
  <si>
    <t>氏名：</t>
    <rPh sb="0" eb="2">
      <t>シメイ</t>
    </rPh>
    <phoneticPr fontId="6"/>
  </si>
  <si>
    <t>TEL：</t>
    <phoneticPr fontId="6"/>
  </si>
  <si>
    <t>FAX：</t>
    <phoneticPr fontId="6"/>
  </si>
  <si>
    <t>E-mail：</t>
    <phoneticPr fontId="6"/>
  </si>
  <si>
    <t>連絡先</t>
    <phoneticPr fontId="6"/>
  </si>
  <si>
    <t>ＦＡＸ</t>
    <phoneticPr fontId="6"/>
  </si>
  <si>
    <t>～</t>
    <phoneticPr fontId="6"/>
  </si>
  <si>
    <t>を推薦します。</t>
  </si>
  <si>
    <t>通し番号</t>
    <rPh sb="0" eb="1">
      <t>トオ</t>
    </rPh>
    <rPh sb="2" eb="4">
      <t>バンゴウ</t>
    </rPh>
    <phoneticPr fontId="49"/>
  </si>
  <si>
    <t>部門</t>
    <rPh sb="0" eb="2">
      <t>ブモン</t>
    </rPh>
    <phoneticPr fontId="49"/>
  </si>
  <si>
    <t>選考の対象</t>
    <rPh sb="0" eb="2">
      <t>センコウ</t>
    </rPh>
    <rPh sb="3" eb="5">
      <t>タイショウ</t>
    </rPh>
    <phoneticPr fontId="49"/>
  </si>
  <si>
    <t>推薦者</t>
    <rPh sb="0" eb="3">
      <t>スイセンシャ</t>
    </rPh>
    <phoneticPr fontId="49"/>
  </si>
  <si>
    <t>記載内容に対する問い合わせ先</t>
    <rPh sb="0" eb="2">
      <t>キサイ</t>
    </rPh>
    <rPh sb="2" eb="4">
      <t>ナイヨウ</t>
    </rPh>
    <rPh sb="5" eb="6">
      <t>タイ</t>
    </rPh>
    <rPh sb="8" eb="9">
      <t>ト</t>
    </rPh>
    <rPh sb="10" eb="11">
      <t>ア</t>
    </rPh>
    <rPh sb="13" eb="14">
      <t>サキ</t>
    </rPh>
    <phoneticPr fontId="49"/>
  </si>
  <si>
    <t>No.</t>
    <phoneticPr fontId="49"/>
  </si>
  <si>
    <t>部門番号</t>
    <rPh sb="0" eb="2">
      <t>ブモン</t>
    </rPh>
    <rPh sb="2" eb="4">
      <t>バンゴウ</t>
    </rPh>
    <phoneticPr fontId="49"/>
  </si>
  <si>
    <t>整理番号</t>
    <rPh sb="0" eb="2">
      <t>セイリ</t>
    </rPh>
    <rPh sb="2" eb="4">
      <t>バンゴウ</t>
    </rPh>
    <phoneticPr fontId="49"/>
  </si>
  <si>
    <t>活動の名称</t>
    <rPh sb="0" eb="2">
      <t>カツドウ</t>
    </rPh>
    <rPh sb="3" eb="5">
      <t>メイショウ</t>
    </rPh>
    <phoneticPr fontId="49"/>
  </si>
  <si>
    <t>応募者</t>
    <rPh sb="0" eb="3">
      <t>オウボシャ</t>
    </rPh>
    <phoneticPr fontId="49"/>
  </si>
  <si>
    <t>代表者名</t>
    <rPh sb="0" eb="3">
      <t>ダイヒョウシャ</t>
    </rPh>
    <rPh sb="3" eb="4">
      <t>メイ</t>
    </rPh>
    <phoneticPr fontId="49"/>
  </si>
  <si>
    <t>属性</t>
    <rPh sb="0" eb="2">
      <t>ゾクセイ</t>
    </rPh>
    <phoneticPr fontId="49"/>
  </si>
  <si>
    <t>共同の場合</t>
    <rPh sb="0" eb="2">
      <t>キョウドウ</t>
    </rPh>
    <rPh sb="3" eb="5">
      <t>バアイ</t>
    </rPh>
    <phoneticPr fontId="49"/>
  </si>
  <si>
    <t>自・他薦</t>
    <rPh sb="0" eb="1">
      <t>ジ</t>
    </rPh>
    <rPh sb="2" eb="4">
      <t>タセン</t>
    </rPh>
    <phoneticPr fontId="49"/>
  </si>
  <si>
    <t>都道府県</t>
    <rPh sb="0" eb="4">
      <t>トドウフケン</t>
    </rPh>
    <phoneticPr fontId="49"/>
  </si>
  <si>
    <t>住所</t>
    <rPh sb="0" eb="2">
      <t>ジュウショ</t>
    </rPh>
    <phoneticPr fontId="49"/>
  </si>
  <si>
    <t>所属</t>
    <rPh sb="0" eb="2">
      <t>ショゾク</t>
    </rPh>
    <phoneticPr fontId="49"/>
  </si>
  <si>
    <t>名前</t>
    <rPh sb="0" eb="2">
      <t>ナマエ</t>
    </rPh>
    <phoneticPr fontId="49"/>
  </si>
  <si>
    <t>担当者所属</t>
    <rPh sb="0" eb="2">
      <t>タントウ</t>
    </rPh>
    <rPh sb="2" eb="3">
      <t>シャ</t>
    </rPh>
    <rPh sb="3" eb="5">
      <t>ショゾク</t>
    </rPh>
    <phoneticPr fontId="49"/>
  </si>
  <si>
    <t>担当者名</t>
    <rPh sb="0" eb="3">
      <t>タントウシャ</t>
    </rPh>
    <rPh sb="3" eb="4">
      <t>メイ</t>
    </rPh>
    <phoneticPr fontId="49"/>
  </si>
  <si>
    <t>電話</t>
    <rPh sb="0" eb="2">
      <t>デンワ</t>
    </rPh>
    <phoneticPr fontId="49"/>
  </si>
  <si>
    <t>所属</t>
    <rPh sb="0" eb="2">
      <t>ショゾク</t>
    </rPh>
    <phoneticPr fontId="49"/>
  </si>
  <si>
    <t>FAX</t>
    <phoneticPr fontId="49"/>
  </si>
  <si>
    <t>表彰の対象となる応募活動の要旨</t>
    <rPh sb="0" eb="2">
      <t>ヒョウショウ</t>
    </rPh>
    <rPh sb="3" eb="5">
      <t>タイショウ</t>
    </rPh>
    <rPh sb="8" eb="10">
      <t>オウボ</t>
    </rPh>
    <rPh sb="10" eb="12">
      <t>カツドウ</t>
    </rPh>
    <rPh sb="13" eb="15">
      <t>ヨウシ</t>
    </rPh>
    <phoneticPr fontId="49"/>
  </si>
  <si>
    <t>これまでの受賞歴</t>
    <rPh sb="5" eb="7">
      <t>ジュショウ</t>
    </rPh>
    <rPh sb="7" eb="8">
      <t>レキ</t>
    </rPh>
    <phoneticPr fontId="49"/>
  </si>
  <si>
    <t>応募活動に対する財政的支援等</t>
    <rPh sb="0" eb="2">
      <t>オウボ</t>
    </rPh>
    <rPh sb="2" eb="4">
      <t>カツドウ</t>
    </rPh>
    <rPh sb="5" eb="6">
      <t>タイ</t>
    </rPh>
    <rPh sb="8" eb="11">
      <t>ザイセイテキ</t>
    </rPh>
    <rPh sb="11" eb="13">
      <t>シエン</t>
    </rPh>
    <rPh sb="13" eb="14">
      <t>トウ</t>
    </rPh>
    <phoneticPr fontId="49"/>
  </si>
  <si>
    <t>活動開始</t>
    <rPh sb="0" eb="2">
      <t>カツドウ</t>
    </rPh>
    <rPh sb="2" eb="4">
      <t>カイシ</t>
    </rPh>
    <phoneticPr fontId="49"/>
  </si>
  <si>
    <t>活動終了</t>
    <rPh sb="0" eb="2">
      <t>カツドウ</t>
    </rPh>
    <rPh sb="2" eb="4">
      <t>シュウリョウ</t>
    </rPh>
    <phoneticPr fontId="49"/>
  </si>
  <si>
    <t>実施期間</t>
    <rPh sb="0" eb="2">
      <t>ジッシ</t>
    </rPh>
    <rPh sb="2" eb="4">
      <t>キカン</t>
    </rPh>
    <phoneticPr fontId="49"/>
  </si>
  <si>
    <t>別添資料</t>
    <rPh sb="0" eb="2">
      <t>ベッテン</t>
    </rPh>
    <rPh sb="2" eb="4">
      <t>シリョウ</t>
    </rPh>
    <phoneticPr fontId="49"/>
  </si>
  <si>
    <t>メール</t>
    <phoneticPr fontId="49"/>
  </si>
  <si>
    <t>事務局メール</t>
    <rPh sb="0" eb="3">
      <t>ジムキョク</t>
    </rPh>
    <phoneticPr fontId="6"/>
  </si>
  <si>
    <t>事務局チラシ</t>
    <rPh sb="0" eb="3">
      <t>ジムキョク</t>
    </rPh>
    <phoneticPr fontId="6"/>
  </si>
  <si>
    <t>推薦依頼文書</t>
    <rPh sb="0" eb="2">
      <t>スイセン</t>
    </rPh>
    <rPh sb="2" eb="4">
      <t>イライ</t>
    </rPh>
    <rPh sb="4" eb="6">
      <t>ブンショ</t>
    </rPh>
    <phoneticPr fontId="6"/>
  </si>
  <si>
    <t>ウェブ</t>
    <phoneticPr fontId="6"/>
  </si>
  <si>
    <t>自・他薦</t>
    <rPh sb="0" eb="1">
      <t>ジ</t>
    </rPh>
    <rPh sb="2" eb="4">
      <t>タセン</t>
    </rPh>
    <phoneticPr fontId="6"/>
  </si>
  <si>
    <t>ウェブ
記述</t>
    <rPh sb="4" eb="6">
      <t>キジュツ</t>
    </rPh>
    <phoneticPr fontId="6"/>
  </si>
  <si>
    <t>その他
記述</t>
    <rPh sb="2" eb="3">
      <t>タ</t>
    </rPh>
    <rPh sb="4" eb="6">
      <t>キジュツ</t>
    </rPh>
    <phoneticPr fontId="6"/>
  </si>
  <si>
    <t>選択＆アンケート等</t>
    <rPh sb="0" eb="2">
      <t>センタク</t>
    </rPh>
    <rPh sb="8" eb="9">
      <t>トウ</t>
    </rPh>
    <phoneticPr fontId="6"/>
  </si>
  <si>
    <t>郵便番号</t>
    <rPh sb="0" eb="4">
      <t>ユウビンバンゴウ</t>
    </rPh>
    <phoneticPr fontId="6"/>
  </si>
  <si>
    <t>〒</t>
    <phoneticPr fontId="6"/>
  </si>
  <si>
    <t>別添資料</t>
    <rPh sb="0" eb="2">
      <t>ベッテン</t>
    </rPh>
    <rPh sb="2" eb="4">
      <t>シリョウ</t>
    </rPh>
    <phoneticPr fontId="6"/>
  </si>
  <si>
    <t>新聞・雑誌
等　記述</t>
    <rPh sb="8" eb="10">
      <t>キジュツ</t>
    </rPh>
    <phoneticPr fontId="6"/>
  </si>
  <si>
    <t>マスター用</t>
    <rPh sb="4" eb="5">
      <t>ヨウ</t>
    </rPh>
    <phoneticPr fontId="6"/>
  </si>
  <si>
    <t>令和元年　月　日</t>
    <rPh sb="0" eb="2">
      <t>レイワ</t>
    </rPh>
    <rPh sb="2" eb="4">
      <t>ガンネン</t>
    </rPh>
    <rPh sb="5" eb="6">
      <t>ガツ</t>
    </rPh>
    <rPh sb="7" eb="8">
      <t>ニチ</t>
    </rPh>
    <phoneticPr fontId="6"/>
  </si>
  <si>
    <t>「令和元年度地球温暖化防止活動環境大臣表彰」への推薦について</t>
    <rPh sb="1" eb="3">
      <t>レイワ</t>
    </rPh>
    <rPh sb="3" eb="5">
      <t>ガンネン</t>
    </rPh>
    <phoneticPr fontId="6"/>
  </si>
  <si>
    <t>令和元年度地球温暖化防止活動環境大臣表彰実施要領に基づき、</t>
    <rPh sb="0" eb="2">
      <t>レイワ</t>
    </rPh>
    <rPh sb="2" eb="4">
      <t>ガンネン</t>
    </rPh>
    <phoneticPr fontId="6"/>
  </si>
  <si>
    <t>応募活動に対する財政的支援等</t>
    <phoneticPr fontId="6"/>
  </si>
  <si>
    <t>応募活動の実施期間</t>
    <phoneticPr fontId="6"/>
  </si>
  <si>
    <t>様式１（団体を推薦）</t>
  </si>
  <si>
    <t>助成団体の名称、補助金等の名称</t>
    <phoneticPr fontId="6"/>
  </si>
  <si>
    <t>部門名</t>
    <phoneticPr fontId="6"/>
  </si>
  <si>
    <t>活動の名称</t>
    <phoneticPr fontId="6"/>
  </si>
  <si>
    <t>①技術開発・製品化部門</t>
  </si>
  <si>
    <t>表彰の対象となる応募活動のこれまでの受賞歴</t>
    <rPh sb="18" eb="20">
      <t>ジュショウ</t>
    </rPh>
    <rPh sb="20" eb="21">
      <t>レキ</t>
    </rPh>
    <phoneticPr fontId="6"/>
  </si>
  <si>
    <t>継続中</t>
    <rPh sb="0" eb="3">
      <t>ケイゾクチュウ</t>
    </rPh>
    <phoneticPr fontId="6"/>
  </si>
  <si>
    <t>表彰の対象となる応募活動に関する評価</t>
    <rPh sb="13" eb="14">
      <t>カン</t>
    </rPh>
    <rPh sb="16" eb="18">
      <t>ヒョウカ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</si>
</sst>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&quot;至　&quot;ggge&quot;年  &quot;m&quot;月  &quot;d&quot;日&quot;;@"/>
    <numFmt numFmtId="178" formatCode="0_);[Red]\(0\)"/>
  </numFmts>
  <fonts count="55">
    <font>
      <sz val="10"/>
      <color rgb="FF000000"/>
      <name val="Times New Roman"/>
      <charset val="204"/>
    </font>
    <font>
      <sz val="12"/>
      <name val="��S�V�b�N"/>
    </font>
    <font>
      <sz val="14"/>
      <name val="�l�r ����"/>
    </font>
    <font>
      <sz val="12"/>
      <name val="�l�r ����"/>
    </font>
    <font>
      <sz val="11"/>
      <name val="�l�r ����"/>
    </font>
    <font>
      <sz val="12"/>
      <name val="ＭＳ 明朝"/>
      <family val="1"/>
    </font>
    <font>
      <sz val="6"/>
      <name val="ＭＳ Ｐゴシック"/>
      <family val="3"/>
      <charset val="128"/>
    </font>
    <font>
      <b/>
      <sz val="14"/>
      <name val="ＭＳ 明朝"/>
      <family val="1"/>
    </font>
    <font>
      <b/>
      <sz val="16"/>
      <name val="�l�r ����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��S�V�b�N"/>
    </font>
    <font>
      <sz val="10"/>
      <color rgb="FF000000"/>
      <name val="ＭＳ Ｐゴシック"/>
      <family val="3"/>
      <charset val="128"/>
      <scheme val="major"/>
    </font>
    <font>
      <sz val="8.5"/>
      <name val="游ゴシック"/>
      <family val="3"/>
      <charset val="128"/>
    </font>
    <font>
      <sz val="10"/>
      <name val="游ゴシック"/>
      <family val="3"/>
      <charset val="128"/>
    </font>
    <font>
      <sz val="10"/>
      <name val="Times New Roman"/>
      <family val="1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</font>
    <font>
      <sz val="10"/>
      <color rgb="FF000000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8" tint="0.59999389629810485"/>
      <name val="Times New Roman"/>
      <family val="1"/>
    </font>
    <font>
      <sz val="10"/>
      <color theme="8" tint="0.59999389629810485"/>
      <name val="ＭＳ Ｐゴシック"/>
      <family val="3"/>
      <charset val="128"/>
    </font>
    <font>
      <sz val="10"/>
      <color theme="9" tint="0.5999938962981048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30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16" fillId="0" borderId="0" xfId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/>
    </xf>
    <xf numFmtId="0" fontId="20" fillId="0" borderId="0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top"/>
    </xf>
    <xf numFmtId="0" fontId="24" fillId="0" borderId="0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right"/>
    </xf>
    <xf numFmtId="0" fontId="25" fillId="0" borderId="0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left"/>
    </xf>
    <xf numFmtId="0" fontId="16" fillId="0" borderId="0" xfId="1" applyFill="1" applyBorder="1" applyAlignment="1">
      <alignment horizontal="left"/>
    </xf>
    <xf numFmtId="0" fontId="23" fillId="0" borderId="0" xfId="1" applyFont="1" applyFill="1" applyBorder="1" applyAlignment="1">
      <alignment horizontal="left"/>
    </xf>
    <xf numFmtId="0" fontId="30" fillId="0" borderId="20" xfId="1" applyFont="1" applyFill="1" applyBorder="1" applyAlignment="1">
      <alignment horizontal="center" vertical="distributed" textRotation="255"/>
    </xf>
    <xf numFmtId="0" fontId="16" fillId="0" borderId="0" xfId="1" applyFill="1" applyBorder="1" applyAlignment="1">
      <alignment horizontal="left" vertical="top" wrapText="1"/>
    </xf>
    <xf numFmtId="0" fontId="31" fillId="0" borderId="0" xfId="1" applyFont="1" applyFill="1" applyBorder="1" applyAlignment="1">
      <alignment horizontal="left" vertical="top"/>
    </xf>
    <xf numFmtId="0" fontId="32" fillId="0" borderId="0" xfId="1" applyFont="1" applyFill="1" applyBorder="1" applyAlignment="1">
      <alignment horizontal="left" vertical="top"/>
    </xf>
    <xf numFmtId="0" fontId="28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>
      <alignment horizontal="center"/>
    </xf>
    <xf numFmtId="0" fontId="28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top"/>
    </xf>
    <xf numFmtId="0" fontId="17" fillId="0" borderId="50" xfId="0" applyFont="1" applyFill="1" applyBorder="1" applyAlignment="1">
      <alignment horizontal="left" vertical="top"/>
    </xf>
    <xf numFmtId="0" fontId="17" fillId="0" borderId="5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top" wrapText="1"/>
    </xf>
    <xf numFmtId="0" fontId="17" fillId="0" borderId="50" xfId="0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 vertical="top"/>
    </xf>
    <xf numFmtId="0" fontId="28" fillId="0" borderId="24" xfId="1" applyFont="1" applyFill="1" applyBorder="1" applyAlignment="1">
      <alignment horizontal="left" vertical="center"/>
    </xf>
    <xf numFmtId="0" fontId="28" fillId="0" borderId="27" xfId="1" applyFont="1" applyFill="1" applyBorder="1" applyAlignment="1">
      <alignment horizontal="left" vertical="center"/>
    </xf>
    <xf numFmtId="0" fontId="25" fillId="0" borderId="25" xfId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left" vertical="top" wrapText="1"/>
    </xf>
    <xf numFmtId="0" fontId="16" fillId="0" borderId="0" xfId="1" applyFill="1" applyBorder="1" applyAlignment="1">
      <alignment horizontal="left" vertical="center"/>
    </xf>
    <xf numFmtId="177" fontId="35" fillId="0" borderId="16" xfId="1" applyNumberFormat="1" applyFont="1" applyFill="1" applyBorder="1" applyAlignment="1">
      <alignment horizontal="center" vertical="center" wrapText="1"/>
    </xf>
    <xf numFmtId="0" fontId="30" fillId="0" borderId="5" xfId="1" applyFont="1" applyFill="1" applyBorder="1" applyAlignment="1">
      <alignment horizontal="left" vertical="center" wrapText="1"/>
    </xf>
    <xf numFmtId="0" fontId="30" fillId="0" borderId="33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0" fillId="0" borderId="50" xfId="0" applyFill="1" applyBorder="1" applyAlignment="1" applyProtection="1">
      <alignment horizontal="left" vertical="top"/>
      <protection locked="0"/>
    </xf>
    <xf numFmtId="0" fontId="10" fillId="0" borderId="0" xfId="0" applyNumberFormat="1" applyFont="1" applyFill="1" applyBorder="1" applyAlignment="1">
      <alignment horizontal="right" vertical="center"/>
    </xf>
    <xf numFmtId="0" fontId="28" fillId="0" borderId="20" xfId="1" applyFont="1" applyFill="1" applyBorder="1" applyAlignment="1">
      <alignment horizontal="left" vertical="top" wrapText="1"/>
    </xf>
    <xf numFmtId="0" fontId="28" fillId="0" borderId="5" xfId="1" applyFont="1" applyFill="1" applyBorder="1" applyAlignment="1" applyProtection="1">
      <alignment horizontal="left" vertical="top" wrapText="1"/>
      <protection locked="0"/>
    </xf>
    <xf numFmtId="0" fontId="36" fillId="0" borderId="38" xfId="1" applyFont="1" applyFill="1" applyBorder="1" applyAlignment="1" applyProtection="1">
      <alignment vertical="top" wrapText="1"/>
      <protection locked="0"/>
    </xf>
    <xf numFmtId="0" fontId="20" fillId="0" borderId="0" xfId="1" applyFont="1" applyFill="1" applyBorder="1" applyAlignment="1" applyProtection="1">
      <alignment horizontal="left"/>
    </xf>
    <xf numFmtId="0" fontId="52" fillId="2" borderId="5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top"/>
    </xf>
    <xf numFmtId="0" fontId="52" fillId="2" borderId="51" xfId="0" applyFont="1" applyFill="1" applyBorder="1" applyAlignment="1">
      <alignment horizontal="center" vertical="center"/>
    </xf>
    <xf numFmtId="0" fontId="52" fillId="2" borderId="51" xfId="0" applyNumberFormat="1" applyFont="1" applyFill="1" applyBorder="1" applyAlignment="1">
      <alignment horizontal="center" vertical="center"/>
    </xf>
    <xf numFmtId="49" fontId="52" fillId="2" borderId="51" xfId="0" applyNumberFormat="1" applyFont="1" applyFill="1" applyBorder="1" applyAlignment="1">
      <alignment horizontal="center" vertical="center"/>
    </xf>
    <xf numFmtId="0" fontId="53" fillId="2" borderId="51" xfId="0" applyFont="1" applyFill="1" applyBorder="1" applyAlignment="1">
      <alignment horizontal="center" vertical="center"/>
    </xf>
    <xf numFmtId="0" fontId="52" fillId="2" borderId="51" xfId="0" applyFont="1" applyFill="1" applyBorder="1" applyAlignment="1">
      <alignment vertical="center"/>
    </xf>
    <xf numFmtId="0" fontId="54" fillId="3" borderId="66" xfId="0" applyFont="1" applyFill="1" applyBorder="1" applyAlignment="1">
      <alignment horizontal="left" vertical="top"/>
    </xf>
    <xf numFmtId="0" fontId="54" fillId="3" borderId="67" xfId="0" applyFont="1" applyFill="1" applyBorder="1" applyAlignment="1">
      <alignment horizontal="left" vertical="top"/>
    </xf>
    <xf numFmtId="0" fontId="54" fillId="3" borderId="67" xfId="0" applyNumberFormat="1" applyFont="1" applyFill="1" applyBorder="1" applyAlignment="1">
      <alignment horizontal="left" vertical="top"/>
    </xf>
    <xf numFmtId="178" fontId="54" fillId="4" borderId="67" xfId="0" applyNumberFormat="1" applyFont="1" applyFill="1" applyBorder="1" applyAlignment="1">
      <alignment horizontal="left" vertical="top"/>
    </xf>
    <xf numFmtId="14" fontId="54" fillId="3" borderId="67" xfId="0" applyNumberFormat="1" applyFont="1" applyFill="1" applyBorder="1" applyAlignment="1">
      <alignment horizontal="left" vertical="top"/>
    </xf>
    <xf numFmtId="0" fontId="54" fillId="3" borderId="68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50" fillId="0" borderId="1" xfId="0" applyFont="1" applyFill="1" applyBorder="1" applyAlignment="1" applyProtection="1">
      <alignment horizontal="center" vertical="center"/>
      <protection locked="0"/>
    </xf>
    <xf numFmtId="0" fontId="50" fillId="0" borderId="2" xfId="0" applyFont="1" applyFill="1" applyBorder="1" applyAlignment="1" applyProtection="1">
      <alignment horizontal="center" vertical="center"/>
      <protection locked="0"/>
    </xf>
    <xf numFmtId="0" fontId="50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48" fillId="0" borderId="0" xfId="0" applyFont="1" applyFill="1" applyBorder="1" applyAlignment="1" applyProtection="1">
      <alignment horizontal="left" vertical="center"/>
      <protection locked="0"/>
    </xf>
    <xf numFmtId="0" fontId="30" fillId="0" borderId="13" xfId="1" applyFont="1" applyFill="1" applyBorder="1" applyAlignment="1">
      <alignment horizontal="center" vertical="center" wrapText="1"/>
    </xf>
    <xf numFmtId="0" fontId="30" fillId="0" borderId="16" xfId="1" applyFont="1" applyFill="1" applyBorder="1" applyAlignment="1">
      <alignment horizontal="center" vertical="center" wrapText="1"/>
    </xf>
    <xf numFmtId="0" fontId="30" fillId="0" borderId="14" xfId="1" applyFont="1" applyFill="1" applyBorder="1" applyAlignment="1">
      <alignment horizontal="center" vertical="center" wrapText="1"/>
    </xf>
    <xf numFmtId="0" fontId="44" fillId="0" borderId="15" xfId="1" applyFont="1" applyFill="1" applyBorder="1" applyAlignment="1" applyProtection="1">
      <alignment horizontal="left" vertical="center" wrapText="1"/>
      <protection locked="0"/>
    </xf>
    <xf numFmtId="0" fontId="15" fillId="0" borderId="16" xfId="1" applyFont="1" applyFill="1" applyBorder="1" applyAlignment="1" applyProtection="1">
      <alignment horizontal="left" vertical="center" wrapText="1"/>
      <protection locked="0"/>
    </xf>
    <xf numFmtId="0" fontId="15" fillId="0" borderId="17" xfId="1" applyFont="1" applyFill="1" applyBorder="1" applyAlignment="1" applyProtection="1">
      <alignment horizontal="left" vertical="center" wrapText="1"/>
      <protection locked="0"/>
    </xf>
    <xf numFmtId="0" fontId="30" fillId="0" borderId="5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/>
    </xf>
    <xf numFmtId="0" fontId="44" fillId="0" borderId="5" xfId="1" applyFont="1" applyFill="1" applyBorder="1" applyAlignment="1" applyProtection="1">
      <alignment horizontal="left" vertical="center" wrapText="1"/>
      <protection locked="0"/>
    </xf>
    <xf numFmtId="0" fontId="44" fillId="0" borderId="6" xfId="1" applyFont="1" applyFill="1" applyBorder="1" applyAlignment="1" applyProtection="1">
      <alignment horizontal="left" vertical="center" wrapText="1"/>
      <protection locked="0"/>
    </xf>
    <xf numFmtId="0" fontId="44" fillId="0" borderId="19" xfId="1" applyFont="1" applyFill="1" applyBorder="1" applyAlignment="1" applyProtection="1">
      <alignment horizontal="left" vertical="center" wrapText="1"/>
      <protection locked="0"/>
    </xf>
    <xf numFmtId="0" fontId="30" fillId="0" borderId="24" xfId="1" applyFont="1" applyFill="1" applyBorder="1" applyAlignment="1">
      <alignment horizontal="center" wrapText="1"/>
    </xf>
    <xf numFmtId="0" fontId="30" fillId="0" borderId="48" xfId="1" applyFont="1" applyFill="1" applyBorder="1" applyAlignment="1">
      <alignment horizontal="center" wrapText="1"/>
    </xf>
    <xf numFmtId="0" fontId="30" fillId="0" borderId="27" xfId="1" applyFont="1" applyFill="1" applyBorder="1" applyAlignment="1">
      <alignment horizontal="center" vertical="top" wrapText="1"/>
    </xf>
    <xf numFmtId="0" fontId="30" fillId="0" borderId="49" xfId="1" applyFont="1" applyFill="1" applyBorder="1" applyAlignment="1">
      <alignment horizontal="center" vertical="top" wrapText="1"/>
    </xf>
    <xf numFmtId="0" fontId="44" fillId="0" borderId="24" xfId="1" applyFont="1" applyFill="1" applyBorder="1" applyAlignment="1" applyProtection="1">
      <alignment horizontal="left" vertical="center" wrapText="1"/>
      <protection locked="0"/>
    </xf>
    <xf numFmtId="0" fontId="44" fillId="0" borderId="25" xfId="1" applyFont="1" applyFill="1" applyBorder="1" applyAlignment="1" applyProtection="1">
      <alignment horizontal="left" vertical="center" wrapText="1"/>
      <protection locked="0"/>
    </xf>
    <xf numFmtId="0" fontId="44" fillId="0" borderId="26" xfId="1" applyFont="1" applyFill="1" applyBorder="1" applyAlignment="1" applyProtection="1">
      <alignment horizontal="left" vertical="center" wrapText="1"/>
      <protection locked="0"/>
    </xf>
    <xf numFmtId="0" fontId="44" fillId="0" borderId="27" xfId="1" applyFont="1" applyFill="1" applyBorder="1" applyAlignment="1" applyProtection="1">
      <alignment horizontal="left" vertical="center" wrapText="1"/>
      <protection locked="0"/>
    </xf>
    <xf numFmtId="0" fontId="44" fillId="0" borderId="28" xfId="1" applyFont="1" applyFill="1" applyBorder="1" applyAlignment="1" applyProtection="1">
      <alignment horizontal="left" vertical="center" wrapText="1"/>
      <protection locked="0"/>
    </xf>
    <xf numFmtId="0" fontId="44" fillId="0" borderId="29" xfId="1" applyFont="1" applyFill="1" applyBorder="1" applyAlignment="1" applyProtection="1">
      <alignment horizontal="left" vertical="center" wrapText="1"/>
      <protection locked="0"/>
    </xf>
    <xf numFmtId="0" fontId="30" fillId="0" borderId="22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44" fillId="0" borderId="5" xfId="1" applyFont="1" applyFill="1" applyBorder="1" applyAlignment="1" applyProtection="1">
      <alignment horizontal="left" vertical="center"/>
      <protection locked="0"/>
    </xf>
    <xf numFmtId="0" fontId="44" fillId="0" borderId="6" xfId="1" applyFont="1" applyFill="1" applyBorder="1" applyAlignment="1" applyProtection="1">
      <alignment horizontal="left" vertical="center"/>
      <protection locked="0"/>
    </xf>
    <xf numFmtId="0" fontId="44" fillId="0" borderId="19" xfId="1" applyFont="1" applyFill="1" applyBorder="1" applyAlignment="1" applyProtection="1">
      <alignment horizontal="left" vertical="center"/>
      <protection locked="0"/>
    </xf>
    <xf numFmtId="0" fontId="15" fillId="0" borderId="25" xfId="1" applyFont="1" applyFill="1" applyBorder="1" applyAlignment="1" applyProtection="1">
      <alignment vertical="center"/>
      <protection locked="0"/>
    </xf>
    <xf numFmtId="0" fontId="15" fillId="0" borderId="26" xfId="1" applyFont="1" applyFill="1" applyBorder="1" applyAlignment="1" applyProtection="1">
      <alignment vertical="center"/>
      <protection locked="0"/>
    </xf>
    <xf numFmtId="0" fontId="28" fillId="0" borderId="61" xfId="1" applyFont="1" applyFill="1" applyBorder="1" applyAlignment="1">
      <alignment horizontal="left" vertical="top"/>
    </xf>
    <xf numFmtId="0" fontId="28" fillId="0" borderId="25" xfId="1" applyFont="1" applyFill="1" applyBorder="1" applyAlignment="1">
      <alignment horizontal="left" vertical="top"/>
    </xf>
    <xf numFmtId="0" fontId="25" fillId="0" borderId="34" xfId="1" applyFont="1" applyFill="1" applyBorder="1" applyAlignment="1" applyProtection="1">
      <alignment horizontal="left" vertical="center"/>
      <protection locked="0"/>
    </xf>
    <xf numFmtId="0" fontId="25" fillId="0" borderId="56" xfId="1" applyFont="1" applyFill="1" applyBorder="1" applyAlignment="1" applyProtection="1">
      <alignment horizontal="left" vertical="center"/>
      <protection locked="0"/>
    </xf>
    <xf numFmtId="0" fontId="39" fillId="0" borderId="24" xfId="1" applyFont="1" applyFill="1" applyBorder="1" applyAlignment="1" applyProtection="1">
      <alignment horizontal="left" vertical="center" wrapText="1"/>
      <protection locked="0"/>
    </xf>
    <xf numFmtId="0" fontId="39" fillId="0" borderId="25" xfId="1" applyFont="1" applyFill="1" applyBorder="1" applyAlignment="1" applyProtection="1">
      <alignment horizontal="left" vertical="center" wrapText="1"/>
      <protection locked="0"/>
    </xf>
    <xf numFmtId="0" fontId="39" fillId="0" borderId="26" xfId="1" applyFont="1" applyFill="1" applyBorder="1" applyAlignment="1" applyProtection="1">
      <alignment horizontal="left" vertical="center" wrapText="1"/>
      <protection locked="0"/>
    </xf>
    <xf numFmtId="0" fontId="39" fillId="0" borderId="28" xfId="1" applyFont="1" applyFill="1" applyBorder="1" applyAlignment="1" applyProtection="1">
      <alignment horizontal="left" vertical="center" wrapText="1"/>
      <protection locked="0"/>
    </xf>
    <xf numFmtId="0" fontId="39" fillId="0" borderId="64" xfId="1" applyFont="1" applyFill="1" applyBorder="1" applyAlignment="1" applyProtection="1">
      <alignment horizontal="left" vertical="center" wrapText="1"/>
      <protection locked="0"/>
    </xf>
    <xf numFmtId="0" fontId="30" fillId="0" borderId="55" xfId="1" applyFont="1" applyFill="1" applyBorder="1" applyAlignment="1">
      <alignment horizontal="center" vertical="center" wrapText="1"/>
    </xf>
    <xf numFmtId="0" fontId="30" fillId="0" borderId="56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30" fillId="0" borderId="57" xfId="1" applyFont="1" applyFill="1" applyBorder="1" applyAlignment="1">
      <alignment horizontal="center" vertical="center" wrapText="1"/>
    </xf>
    <xf numFmtId="0" fontId="30" fillId="0" borderId="53" xfId="1" applyFont="1" applyFill="1" applyBorder="1" applyAlignment="1">
      <alignment horizontal="center" vertical="center" wrapText="1"/>
    </xf>
    <xf numFmtId="0" fontId="30" fillId="0" borderId="54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 applyProtection="1">
      <alignment horizontal="center" vertical="center" wrapText="1"/>
    </xf>
    <xf numFmtId="0" fontId="24" fillId="0" borderId="6" xfId="1" applyFont="1" applyFill="1" applyBorder="1" applyAlignment="1" applyProtection="1">
      <alignment horizontal="center" vertical="center" wrapText="1"/>
    </xf>
    <xf numFmtId="0" fontId="24" fillId="0" borderId="7" xfId="1" applyFont="1" applyFill="1" applyBorder="1" applyAlignment="1" applyProtection="1">
      <alignment horizontal="center" vertical="center" wrapText="1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2" xfId="1" applyFont="1" applyFill="1" applyBorder="1" applyAlignment="1" applyProtection="1">
      <alignment horizontal="center" vertical="center"/>
    </xf>
    <xf numFmtId="0" fontId="24" fillId="0" borderId="3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>
      <alignment horizontal="left" vertical="top"/>
    </xf>
    <xf numFmtId="0" fontId="30" fillId="0" borderId="8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 wrapText="1"/>
    </xf>
    <xf numFmtId="176" fontId="51" fillId="0" borderId="10" xfId="1" applyNumberFormat="1" applyFont="1" applyFill="1" applyBorder="1" applyAlignment="1" applyProtection="1">
      <alignment horizontal="center" vertical="center" wrapText="1"/>
      <protection locked="0"/>
    </xf>
    <xf numFmtId="176" fontId="19" fillId="0" borderId="11" xfId="1" applyNumberFormat="1" applyFont="1" applyFill="1" applyBorder="1" applyAlignment="1" applyProtection="1">
      <alignment horizontal="center" vertical="center" wrapText="1"/>
      <protection locked="0"/>
    </xf>
    <xf numFmtId="176" fontId="19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46" xfId="1" applyFont="1" applyFill="1" applyBorder="1" applyAlignment="1">
      <alignment horizontal="right"/>
    </xf>
    <xf numFmtId="0" fontId="30" fillId="0" borderId="65" xfId="1" applyFont="1" applyFill="1" applyBorder="1" applyAlignment="1">
      <alignment horizontal="center" vertical="center" wrapText="1"/>
    </xf>
    <xf numFmtId="0" fontId="30" fillId="0" borderId="11" xfId="1" applyFont="1" applyFill="1" applyBorder="1" applyAlignment="1">
      <alignment horizontal="center" vertical="center" wrapText="1"/>
    </xf>
    <xf numFmtId="0" fontId="28" fillId="0" borderId="10" xfId="1" applyNumberFormat="1" applyFont="1" applyFill="1" applyBorder="1" applyAlignment="1">
      <alignment horizontal="left" vertical="center" wrapText="1"/>
    </xf>
    <xf numFmtId="0" fontId="28" fillId="0" borderId="11" xfId="1" applyNumberFormat="1" applyFont="1" applyFill="1" applyBorder="1" applyAlignment="1">
      <alignment horizontal="left" vertical="center" wrapText="1"/>
    </xf>
    <xf numFmtId="0" fontId="44" fillId="0" borderId="58" xfId="1" applyFont="1" applyFill="1" applyBorder="1" applyAlignment="1" applyProtection="1">
      <alignment horizontal="left" vertical="top" wrapText="1"/>
      <protection locked="0"/>
    </xf>
    <xf numFmtId="0" fontId="43" fillId="0" borderId="58" xfId="1" applyFont="1" applyFill="1" applyBorder="1" applyAlignment="1" applyProtection="1">
      <alignment horizontal="left" vertical="top" wrapText="1"/>
      <protection locked="0"/>
    </xf>
    <xf numFmtId="0" fontId="28" fillId="0" borderId="23" xfId="1" applyFont="1" applyFill="1" applyBorder="1" applyAlignment="1">
      <alignment horizontal="left" vertical="top" wrapText="1"/>
    </xf>
    <xf numFmtId="0" fontId="25" fillId="0" borderId="11" xfId="1" applyFont="1" applyFill="1" applyBorder="1" applyAlignment="1">
      <alignment horizontal="left" vertical="top" wrapText="1"/>
    </xf>
    <xf numFmtId="0" fontId="25" fillId="0" borderId="12" xfId="1" applyFont="1" applyFill="1" applyBorder="1" applyAlignment="1">
      <alignment horizontal="left" vertical="top" wrapText="1"/>
    </xf>
    <xf numFmtId="0" fontId="30" fillId="0" borderId="59" xfId="1" applyFont="1" applyFill="1" applyBorder="1" applyAlignment="1">
      <alignment horizontal="left" vertical="top" wrapText="1"/>
    </xf>
    <xf numFmtId="0" fontId="30" fillId="0" borderId="43" xfId="1" applyFont="1" applyFill="1" applyBorder="1" applyAlignment="1">
      <alignment horizontal="left" vertical="top" wrapText="1"/>
    </xf>
    <xf numFmtId="0" fontId="30" fillId="0" borderId="60" xfId="1" applyFont="1" applyFill="1" applyBorder="1" applyAlignment="1">
      <alignment horizontal="left" vertical="top" wrapText="1"/>
    </xf>
    <xf numFmtId="0" fontId="28" fillId="0" borderId="0" xfId="1" applyFont="1" applyFill="1" applyBorder="1" applyAlignment="1" applyProtection="1">
      <alignment horizontal="left" vertical="center"/>
      <protection locked="0"/>
    </xf>
    <xf numFmtId="0" fontId="28" fillId="0" borderId="57" xfId="1" applyFont="1" applyFill="1" applyBorder="1" applyAlignment="1" applyProtection="1">
      <alignment horizontal="left" vertical="center"/>
      <protection locked="0"/>
    </xf>
    <xf numFmtId="0" fontId="28" fillId="0" borderId="4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55" xfId="1" applyFont="1" applyFill="1" applyBorder="1" applyAlignment="1">
      <alignment horizontal="right" vertical="center"/>
    </xf>
    <xf numFmtId="0" fontId="28" fillId="0" borderId="34" xfId="1" applyFont="1" applyFill="1" applyBorder="1" applyAlignment="1">
      <alignment horizontal="right" vertical="center"/>
    </xf>
    <xf numFmtId="0" fontId="30" fillId="0" borderId="55" xfId="1" applyFont="1" applyFill="1" applyBorder="1" applyAlignment="1">
      <alignment horizontal="center" vertical="center"/>
    </xf>
    <xf numFmtId="0" fontId="30" fillId="0" borderId="34" xfId="1" applyFont="1" applyFill="1" applyBorder="1" applyAlignment="1">
      <alignment horizontal="center" vertical="center"/>
    </xf>
    <xf numFmtId="0" fontId="30" fillId="0" borderId="56" xfId="1" applyFont="1" applyFill="1" applyBorder="1" applyAlignment="1">
      <alignment horizontal="center" vertical="center"/>
    </xf>
    <xf numFmtId="0" fontId="30" fillId="0" borderId="4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57" xfId="1" applyFont="1" applyFill="1" applyBorder="1" applyAlignment="1">
      <alignment horizontal="center" vertical="center"/>
    </xf>
    <xf numFmtId="0" fontId="30" fillId="0" borderId="53" xfId="1" applyFont="1" applyFill="1" applyBorder="1" applyAlignment="1">
      <alignment horizontal="center" vertical="center"/>
    </xf>
    <xf numFmtId="0" fontId="30" fillId="0" borderId="40" xfId="1" applyFont="1" applyFill="1" applyBorder="1" applyAlignment="1">
      <alignment horizontal="center" vertical="center"/>
    </xf>
    <xf numFmtId="0" fontId="30" fillId="0" borderId="54" xfId="1" applyFont="1" applyFill="1" applyBorder="1" applyAlignment="1">
      <alignment horizontal="center" vertical="center"/>
    </xf>
    <xf numFmtId="0" fontId="21" fillId="0" borderId="55" xfId="1" applyFont="1" applyFill="1" applyBorder="1" applyAlignment="1" applyProtection="1">
      <alignment horizontal="left" vertical="top" wrapText="1"/>
      <protection locked="0"/>
    </xf>
    <xf numFmtId="0" fontId="21" fillId="0" borderId="34" xfId="1" applyFont="1" applyFill="1" applyBorder="1" applyAlignment="1" applyProtection="1">
      <alignment horizontal="left" vertical="top" wrapText="1"/>
      <protection locked="0"/>
    </xf>
    <xf numFmtId="0" fontId="21" fillId="0" borderId="56" xfId="1" applyFont="1" applyFill="1" applyBorder="1" applyAlignment="1" applyProtection="1">
      <alignment horizontal="left" vertical="top" wrapText="1"/>
      <protection locked="0"/>
    </xf>
    <xf numFmtId="0" fontId="21" fillId="0" borderId="4" xfId="1" applyFont="1" applyFill="1" applyBorder="1" applyAlignment="1" applyProtection="1">
      <alignment horizontal="left" vertical="top" wrapText="1"/>
      <protection locked="0"/>
    </xf>
    <xf numFmtId="0" fontId="21" fillId="0" borderId="0" xfId="1" applyFont="1" applyFill="1" applyBorder="1" applyAlignment="1" applyProtection="1">
      <alignment horizontal="left" vertical="top" wrapText="1"/>
      <protection locked="0"/>
    </xf>
    <xf numFmtId="0" fontId="21" fillId="0" borderId="57" xfId="1" applyFont="1" applyFill="1" applyBorder="1" applyAlignment="1" applyProtection="1">
      <alignment horizontal="left" vertical="top" wrapText="1"/>
      <protection locked="0"/>
    </xf>
    <xf numFmtId="0" fontId="21" fillId="0" borderId="53" xfId="1" applyFont="1" applyFill="1" applyBorder="1" applyAlignment="1" applyProtection="1">
      <alignment horizontal="left" vertical="top" wrapText="1"/>
      <protection locked="0"/>
    </xf>
    <xf numFmtId="0" fontId="21" fillId="0" borderId="40" xfId="1" applyFont="1" applyFill="1" applyBorder="1" applyAlignment="1" applyProtection="1">
      <alignment horizontal="left" vertical="top" wrapText="1"/>
      <protection locked="0"/>
    </xf>
    <xf numFmtId="0" fontId="21" fillId="0" borderId="54" xfId="1" applyFont="1" applyFill="1" applyBorder="1" applyAlignment="1" applyProtection="1">
      <alignment horizontal="left" vertical="top" wrapText="1"/>
      <protection locked="0"/>
    </xf>
    <xf numFmtId="0" fontId="28" fillId="0" borderId="40" xfId="1" applyFont="1" applyFill="1" applyBorder="1" applyAlignment="1" applyProtection="1">
      <alignment horizontal="left" vertical="center" wrapText="1"/>
      <protection locked="0"/>
    </xf>
    <xf numFmtId="0" fontId="28" fillId="0" borderId="54" xfId="1" applyFont="1" applyFill="1" applyBorder="1" applyAlignment="1" applyProtection="1">
      <alignment horizontal="left" vertical="center" wrapText="1"/>
      <protection locked="0"/>
    </xf>
    <xf numFmtId="0" fontId="28" fillId="0" borderId="4" xfId="1" applyFont="1" applyFill="1" applyBorder="1" applyAlignment="1">
      <alignment horizontal="right" vertical="center"/>
    </xf>
    <xf numFmtId="0" fontId="28" fillId="0" borderId="0" xfId="1" applyFont="1" applyFill="1" applyBorder="1" applyAlignment="1">
      <alignment horizontal="right" vertical="center"/>
    </xf>
    <xf numFmtId="0" fontId="28" fillId="0" borderId="53" xfId="1" applyFont="1" applyFill="1" applyBorder="1" applyAlignment="1">
      <alignment horizontal="right" vertical="center"/>
    </xf>
    <xf numFmtId="0" fontId="28" fillId="0" borderId="40" xfId="1" applyFont="1" applyFill="1" applyBorder="1" applyAlignment="1">
      <alignment horizontal="right" vertical="center"/>
    </xf>
    <xf numFmtId="0" fontId="38" fillId="0" borderId="15" xfId="1" applyFont="1" applyFill="1" applyBorder="1" applyAlignment="1">
      <alignment horizontal="left" vertical="center" wrapText="1"/>
    </xf>
    <xf numFmtId="0" fontId="38" fillId="0" borderId="16" xfId="1" applyFont="1" applyFill="1" applyBorder="1" applyAlignment="1">
      <alignment horizontal="left" vertical="center" wrapText="1"/>
    </xf>
    <xf numFmtId="0" fontId="38" fillId="0" borderId="17" xfId="1" applyFont="1" applyFill="1" applyBorder="1" applyAlignment="1">
      <alignment horizontal="left" vertical="center" wrapText="1"/>
    </xf>
    <xf numFmtId="0" fontId="28" fillId="0" borderId="34" xfId="1" applyFont="1" applyFill="1" applyBorder="1" applyAlignment="1" applyProtection="1">
      <alignment horizontal="left" vertical="center"/>
      <protection locked="0"/>
    </xf>
    <xf numFmtId="0" fontId="28" fillId="0" borderId="28" xfId="1" applyFont="1" applyFill="1" applyBorder="1" applyAlignment="1" applyProtection="1">
      <alignment vertical="center"/>
      <protection locked="0"/>
    </xf>
    <xf numFmtId="0" fontId="28" fillId="0" borderId="29" xfId="1" applyFont="1" applyFill="1" applyBorder="1" applyAlignment="1" applyProtection="1">
      <alignment vertical="center"/>
      <protection locked="0"/>
    </xf>
    <xf numFmtId="0" fontId="28" fillId="0" borderId="62" xfId="1" applyFont="1" applyFill="1" applyBorder="1" applyAlignment="1">
      <alignment horizontal="right" vertical="center"/>
    </xf>
    <xf numFmtId="0" fontId="28" fillId="0" borderId="28" xfId="1" applyFont="1" applyFill="1" applyBorder="1" applyAlignment="1">
      <alignment horizontal="right" vertical="center"/>
    </xf>
    <xf numFmtId="0" fontId="30" fillId="0" borderId="24" xfId="1" applyFont="1" applyFill="1" applyBorder="1" applyAlignment="1">
      <alignment horizontal="center" vertical="center" wrapText="1"/>
    </xf>
    <xf numFmtId="0" fontId="30" fillId="0" borderId="48" xfId="1" applyFont="1" applyFill="1" applyBorder="1" applyAlignment="1">
      <alignment horizontal="center" vertical="center" wrapText="1"/>
    </xf>
    <xf numFmtId="0" fontId="30" fillId="0" borderId="27" xfId="1" applyFont="1" applyFill="1" applyBorder="1" applyAlignment="1">
      <alignment horizontal="center" vertical="center" wrapText="1"/>
    </xf>
    <xf numFmtId="0" fontId="30" fillId="0" borderId="49" xfId="1" applyFont="1" applyFill="1" applyBorder="1" applyAlignment="1">
      <alignment horizontal="center" vertical="center" wrapText="1"/>
    </xf>
    <xf numFmtId="0" fontId="15" fillId="0" borderId="27" xfId="1" applyFont="1" applyFill="1" applyBorder="1" applyAlignment="1" applyProtection="1">
      <alignment horizontal="left" vertical="top" wrapText="1"/>
      <protection locked="0"/>
    </xf>
    <xf numFmtId="0" fontId="15" fillId="0" borderId="28" xfId="1" applyFont="1" applyFill="1" applyBorder="1" applyAlignment="1" applyProtection="1">
      <alignment horizontal="left" vertical="top" wrapText="1"/>
      <protection locked="0"/>
    </xf>
    <xf numFmtId="0" fontId="15" fillId="0" borderId="29" xfId="1" applyFont="1" applyFill="1" applyBorder="1" applyAlignment="1" applyProtection="1">
      <alignment horizontal="left" vertical="top" wrapText="1"/>
      <protection locked="0"/>
    </xf>
    <xf numFmtId="0" fontId="30" fillId="0" borderId="37" xfId="1" applyFont="1" applyFill="1" applyBorder="1" applyAlignment="1">
      <alignment horizontal="center" vertical="center" wrapText="1"/>
    </xf>
    <xf numFmtId="0" fontId="30" fillId="0" borderId="25" xfId="1" applyFont="1" applyFill="1" applyBorder="1" applyAlignment="1">
      <alignment horizontal="center" vertical="center" wrapText="1"/>
    </xf>
    <xf numFmtId="0" fontId="30" fillId="0" borderId="36" xfId="1" applyFont="1" applyFill="1" applyBorder="1" applyAlignment="1">
      <alignment horizontal="center" vertical="center" wrapText="1"/>
    </xf>
    <xf numFmtId="0" fontId="30" fillId="0" borderId="28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 applyProtection="1">
      <alignment vertical="top" wrapText="1"/>
      <protection locked="0"/>
    </xf>
    <xf numFmtId="0" fontId="15" fillId="0" borderId="6" xfId="1" applyFont="1" applyFill="1" applyBorder="1" applyAlignment="1" applyProtection="1">
      <alignment vertical="top" wrapText="1"/>
      <protection locked="0"/>
    </xf>
    <xf numFmtId="0" fontId="15" fillId="0" borderId="7" xfId="1" applyFont="1" applyFill="1" applyBorder="1" applyAlignment="1" applyProtection="1">
      <alignment vertical="top" wrapText="1"/>
      <protection locked="0"/>
    </xf>
    <xf numFmtId="0" fontId="30" fillId="0" borderId="5" xfId="1" applyFont="1" applyFill="1" applyBorder="1" applyAlignment="1" applyProtection="1">
      <alignment vertical="center"/>
      <protection locked="0"/>
    </xf>
    <xf numFmtId="0" fontId="30" fillId="0" borderId="6" xfId="1" applyFont="1" applyFill="1" applyBorder="1" applyAlignment="1" applyProtection="1">
      <alignment vertical="center"/>
      <protection locked="0"/>
    </xf>
    <xf numFmtId="0" fontId="30" fillId="0" borderId="19" xfId="1" applyFont="1" applyFill="1" applyBorder="1" applyAlignment="1" applyProtection="1">
      <alignment vertical="center"/>
      <protection locked="0"/>
    </xf>
    <xf numFmtId="0" fontId="40" fillId="0" borderId="5" xfId="1" applyFont="1" applyFill="1" applyBorder="1" applyAlignment="1">
      <alignment horizontal="center" vertical="center" wrapText="1"/>
    </xf>
    <xf numFmtId="0" fontId="40" fillId="0" borderId="6" xfId="1" applyFont="1" applyFill="1" applyBorder="1" applyAlignment="1">
      <alignment horizontal="center" vertical="center" wrapText="1"/>
    </xf>
    <xf numFmtId="0" fontId="40" fillId="0" borderId="7" xfId="1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right" vertical="center"/>
    </xf>
    <xf numFmtId="0" fontId="16" fillId="0" borderId="18" xfId="1" applyFill="1" applyBorder="1" applyAlignment="1">
      <alignment horizontal="left" vertical="top" wrapText="1"/>
    </xf>
    <xf numFmtId="0" fontId="16" fillId="0" borderId="21" xfId="1" applyFill="1" applyBorder="1" applyAlignment="1">
      <alignment horizontal="left" vertical="top" wrapText="1"/>
    </xf>
    <xf numFmtId="0" fontId="29" fillId="0" borderId="5" xfId="1" applyFont="1" applyFill="1" applyBorder="1" applyAlignment="1">
      <alignment horizontal="center" vertical="center" wrapText="1"/>
    </xf>
    <xf numFmtId="0" fontId="37" fillId="0" borderId="7" xfId="1" applyFont="1" applyFill="1" applyBorder="1" applyAlignment="1">
      <alignment horizontal="center" vertical="center" wrapText="1"/>
    </xf>
    <xf numFmtId="0" fontId="36" fillId="0" borderId="25" xfId="1" applyFont="1" applyFill="1" applyBorder="1" applyAlignment="1" applyProtection="1">
      <alignment horizontal="left" vertical="center" wrapText="1"/>
      <protection locked="0"/>
    </xf>
    <xf numFmtId="0" fontId="36" fillId="0" borderId="63" xfId="1" applyFont="1" applyFill="1" applyBorder="1" applyAlignment="1" applyProtection="1">
      <alignment horizontal="left" vertical="center" wrapText="1"/>
      <protection locked="0"/>
    </xf>
    <xf numFmtId="0" fontId="24" fillId="0" borderId="5" xfId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50" xfId="1" applyFont="1" applyFill="1" applyBorder="1" applyAlignment="1">
      <alignment horizontal="center" vertical="center"/>
    </xf>
    <xf numFmtId="0" fontId="45" fillId="0" borderId="23" xfId="1" applyFont="1" applyFill="1" applyBorder="1" applyAlignment="1">
      <alignment horizontal="left" vertical="center" wrapText="1"/>
    </xf>
    <xf numFmtId="0" fontId="46" fillId="0" borderId="11" xfId="1" applyFont="1" applyFill="1" applyBorder="1" applyAlignment="1">
      <alignment horizontal="left" vertical="center" wrapText="1"/>
    </xf>
    <xf numFmtId="0" fontId="46" fillId="0" borderId="12" xfId="1" applyFont="1" applyFill="1" applyBorder="1" applyAlignment="1">
      <alignment horizontal="left" vertical="center" wrapText="1"/>
    </xf>
    <xf numFmtId="0" fontId="16" fillId="0" borderId="32" xfId="1" applyFill="1" applyBorder="1" applyAlignment="1">
      <alignment horizontal="left" vertical="top" wrapText="1"/>
    </xf>
    <xf numFmtId="0" fontId="45" fillId="0" borderId="24" xfId="1" applyFont="1" applyFill="1" applyBorder="1" applyAlignment="1">
      <alignment horizontal="left" vertical="center" wrapText="1"/>
    </xf>
    <xf numFmtId="0" fontId="46" fillId="0" borderId="25" xfId="1" applyFont="1" applyFill="1" applyBorder="1" applyAlignment="1">
      <alignment horizontal="left" vertical="center" wrapText="1"/>
    </xf>
    <xf numFmtId="0" fontId="46" fillId="0" borderId="26" xfId="1" applyFont="1" applyFill="1" applyBorder="1" applyAlignment="1">
      <alignment horizontal="left" vertical="center" wrapText="1"/>
    </xf>
    <xf numFmtId="0" fontId="41" fillId="0" borderId="27" xfId="1" applyFont="1" applyFill="1" applyBorder="1" applyAlignment="1" applyProtection="1">
      <alignment horizontal="left" vertical="top" wrapText="1"/>
      <protection locked="0"/>
    </xf>
    <xf numFmtId="0" fontId="41" fillId="0" borderId="28" xfId="1" applyFont="1" applyFill="1" applyBorder="1" applyAlignment="1" applyProtection="1">
      <alignment horizontal="left" vertical="top" wrapText="1"/>
      <protection locked="0"/>
    </xf>
    <xf numFmtId="0" fontId="41" fillId="0" borderId="29" xfId="1" applyFont="1" applyFill="1" applyBorder="1" applyAlignment="1" applyProtection="1">
      <alignment horizontal="left" vertical="top" wrapText="1"/>
      <protection locked="0"/>
    </xf>
    <xf numFmtId="0" fontId="41" fillId="0" borderId="30" xfId="1" applyFont="1" applyFill="1" applyBorder="1" applyAlignment="1" applyProtection="1">
      <alignment horizontal="left" vertical="top" wrapText="1"/>
      <protection locked="0"/>
    </xf>
    <xf numFmtId="0" fontId="41" fillId="0" borderId="0" xfId="1" applyFont="1" applyFill="1" applyBorder="1" applyAlignment="1" applyProtection="1">
      <alignment horizontal="left" vertical="top" wrapText="1"/>
      <protection locked="0"/>
    </xf>
    <xf numFmtId="0" fontId="41" fillId="0" borderId="31" xfId="1" applyFont="1" applyFill="1" applyBorder="1" applyAlignment="1" applyProtection="1">
      <alignment horizontal="left" vertical="top" wrapText="1"/>
      <protection locked="0"/>
    </xf>
    <xf numFmtId="0" fontId="15" fillId="0" borderId="5" xfId="1" applyFont="1" applyFill="1" applyBorder="1" applyAlignment="1" applyProtection="1">
      <alignment horizontal="left" vertical="top"/>
      <protection locked="0"/>
    </xf>
    <xf numFmtId="0" fontId="15" fillId="0" borderId="6" xfId="1" applyFont="1" applyFill="1" applyBorder="1" applyAlignment="1" applyProtection="1">
      <alignment horizontal="left" vertical="top"/>
      <protection locked="0"/>
    </xf>
    <xf numFmtId="0" fontId="15" fillId="0" borderId="7" xfId="1" applyFont="1" applyFill="1" applyBorder="1" applyAlignment="1" applyProtection="1">
      <alignment horizontal="left" vertical="top"/>
      <protection locked="0"/>
    </xf>
    <xf numFmtId="0" fontId="25" fillId="0" borderId="46" xfId="1" applyFont="1" applyFill="1" applyBorder="1" applyAlignment="1">
      <alignment horizontal="right"/>
    </xf>
    <xf numFmtId="14" fontId="35" fillId="0" borderId="16" xfId="1" applyNumberFormat="1" applyFont="1" applyFill="1" applyBorder="1" applyAlignment="1" applyProtection="1">
      <alignment horizontal="left" vertical="center" wrapText="1"/>
      <protection locked="0"/>
    </xf>
    <xf numFmtId="0" fontId="28" fillId="0" borderId="5" xfId="1" applyFont="1" applyFill="1" applyBorder="1" applyAlignment="1" applyProtection="1">
      <alignment vertical="top" wrapText="1"/>
      <protection locked="0"/>
    </xf>
    <xf numFmtId="0" fontId="28" fillId="0" borderId="6" xfId="1" applyFont="1" applyFill="1" applyBorder="1" applyAlignment="1" applyProtection="1">
      <alignment vertical="top" wrapText="1"/>
      <protection locked="0"/>
    </xf>
    <xf numFmtId="0" fontId="28" fillId="0" borderId="19" xfId="1" applyFont="1" applyFill="1" applyBorder="1" applyAlignment="1" applyProtection="1">
      <alignment vertical="top" wrapText="1"/>
      <protection locked="0"/>
    </xf>
    <xf numFmtId="14" fontId="35" fillId="0" borderId="15" xfId="1" applyNumberFormat="1" applyFont="1" applyFill="1" applyBorder="1" applyAlignment="1" applyProtection="1">
      <alignment horizontal="right" vertical="center" wrapText="1"/>
      <protection locked="0"/>
    </xf>
    <xf numFmtId="14" fontId="35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35" fillId="0" borderId="16" xfId="1" applyFont="1" applyFill="1" applyBorder="1" applyAlignment="1">
      <alignment horizontal="left" vertical="center" wrapText="1"/>
    </xf>
    <xf numFmtId="0" fontId="35" fillId="0" borderId="17" xfId="1" applyFont="1" applyFill="1" applyBorder="1" applyAlignment="1">
      <alignment horizontal="left" vertical="center" wrapText="1"/>
    </xf>
    <xf numFmtId="0" fontId="41" fillId="0" borderId="45" xfId="1" applyFont="1" applyFill="1" applyBorder="1" applyAlignment="1" applyProtection="1">
      <alignment horizontal="left" vertical="top" wrapText="1"/>
      <protection locked="0"/>
    </xf>
    <xf numFmtId="0" fontId="41" fillId="0" borderId="46" xfId="1" applyFont="1" applyFill="1" applyBorder="1" applyAlignment="1" applyProtection="1">
      <alignment horizontal="left" vertical="top" wrapText="1"/>
      <protection locked="0"/>
    </xf>
    <xf numFmtId="0" fontId="41" fillId="0" borderId="47" xfId="1" applyFont="1" applyFill="1" applyBorder="1" applyAlignment="1" applyProtection="1">
      <alignment horizontal="left" vertical="top" wrapText="1"/>
      <protection locked="0"/>
    </xf>
    <xf numFmtId="0" fontId="28" fillId="0" borderId="0" xfId="1" applyFont="1" applyFill="1" applyBorder="1" applyAlignment="1">
      <alignment horizontal="left" vertical="center" wrapText="1"/>
    </xf>
    <xf numFmtId="0" fontId="28" fillId="0" borderId="31" xfId="1" applyFont="1" applyFill="1" applyBorder="1" applyAlignment="1">
      <alignment horizontal="left" vertical="center" wrapText="1"/>
    </xf>
    <xf numFmtId="0" fontId="36" fillId="0" borderId="39" xfId="1" applyFont="1" applyFill="1" applyBorder="1" applyAlignment="1">
      <alignment vertical="top" wrapText="1"/>
    </xf>
    <xf numFmtId="0" fontId="36" fillId="0" borderId="40" xfId="1" applyFont="1" applyFill="1" applyBorder="1" applyAlignment="1">
      <alignment vertical="top" wrapText="1"/>
    </xf>
    <xf numFmtId="0" fontId="36" fillId="0" borderId="41" xfId="1" applyFont="1" applyFill="1" applyBorder="1" applyAlignment="1">
      <alignment vertical="top" wrapText="1"/>
    </xf>
    <xf numFmtId="0" fontId="26" fillId="0" borderId="42" xfId="1" applyFont="1" applyFill="1" applyBorder="1" applyAlignment="1">
      <alignment horizontal="left" vertical="top" wrapText="1"/>
    </xf>
    <xf numFmtId="0" fontId="33" fillId="0" borderId="43" xfId="1" applyFont="1" applyFill="1" applyBorder="1" applyAlignment="1">
      <alignment horizontal="left" vertical="top" wrapText="1"/>
    </xf>
    <xf numFmtId="0" fontId="33" fillId="0" borderId="44" xfId="1" applyFont="1" applyFill="1" applyBorder="1" applyAlignment="1">
      <alignment horizontal="left" vertical="top" wrapText="1"/>
    </xf>
    <xf numFmtId="0" fontId="28" fillId="0" borderId="36" xfId="1" applyFont="1" applyFill="1" applyBorder="1" applyAlignment="1" applyProtection="1">
      <alignment horizontal="left" vertical="top" wrapText="1"/>
      <protection locked="0"/>
    </xf>
    <xf numFmtId="0" fontId="28" fillId="0" borderId="28" xfId="1" applyFont="1" applyFill="1" applyBorder="1" applyAlignment="1" applyProtection="1">
      <alignment horizontal="left" vertical="top" wrapText="1"/>
      <protection locked="0"/>
    </xf>
    <xf numFmtId="0" fontId="28" fillId="0" borderId="29" xfId="1" applyFont="1" applyFill="1" applyBorder="1" applyAlignment="1" applyProtection="1">
      <alignment horizontal="left" vertical="top" wrapText="1"/>
      <protection locked="0"/>
    </xf>
    <xf numFmtId="0" fontId="26" fillId="0" borderId="38" xfId="1" applyFont="1" applyFill="1" applyBorder="1" applyAlignment="1">
      <alignment horizontal="left" vertical="top" wrapText="1"/>
    </xf>
    <xf numFmtId="0" fontId="33" fillId="0" borderId="0" xfId="1" applyFont="1" applyFill="1" applyBorder="1" applyAlignment="1">
      <alignment horizontal="left" vertical="top" wrapText="1"/>
    </xf>
    <xf numFmtId="0" fontId="33" fillId="0" borderId="31" xfId="1" applyFont="1" applyFill="1" applyBorder="1" applyAlignment="1">
      <alignment horizontal="left" vertical="top" wrapText="1"/>
    </xf>
    <xf numFmtId="0" fontId="33" fillId="0" borderId="37" xfId="1" applyFont="1" applyFill="1" applyBorder="1" applyAlignment="1">
      <alignment horizontal="left" vertical="top" wrapText="1"/>
    </xf>
    <xf numFmtId="0" fontId="33" fillId="0" borderId="25" xfId="1" applyFont="1" applyFill="1" applyBorder="1" applyAlignment="1">
      <alignment horizontal="left" vertical="top" wrapText="1"/>
    </xf>
    <xf numFmtId="0" fontId="34" fillId="0" borderId="25" xfId="1" applyFont="1" applyFill="1" applyBorder="1" applyAlignment="1">
      <alignment horizontal="left" vertical="top" wrapText="1"/>
    </xf>
    <xf numFmtId="0" fontId="34" fillId="0" borderId="26" xfId="1" applyFont="1" applyFill="1" applyBorder="1" applyAlignment="1">
      <alignment horizontal="left" vertical="top" wrapText="1"/>
    </xf>
    <xf numFmtId="0" fontId="35" fillId="0" borderId="38" xfId="1" applyFont="1" applyFill="1" applyBorder="1" applyAlignment="1" applyProtection="1">
      <alignment vertical="top" wrapText="1"/>
      <protection locked="0"/>
    </xf>
    <xf numFmtId="0" fontId="35" fillId="0" borderId="0" xfId="1" applyFont="1" applyFill="1" applyBorder="1" applyAlignment="1" applyProtection="1">
      <alignment vertical="top" wrapText="1"/>
      <protection locked="0"/>
    </xf>
    <xf numFmtId="0" fontId="28" fillId="0" borderId="0" xfId="1" applyFont="1" applyFill="1" applyBorder="1" applyAlignment="1" applyProtection="1">
      <alignment vertical="center"/>
      <protection locked="0"/>
    </xf>
    <xf numFmtId="0" fontId="28" fillId="0" borderId="0" xfId="1" applyFont="1" applyFill="1" applyBorder="1" applyAlignment="1" applyProtection="1">
      <alignment horizontal="left" vertical="center" wrapText="1"/>
      <protection locked="0"/>
    </xf>
    <xf numFmtId="0" fontId="28" fillId="0" borderId="31" xfId="1" applyFont="1" applyFill="1" applyBorder="1" applyAlignment="1" applyProtection="1">
      <alignment horizontal="left" vertical="center" wrapText="1"/>
      <protection locked="0"/>
    </xf>
    <xf numFmtId="0" fontId="36" fillId="0" borderId="38" xfId="1" applyFont="1" applyFill="1" applyBorder="1" applyAlignment="1" applyProtection="1">
      <alignment vertical="top" wrapText="1"/>
      <protection locked="0"/>
    </xf>
    <xf numFmtId="0" fontId="36" fillId="0" borderId="0" xfId="1" applyFont="1" applyFill="1" applyBorder="1" applyAlignment="1" applyProtection="1">
      <alignment vertical="top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0" fontId="41" fillId="0" borderId="36" xfId="1" applyFont="1" applyFill="1" applyBorder="1" applyAlignment="1" applyProtection="1">
      <alignment horizontal="left" vertical="top" wrapText="1"/>
      <protection locked="0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7" fillId="0" borderId="23" xfId="1" applyFont="1" applyFill="1" applyBorder="1" applyAlignment="1">
      <alignment horizontal="left" vertical="top" wrapText="1"/>
    </xf>
    <xf numFmtId="0" fontId="27" fillId="0" borderId="34" xfId="1" applyFont="1" applyFill="1" applyBorder="1" applyAlignment="1">
      <alignment horizontal="left" vertical="top" wrapText="1"/>
    </xf>
    <xf numFmtId="0" fontId="27" fillId="0" borderId="35" xfId="1" applyFont="1" applyFill="1" applyBorder="1" applyAlignment="1">
      <alignment horizontal="left" vertical="top" wrapText="1"/>
    </xf>
    <xf numFmtId="0" fontId="26" fillId="0" borderId="37" xfId="1" applyFont="1" applyFill="1" applyBorder="1" applyAlignment="1">
      <alignment horizontal="left" vertical="top" wrapText="1"/>
    </xf>
    <xf numFmtId="0" fontId="26" fillId="0" borderId="25" xfId="1" applyFont="1" applyFill="1" applyBorder="1" applyAlignment="1">
      <alignment horizontal="left" vertical="top" wrapText="1"/>
    </xf>
    <xf numFmtId="0" fontId="26" fillId="0" borderId="26" xfId="1" applyFont="1" applyFill="1" applyBorder="1" applyAlignment="1">
      <alignment horizontal="left" vertical="top" wrapText="1"/>
    </xf>
    <xf numFmtId="0" fontId="52" fillId="2" borderId="1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top"/>
    </xf>
    <xf numFmtId="0" fontId="0" fillId="0" borderId="51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52" fillId="2" borderId="50" xfId="0" applyNumberFormat="1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事務局用!$L$5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fmlaLink="事務局用!$C$5" lockText="1"/>
</file>

<file path=xl/ctrlProps/ctrlProp5.xml><?xml version="1.0" encoding="utf-8"?>
<formControlPr xmlns="http://schemas.microsoft.com/office/spreadsheetml/2009/9/main" objectType="CheckBox" fmlaLink="事務局用!$E$5" lockText="1"/>
</file>

<file path=xl/ctrlProps/ctrlProp6.xml><?xml version="1.0" encoding="utf-8"?>
<formControlPr xmlns="http://schemas.microsoft.com/office/spreadsheetml/2009/9/main" objectType="CheckBox" fmlaLink="事務局用!$G$5" lockText="1"/>
</file>

<file path=xl/ctrlProps/ctrlProp7.xml><?xml version="1.0" encoding="utf-8"?>
<formControlPr xmlns="http://schemas.microsoft.com/office/spreadsheetml/2009/9/main" objectType="CheckBox" fmlaLink="事務局用!$H$5" lockText="1"/>
</file>

<file path=xl/ctrlProps/ctrlProp8.xml><?xml version="1.0" encoding="utf-8"?>
<formControlPr xmlns="http://schemas.microsoft.com/office/spreadsheetml/2009/9/main" objectType="CheckBox" fmlaLink="事務局用!$F$5" lockText="1"/>
</file>

<file path=xl/ctrlProps/ctrlProp9.xml><?xml version="1.0" encoding="utf-8"?>
<formControlPr xmlns="http://schemas.microsoft.com/office/spreadsheetml/2009/9/main" objectType="CheckBox" fmlaLink="事務局用!$J$5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</xdr:row>
          <xdr:rowOff>219075</xdr:rowOff>
        </xdr:from>
        <xdr:to>
          <xdr:col>24</xdr:col>
          <xdr:colOff>38100</xdr:colOff>
          <xdr:row>5</xdr:row>
          <xdr:rowOff>504825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0</xdr:rowOff>
        </xdr:from>
        <xdr:to>
          <xdr:col>0</xdr:col>
          <xdr:colOff>600075</xdr:colOff>
          <xdr:row>12</xdr:row>
          <xdr:rowOff>219075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0</xdr:rowOff>
        </xdr:from>
        <xdr:to>
          <xdr:col>2</xdr:col>
          <xdr:colOff>428625</xdr:colOff>
          <xdr:row>12</xdr:row>
          <xdr:rowOff>228600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7</xdr:row>
          <xdr:rowOff>19050</xdr:rowOff>
        </xdr:from>
        <xdr:to>
          <xdr:col>2</xdr:col>
          <xdr:colOff>57150</xdr:colOff>
          <xdr:row>8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ウェブサイト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10</xdr:col>
          <xdr:colOff>114300</xdr:colOff>
          <xdr:row>7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環境省からの推薦依頼文書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8</xdr:row>
          <xdr:rowOff>9525</xdr:rowOff>
        </xdr:from>
        <xdr:to>
          <xdr:col>4</xdr:col>
          <xdr:colOff>447675</xdr:colOff>
          <xdr:row>8</xdr:row>
          <xdr:rowOff>228600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事務局からのメール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8</xdr:row>
          <xdr:rowOff>19050</xdr:rowOff>
        </xdr:from>
        <xdr:to>
          <xdr:col>4</xdr:col>
          <xdr:colOff>1552575</xdr:colOff>
          <xdr:row>9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新聞・雑誌等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0</xdr:rowOff>
        </xdr:from>
        <xdr:to>
          <xdr:col>2</xdr:col>
          <xdr:colOff>409575</xdr:colOff>
          <xdr:row>8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事務局からのチラシ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19050</xdr:rowOff>
        </xdr:from>
        <xdr:to>
          <xdr:col>1</xdr:col>
          <xdr:colOff>38100</xdr:colOff>
          <xdr:row>10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5"/>
  <sheetViews>
    <sheetView tabSelected="1" view="pageBreakPreview" zoomScaleNormal="100" zoomScaleSheetLayoutView="100" zoomScalePageLayoutView="85" workbookViewId="0">
      <selection activeCell="B8" sqref="B8:J8"/>
    </sheetView>
  </sheetViews>
  <sheetFormatPr defaultRowHeight="12.75"/>
  <cols>
    <col min="1" max="1" width="9.1640625" customWidth="1"/>
    <col min="2" max="2" width="14.33203125" customWidth="1"/>
    <col min="3" max="3" width="7.1640625" customWidth="1"/>
    <col min="4" max="4" width="1.6640625" customWidth="1"/>
    <col min="5" max="5" width="3.6640625" customWidth="1"/>
    <col min="6" max="6" width="5.5" customWidth="1"/>
    <col min="7" max="7" width="51.5" customWidth="1"/>
    <col min="8" max="9" width="6" customWidth="1"/>
    <col min="10" max="10" width="19.6640625" customWidth="1"/>
    <col min="11" max="11" width="3" customWidth="1"/>
  </cols>
  <sheetData>
    <row r="1" spans="1:10" ht="33" customHeight="1">
      <c r="A1" s="78" t="s">
        <v>117</v>
      </c>
      <c r="B1" s="79"/>
      <c r="C1" s="79"/>
      <c r="D1" s="79"/>
      <c r="E1" s="80"/>
      <c r="F1" s="5"/>
      <c r="H1" s="82" t="s">
        <v>113</v>
      </c>
      <c r="I1" s="83"/>
      <c r="J1" s="84"/>
    </row>
    <row r="2" spans="1:10" ht="22.5" customHeight="1">
      <c r="A2" s="1"/>
      <c r="G2" s="49"/>
    </row>
    <row r="3" spans="1:10" ht="24.75" customHeight="1">
      <c r="A3" s="1"/>
      <c r="G3" s="49"/>
      <c r="H3" s="81" t="s">
        <v>108</v>
      </c>
      <c r="I3" s="81"/>
      <c r="J3" s="81"/>
    </row>
    <row r="4" spans="1:10" s="55" customFormat="1" ht="24.75" customHeight="1">
      <c r="A4" s="1"/>
      <c r="G4" s="49"/>
      <c r="H4" s="58"/>
      <c r="I4" s="58"/>
      <c r="J4" s="58"/>
    </row>
    <row r="5" spans="1:10" ht="24.75" customHeight="1">
      <c r="A5" s="77"/>
      <c r="B5" s="77"/>
    </row>
    <row r="6" spans="1:10" ht="24.95" customHeight="1">
      <c r="B6" s="86" t="s">
        <v>6</v>
      </c>
      <c r="C6" s="86"/>
      <c r="D6" s="86"/>
      <c r="E6" s="86"/>
      <c r="F6" s="86"/>
      <c r="G6" s="86"/>
    </row>
    <row r="7" spans="1:10" ht="24.95" customHeight="1">
      <c r="B7" s="9"/>
      <c r="C7" s="9"/>
      <c r="D7" s="9"/>
      <c r="E7" s="9"/>
      <c r="F7" s="9"/>
      <c r="G7" s="9"/>
    </row>
    <row r="8" spans="1:10" ht="24.75" customHeight="1">
      <c r="B8" s="87" t="s">
        <v>7</v>
      </c>
      <c r="C8" s="87"/>
      <c r="D8" s="87"/>
      <c r="E8" s="87"/>
      <c r="F8" s="87"/>
      <c r="G8" s="87"/>
      <c r="H8" s="87"/>
      <c r="I8" s="87"/>
      <c r="J8" s="87"/>
    </row>
    <row r="9" spans="1:10" ht="23.25" customHeight="1">
      <c r="A9" s="10"/>
      <c r="B9" s="10"/>
      <c r="C9" s="92" t="s">
        <v>0</v>
      </c>
      <c r="D9" s="92"/>
      <c r="E9" s="92"/>
      <c r="F9" s="92"/>
      <c r="G9" s="88"/>
      <c r="H9" s="89"/>
      <c r="I9" s="89"/>
      <c r="J9" s="89"/>
    </row>
    <row r="10" spans="1:10" ht="23.25" customHeight="1">
      <c r="A10" s="10"/>
      <c r="B10" s="10"/>
      <c r="C10" s="92" t="s">
        <v>10</v>
      </c>
      <c r="D10" s="92"/>
      <c r="E10" s="92"/>
      <c r="F10" s="92"/>
      <c r="G10" s="89"/>
      <c r="H10" s="89"/>
      <c r="I10" s="8" t="s">
        <v>1</v>
      </c>
      <c r="J10" s="14"/>
    </row>
    <row r="11" spans="1:10" ht="23.25" customHeight="1">
      <c r="A11" s="10"/>
      <c r="B11" s="12" t="s">
        <v>3</v>
      </c>
      <c r="C11" s="90" t="s">
        <v>2</v>
      </c>
      <c r="D11" s="90"/>
      <c r="E11" s="90"/>
      <c r="F11" s="90"/>
      <c r="G11" s="89"/>
      <c r="H11" s="89"/>
      <c r="I11" s="89"/>
      <c r="J11" s="89"/>
    </row>
    <row r="12" spans="1:10" ht="23.25" customHeight="1">
      <c r="A12" s="13" t="s">
        <v>4</v>
      </c>
      <c r="C12" s="90" t="s">
        <v>5</v>
      </c>
      <c r="D12" s="90"/>
      <c r="E12" s="90"/>
      <c r="F12" s="90"/>
      <c r="G12" s="89"/>
      <c r="H12" s="89"/>
      <c r="I12" s="8" t="s">
        <v>1</v>
      </c>
    </row>
    <row r="13" spans="1:10" ht="23.25" customHeight="1">
      <c r="A13" s="13"/>
      <c r="C13" s="11"/>
      <c r="D13" s="11"/>
      <c r="E13" s="11"/>
      <c r="F13" s="11"/>
      <c r="I13" s="8"/>
    </row>
    <row r="14" spans="1:10" ht="24.75" customHeight="1">
      <c r="A14" s="85" t="s">
        <v>109</v>
      </c>
      <c r="B14" s="85"/>
      <c r="C14" s="85"/>
      <c r="D14" s="85"/>
      <c r="E14" s="85"/>
      <c r="F14" s="85"/>
      <c r="G14" s="85"/>
      <c r="H14" s="85"/>
      <c r="I14" s="85"/>
      <c r="J14" s="85"/>
    </row>
    <row r="15" spans="1:10" ht="24.75" customHeight="1">
      <c r="B15" s="87" t="s">
        <v>110</v>
      </c>
      <c r="C15" s="87"/>
      <c r="D15" s="87"/>
      <c r="E15" s="87"/>
      <c r="F15" s="87"/>
      <c r="G15" s="87"/>
      <c r="H15" s="87"/>
      <c r="I15" s="87"/>
      <c r="J15" s="87"/>
    </row>
    <row r="16" spans="1:10" ht="21.75" customHeight="1">
      <c r="B16" s="7"/>
      <c r="C16" s="7"/>
      <c r="D16" s="7"/>
      <c r="E16" s="7"/>
      <c r="F16" s="7"/>
      <c r="G16" s="7"/>
      <c r="H16" s="7"/>
      <c r="I16" s="7"/>
      <c r="J16" s="7"/>
    </row>
    <row r="17" spans="1:10" ht="24.75" customHeight="1">
      <c r="A17" s="3"/>
      <c r="B17" s="91" t="s">
        <v>8</v>
      </c>
      <c r="C17" s="91"/>
      <c r="D17" s="91"/>
      <c r="E17" s="93" t="str">
        <f>RIGHT($A$1,LEN($A$1)-1)</f>
        <v>技術開発・製品化部門</v>
      </c>
      <c r="F17" s="93"/>
      <c r="G17" s="93"/>
      <c r="H17" s="93"/>
      <c r="I17" s="93"/>
      <c r="J17" s="93"/>
    </row>
    <row r="18" spans="1:10" ht="24.75" customHeight="1">
      <c r="A18" s="3"/>
      <c r="B18" s="91" t="str">
        <f>IF($H$1="様式１（団体を推薦）","　団　体　名 ：","　個　人　名 ：")</f>
        <v>　団　体　名 ：</v>
      </c>
      <c r="C18" s="91"/>
      <c r="D18" s="91"/>
      <c r="E18" s="94"/>
      <c r="F18" s="94"/>
      <c r="G18" s="94"/>
      <c r="H18" s="94"/>
      <c r="I18" s="94"/>
      <c r="J18" s="94"/>
    </row>
    <row r="19" spans="1:10" ht="24.75" customHeight="1">
      <c r="A19" s="2"/>
      <c r="B19" s="91" t="s">
        <v>9</v>
      </c>
      <c r="C19" s="91"/>
      <c r="D19" s="91"/>
      <c r="E19" s="95"/>
      <c r="F19" s="95"/>
      <c r="G19" s="95"/>
      <c r="H19" s="95"/>
      <c r="I19" s="95"/>
      <c r="J19" s="95"/>
    </row>
    <row r="20" spans="1:10" ht="24.75" customHeight="1">
      <c r="B20" s="54" t="s">
        <v>63</v>
      </c>
      <c r="C20" s="6"/>
      <c r="D20" s="6"/>
    </row>
    <row r="21" spans="1:10" ht="15.95" customHeight="1">
      <c r="A21" s="4"/>
    </row>
    <row r="25" spans="1:10" ht="21" customHeight="1"/>
  </sheetData>
  <sheetProtection algorithmName="SHA-512" hashValue="v9vVkTnkB6dbK9ec64/pcZyaw5y/1ry0/s8JyHiTSDy3D5svcGKEikkJSM9Pn3bvCSNzzcms3rlOVudlB+gSbA==" saltValue="xRyyYk7HhR+Ao4sP2TF1Zg==" spinCount="100000" sheet="1" objects="1" scenarios="1" formatRows="0"/>
  <mergeCells count="22">
    <mergeCell ref="B18:D18"/>
    <mergeCell ref="B19:D19"/>
    <mergeCell ref="E17:J17"/>
    <mergeCell ref="E18:J18"/>
    <mergeCell ref="E19:J19"/>
    <mergeCell ref="B15:J15"/>
    <mergeCell ref="G9:J9"/>
    <mergeCell ref="C12:F12"/>
    <mergeCell ref="G12:H12"/>
    <mergeCell ref="B17:D17"/>
    <mergeCell ref="C10:F10"/>
    <mergeCell ref="C9:F9"/>
    <mergeCell ref="C11:F11"/>
    <mergeCell ref="G10:H10"/>
    <mergeCell ref="G11:J11"/>
    <mergeCell ref="A5:B5"/>
    <mergeCell ref="A1:E1"/>
    <mergeCell ref="H3:J3"/>
    <mergeCell ref="H1:J1"/>
    <mergeCell ref="A14:J14"/>
    <mergeCell ref="B6:G6"/>
    <mergeCell ref="B8:J8"/>
  </mergeCells>
  <phoneticPr fontId="6"/>
  <dataValidations count="2">
    <dataValidation type="list" allowBlank="1" showInputMessage="1" showErrorMessage="1" sqref="H1:J1" xr:uid="{00000000-0002-0000-0000-000001000000}">
      <formula1>"様式１（団体を推薦）,様式１（個人を推薦）"</formula1>
    </dataValidation>
    <dataValidation type="list" allowBlank="1" showInputMessage="1" showErrorMessage="1" sqref="A1:E1" xr:uid="{005FC61E-819E-48DB-BB33-EEDE94683981}">
      <formula1>"①技術開発・製品化部門,②対策技術先進導入部門,③対策活動実践・普及部門,④環境教育活動部門,⑤国際貢献部門"</formula1>
    </dataValidation>
  </dataValidations>
  <pageMargins left="0.51181102362204722" right="0.51181102362204722" top="0.51181102362204722" bottom="0.70866141732283472" header="0.51181102362204722" footer="0.51181102362204722"/>
  <pageSetup paperSize="9" scale="82" orientation="portrait" r:id="rId1"/>
  <headerFooter>
    <oddFooter>&amp;L&amp;"ＭＳ Ｐゴシック,標準"　（注）それぞれの様式は必ず１ページ以内に納めるようお願いします。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27"/>
  <sheetViews>
    <sheetView showZeros="0" view="pageBreakPreview" zoomScale="115" zoomScaleNormal="145" zoomScaleSheetLayoutView="115" workbookViewId="0">
      <selection activeCell="I8" sqref="I8:K8"/>
    </sheetView>
  </sheetViews>
  <sheetFormatPr defaultRowHeight="12.75"/>
  <cols>
    <col min="1" max="1" width="4.33203125" style="15" customWidth="1"/>
    <col min="2" max="2" width="8.1640625" style="15" customWidth="1"/>
    <col min="3" max="3" width="9.33203125" style="15" customWidth="1"/>
    <col min="4" max="4" width="6.6640625" style="15" customWidth="1"/>
    <col min="5" max="5" width="10" style="15" customWidth="1"/>
    <col min="6" max="6" width="1.83203125" style="15" customWidth="1"/>
    <col min="7" max="7" width="6.33203125" style="15" customWidth="1"/>
    <col min="8" max="8" width="7" style="15" customWidth="1"/>
    <col min="9" max="9" width="2.1640625" style="15" customWidth="1"/>
    <col min="10" max="10" width="4" style="15" customWidth="1"/>
    <col min="11" max="11" width="3" style="15" customWidth="1"/>
    <col min="12" max="12" width="2.1640625" style="15" customWidth="1"/>
    <col min="13" max="13" width="3.6640625" style="15" customWidth="1"/>
    <col min="14" max="14" width="3.33203125" style="15" customWidth="1"/>
    <col min="15" max="15" width="2" style="15" customWidth="1"/>
    <col min="16" max="16" width="3.1640625" style="15" customWidth="1"/>
    <col min="17" max="17" width="2.83203125" style="15" customWidth="1"/>
    <col min="18" max="18" width="3" style="15" customWidth="1"/>
    <col min="19" max="19" width="6" style="15" customWidth="1"/>
    <col min="20" max="20" width="5.1640625" style="15" customWidth="1"/>
    <col min="21" max="21" width="2.1640625" style="15" customWidth="1"/>
    <col min="22" max="22" width="5.1640625" style="15" customWidth="1"/>
    <col min="23" max="23" width="1.5" style="15" customWidth="1"/>
    <col min="24" max="24" width="3.33203125" style="15" customWidth="1"/>
    <col min="25" max="16384" width="9.33203125" style="15"/>
  </cols>
  <sheetData>
    <row r="1" spans="1:23" ht="27.75" customHeight="1">
      <c r="A1" s="140" t="str">
        <f>'様式1（他薦）'!$A$1</f>
        <v>①技術開発・製品化部門</v>
      </c>
      <c r="B1" s="141"/>
      <c r="C1" s="141"/>
      <c r="D1" s="142"/>
      <c r="O1" s="143" t="str">
        <f>"様式２－１"&amp;RIGHT('様式1（他薦）'!$H$1,7)</f>
        <v>様式２－１（団体を推薦）</v>
      </c>
      <c r="P1" s="144"/>
      <c r="Q1" s="144"/>
      <c r="R1" s="144"/>
      <c r="S1" s="144"/>
      <c r="T1" s="144"/>
      <c r="U1" s="144"/>
      <c r="V1" s="144"/>
      <c r="W1" s="145"/>
    </row>
    <row r="2" spans="1:23" ht="25.5" customHeight="1">
      <c r="A2" s="16"/>
    </row>
    <row r="3" spans="1:23" ht="21" customHeight="1">
      <c r="A3" s="146" t="s">
        <v>33</v>
      </c>
      <c r="B3" s="146"/>
      <c r="C3" s="146"/>
      <c r="D3" s="146"/>
      <c r="E3" s="146"/>
      <c r="F3" s="45"/>
    </row>
    <row r="4" spans="1:23" ht="13.5" customHeight="1" thickBot="1">
      <c r="A4" s="17"/>
      <c r="O4" s="152" t="s">
        <v>11</v>
      </c>
      <c r="P4" s="152"/>
      <c r="Q4" s="152"/>
      <c r="R4" s="152"/>
      <c r="S4" s="152"/>
      <c r="T4" s="18">
        <f>CODE($A$1)-11552</f>
        <v>1</v>
      </c>
      <c r="U4" s="19" t="s">
        <v>13</v>
      </c>
      <c r="V4" s="62"/>
      <c r="W4" s="20" t="s">
        <v>15</v>
      </c>
    </row>
    <row r="5" spans="1:23" ht="46.5" customHeight="1">
      <c r="A5" s="147" t="s">
        <v>115</v>
      </c>
      <c r="B5" s="148"/>
      <c r="C5" s="155" t="str">
        <f>RIGHT($A$1,LEN($A$1)-1)</f>
        <v>技術開発・製品化部門</v>
      </c>
      <c r="D5" s="156"/>
      <c r="E5" s="156"/>
      <c r="F5" s="156"/>
      <c r="G5" s="156"/>
      <c r="H5" s="156"/>
      <c r="I5" s="156"/>
      <c r="J5" s="156"/>
      <c r="K5" s="156"/>
      <c r="L5" s="153" t="s">
        <v>49</v>
      </c>
      <c r="M5" s="154"/>
      <c r="N5" s="154"/>
      <c r="O5" s="154"/>
      <c r="P5" s="154"/>
      <c r="Q5" s="148"/>
      <c r="R5" s="149" t="s">
        <v>108</v>
      </c>
      <c r="S5" s="150"/>
      <c r="T5" s="150"/>
      <c r="U5" s="150"/>
      <c r="V5" s="150"/>
      <c r="W5" s="151"/>
    </row>
    <row r="6" spans="1:23" ht="41.25" customHeight="1" thickBot="1">
      <c r="A6" s="96" t="s">
        <v>116</v>
      </c>
      <c r="B6" s="98"/>
      <c r="C6" s="195">
        <f>IF(事務局用!$B$5=2,'様式1（他薦）'!$E$19,"")</f>
        <v>0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7"/>
    </row>
    <row r="7" spans="1:23" ht="16.5" customHeight="1">
      <c r="A7" s="134" t="s">
        <v>48</v>
      </c>
      <c r="B7" s="135"/>
      <c r="C7" s="180"/>
      <c r="D7" s="181"/>
      <c r="E7" s="182"/>
      <c r="F7" s="171" t="s">
        <v>50</v>
      </c>
      <c r="G7" s="172"/>
      <c r="H7" s="173"/>
      <c r="I7" s="169" t="s">
        <v>44</v>
      </c>
      <c r="J7" s="170"/>
      <c r="K7" s="198"/>
      <c r="L7" s="198"/>
      <c r="M7" s="198"/>
      <c r="N7" s="198"/>
      <c r="O7" s="198"/>
      <c r="P7" s="198"/>
      <c r="Q7" s="170" t="s">
        <v>45</v>
      </c>
      <c r="R7" s="170"/>
      <c r="S7" s="127"/>
      <c r="T7" s="127"/>
      <c r="U7" s="127"/>
      <c r="V7" s="127"/>
      <c r="W7" s="128"/>
    </row>
    <row r="8" spans="1:23" ht="16.5" customHeight="1">
      <c r="A8" s="136"/>
      <c r="B8" s="137"/>
      <c r="C8" s="183"/>
      <c r="D8" s="184"/>
      <c r="E8" s="185"/>
      <c r="F8" s="174"/>
      <c r="G8" s="175"/>
      <c r="H8" s="176"/>
      <c r="I8" s="191" t="s">
        <v>42</v>
      </c>
      <c r="J8" s="192"/>
      <c r="K8" s="192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6"/>
    </row>
    <row r="9" spans="1:23" ht="16.5" customHeight="1">
      <c r="A9" s="136"/>
      <c r="B9" s="137"/>
      <c r="C9" s="183"/>
      <c r="D9" s="184"/>
      <c r="E9" s="185"/>
      <c r="F9" s="174"/>
      <c r="G9" s="175"/>
      <c r="H9" s="176"/>
      <c r="I9" s="167" t="s">
        <v>54</v>
      </c>
      <c r="J9" s="168"/>
      <c r="K9" s="168"/>
      <c r="L9" s="168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6"/>
    </row>
    <row r="10" spans="1:23" ht="16.5" customHeight="1">
      <c r="A10" s="138"/>
      <c r="B10" s="139"/>
      <c r="C10" s="186"/>
      <c r="D10" s="187"/>
      <c r="E10" s="188"/>
      <c r="F10" s="177"/>
      <c r="G10" s="178"/>
      <c r="H10" s="179"/>
      <c r="I10" s="193" t="s">
        <v>43</v>
      </c>
      <c r="J10" s="194"/>
      <c r="K10" s="194"/>
      <c r="L10" s="194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90"/>
    </row>
    <row r="11" spans="1:23" ht="15" customHeight="1">
      <c r="A11" s="162" t="s">
        <v>51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</row>
    <row r="12" spans="1:23" ht="37.5" customHeight="1" thickBot="1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</row>
    <row r="13" spans="1:23" ht="18.75" customHeight="1">
      <c r="A13" s="159" t="s">
        <v>52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1"/>
    </row>
    <row r="14" spans="1:23" ht="18.75" customHeight="1">
      <c r="A14" s="224"/>
      <c r="B14" s="226" t="str">
        <f>IF($O$1="様式２－１（団体を推薦）","団体名(代表者名)","個人名")</f>
        <v>団体名(代表者名)</v>
      </c>
      <c r="C14" s="227"/>
      <c r="D14" s="10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</row>
    <row r="15" spans="1:23" ht="15" customHeight="1">
      <c r="A15" s="224"/>
      <c r="B15" s="203" t="s">
        <v>46</v>
      </c>
      <c r="C15" s="204"/>
      <c r="D15" s="129" t="s">
        <v>104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</row>
    <row r="16" spans="1:23" ht="30" customHeight="1">
      <c r="A16" s="224"/>
      <c r="B16" s="205"/>
      <c r="C16" s="206"/>
      <c r="D16" s="207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9"/>
    </row>
    <row r="17" spans="1:23" ht="18.75" customHeight="1">
      <c r="A17" s="224"/>
      <c r="B17" s="102" t="s">
        <v>47</v>
      </c>
      <c r="C17" s="119"/>
      <c r="D17" s="214"/>
      <c r="E17" s="215"/>
      <c r="F17" s="215"/>
      <c r="G17" s="215"/>
      <c r="H17" s="215"/>
      <c r="I17" s="216"/>
      <c r="J17" s="220" t="s">
        <v>61</v>
      </c>
      <c r="K17" s="221"/>
      <c r="L17" s="222"/>
      <c r="M17" s="217"/>
      <c r="N17" s="218"/>
      <c r="O17" s="218"/>
      <c r="P17" s="218"/>
      <c r="Q17" s="218"/>
      <c r="R17" s="218"/>
      <c r="S17" s="218"/>
      <c r="T17" s="218"/>
      <c r="U17" s="218"/>
      <c r="V17" s="218"/>
      <c r="W17" s="219"/>
    </row>
    <row r="18" spans="1:23" ht="30" customHeight="1">
      <c r="A18" s="224"/>
      <c r="B18" s="102" t="s">
        <v>55</v>
      </c>
      <c r="C18" s="103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</row>
    <row r="19" spans="1:23" ht="15" customHeight="1">
      <c r="A19" s="224"/>
      <c r="B19" s="107" t="str">
        <f>IF($O$1="様式２－１（団体を推薦）","組織の設立","活動開始")</f>
        <v>組織の設立</v>
      </c>
      <c r="C19" s="108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3"/>
    </row>
    <row r="20" spans="1:23" ht="15" customHeight="1">
      <c r="A20" s="224"/>
      <c r="B20" s="109" t="s">
        <v>34</v>
      </c>
      <c r="C20" s="110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6"/>
    </row>
    <row r="21" spans="1:23" ht="22.5" customHeight="1">
      <c r="A21" s="224"/>
      <c r="B21" s="107" t="str">
        <f>IF($O$1="様式２－１（団体を推薦）","組織の事業又は","活動概要")</f>
        <v>組織の事業又は</v>
      </c>
      <c r="C21" s="108"/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3"/>
    </row>
    <row r="22" spans="1:23" ht="22.5" customHeight="1">
      <c r="A22" s="225"/>
      <c r="B22" s="109" t="str">
        <f>IF($O$1="様式２－１（団体を推薦）","活動概要","")</f>
        <v>活動概要</v>
      </c>
      <c r="C22" s="110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6"/>
    </row>
    <row r="23" spans="1:23" ht="151.5" customHeight="1">
      <c r="A23" s="117" t="s">
        <v>16</v>
      </c>
      <c r="B23" s="118"/>
      <c r="C23" s="119"/>
      <c r="D23" s="120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2"/>
    </row>
    <row r="24" spans="1:23" ht="21" customHeight="1">
      <c r="A24" s="210" t="s">
        <v>17</v>
      </c>
      <c r="B24" s="211"/>
      <c r="C24" s="204"/>
      <c r="D24" s="46" t="s">
        <v>53</v>
      </c>
      <c r="E24" s="228"/>
      <c r="F24" s="228"/>
      <c r="G24" s="228"/>
      <c r="H24" s="228"/>
      <c r="I24" s="229"/>
      <c r="J24" s="125" t="s">
        <v>60</v>
      </c>
      <c r="K24" s="126"/>
      <c r="L24" s="223" t="s">
        <v>57</v>
      </c>
      <c r="M24" s="223"/>
      <c r="N24" s="123"/>
      <c r="O24" s="123"/>
      <c r="P24" s="123"/>
      <c r="Q24" s="123"/>
      <c r="R24" s="123"/>
      <c r="S24" s="48" t="s">
        <v>58</v>
      </c>
      <c r="T24" s="123"/>
      <c r="U24" s="123"/>
      <c r="V24" s="123"/>
      <c r="W24" s="124"/>
    </row>
    <row r="25" spans="1:23" ht="20.25" customHeight="1">
      <c r="A25" s="212"/>
      <c r="B25" s="213"/>
      <c r="C25" s="206"/>
      <c r="D25" s="47" t="s">
        <v>56</v>
      </c>
      <c r="E25" s="132"/>
      <c r="F25" s="132"/>
      <c r="G25" s="132"/>
      <c r="H25" s="132"/>
      <c r="I25" s="133"/>
      <c r="J25" s="201" t="s">
        <v>59</v>
      </c>
      <c r="K25" s="202"/>
      <c r="L25" s="202"/>
      <c r="M25" s="202"/>
      <c r="N25" s="199"/>
      <c r="O25" s="199"/>
      <c r="P25" s="199"/>
      <c r="Q25" s="199"/>
      <c r="R25" s="199"/>
      <c r="S25" s="199"/>
      <c r="T25" s="199"/>
      <c r="U25" s="199"/>
      <c r="V25" s="199"/>
      <c r="W25" s="200"/>
    </row>
    <row r="26" spans="1:23" ht="67.5" customHeight="1" thickBot="1">
      <c r="A26" s="96" t="s">
        <v>118</v>
      </c>
      <c r="B26" s="97"/>
      <c r="C26" s="98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1"/>
    </row>
    <row r="27" spans="1:23" ht="15.95" customHeight="1">
      <c r="A27" s="21"/>
      <c r="D27" s="50"/>
    </row>
  </sheetData>
  <sheetProtection formatColumns="0" formatRows="0"/>
  <mergeCells count="57">
    <mergeCell ref="B14:C14"/>
    <mergeCell ref="D14:W14"/>
    <mergeCell ref="E24:I24"/>
    <mergeCell ref="A6:B6"/>
    <mergeCell ref="A12:W12"/>
    <mergeCell ref="A13:W13"/>
    <mergeCell ref="A11:W11"/>
    <mergeCell ref="M9:W9"/>
    <mergeCell ref="I9:L9"/>
    <mergeCell ref="I7:J7"/>
    <mergeCell ref="F7:H10"/>
    <mergeCell ref="C7:E10"/>
    <mergeCell ref="M10:W10"/>
    <mergeCell ref="I8:K8"/>
    <mergeCell ref="I10:L10"/>
    <mergeCell ref="C6:W6"/>
    <mergeCell ref="L8:W8"/>
    <mergeCell ref="K7:P7"/>
    <mergeCell ref="Q7:R7"/>
    <mergeCell ref="A1:D1"/>
    <mergeCell ref="O1:W1"/>
    <mergeCell ref="A3:E3"/>
    <mergeCell ref="A5:B5"/>
    <mergeCell ref="R5:W5"/>
    <mergeCell ref="O4:S4"/>
    <mergeCell ref="L5:Q5"/>
    <mergeCell ref="C5:K5"/>
    <mergeCell ref="S7:W7"/>
    <mergeCell ref="D15:W15"/>
    <mergeCell ref="B17:C17"/>
    <mergeCell ref="E25:I25"/>
    <mergeCell ref="A7:B10"/>
    <mergeCell ref="N25:W25"/>
    <mergeCell ref="J25:M25"/>
    <mergeCell ref="B15:C16"/>
    <mergeCell ref="D16:W16"/>
    <mergeCell ref="A24:C25"/>
    <mergeCell ref="D17:I17"/>
    <mergeCell ref="M17:W17"/>
    <mergeCell ref="J17:L17"/>
    <mergeCell ref="N24:R24"/>
    <mergeCell ref="L24:M24"/>
    <mergeCell ref="A14:A22"/>
    <mergeCell ref="A26:C26"/>
    <mergeCell ref="D26:W26"/>
    <mergeCell ref="B18:C18"/>
    <mergeCell ref="D18:W18"/>
    <mergeCell ref="B19:C19"/>
    <mergeCell ref="B22:C22"/>
    <mergeCell ref="B20:C20"/>
    <mergeCell ref="D19:W20"/>
    <mergeCell ref="B21:C21"/>
    <mergeCell ref="D21:W22"/>
    <mergeCell ref="A23:C23"/>
    <mergeCell ref="D23:W23"/>
    <mergeCell ref="T24:W24"/>
    <mergeCell ref="J24:K24"/>
  </mergeCells>
  <phoneticPr fontId="6"/>
  <pageMargins left="0.51181102362204722" right="0.51181102362204722" top="0.51181102362204722" bottom="0.70866141732283472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17</xdr:col>
                    <xdr:colOff>133350</xdr:colOff>
                    <xdr:row>5</xdr:row>
                    <xdr:rowOff>219075</xdr:rowOff>
                  </from>
                  <to>
                    <xdr:col>24</xdr:col>
                    <xdr:colOff>38100</xdr:colOff>
                    <xdr:row>5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8AF9BED-38A3-40BE-BEB3-D736A9BBE2EF}">
            <xm:f>事務局用!$B$5=1</xm:f>
            <x14:dxf>
              <fill>
                <patternFill>
                  <bgColor theme="0" tint="-0.34998626667073579"/>
                </patternFill>
              </fill>
            </x14:dxf>
          </x14:cfRule>
          <xm:sqref>A11 M9:N9 I9:J9 A12:W12 I10:W10 K7:W7 A7 C8:E10 I8:W8 C7:F7 I7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5"/>
  <sheetViews>
    <sheetView showZeros="0" view="pageBreakPreview" zoomScale="115" zoomScaleNormal="85" zoomScaleSheetLayoutView="115" workbookViewId="0">
      <selection activeCell="B6" sqref="B6:O6"/>
    </sheetView>
  </sheetViews>
  <sheetFormatPr defaultRowHeight="12.75"/>
  <cols>
    <col min="1" max="1" width="3.33203125" style="15" customWidth="1"/>
    <col min="2" max="2" width="10.83203125" style="15" customWidth="1"/>
    <col min="3" max="3" width="11.33203125" style="15" customWidth="1"/>
    <col min="4" max="4" width="4" style="15" customWidth="1"/>
    <col min="5" max="5" width="11.83203125" style="15" customWidth="1"/>
    <col min="6" max="6" width="8.1640625" style="15" customWidth="1"/>
    <col min="7" max="7" width="3" style="15" customWidth="1"/>
    <col min="8" max="8" width="3.33203125" style="15" customWidth="1"/>
    <col min="9" max="9" width="17.83203125" style="15" customWidth="1"/>
    <col min="10" max="10" width="3.1640625" style="15" customWidth="1"/>
    <col min="11" max="11" width="16" style="15" customWidth="1"/>
    <col min="12" max="12" width="4.1640625" style="15" customWidth="1"/>
    <col min="13" max="13" width="4.33203125" style="15" customWidth="1"/>
    <col min="14" max="14" width="4.1640625" style="15" customWidth="1"/>
    <col min="15" max="15" width="3" style="15" customWidth="1"/>
    <col min="16" max="17" width="9.33203125" style="15" customWidth="1"/>
    <col min="18" max="18" width="27.5" style="15" bestFit="1" customWidth="1"/>
    <col min="19" max="16384" width="9.33203125" style="15"/>
  </cols>
  <sheetData>
    <row r="1" spans="1:23" ht="27" customHeight="1">
      <c r="A1" s="230" t="str">
        <f>'様式1（他薦）'!$A$1</f>
        <v>①技術開発・製品化部門</v>
      </c>
      <c r="B1" s="231"/>
      <c r="C1" s="231"/>
      <c r="D1" s="232"/>
      <c r="E1" s="22"/>
      <c r="K1" s="233" t="str">
        <f>"様式２－２"&amp;RIGHT('様式1（他薦）'!$H$1,7)</f>
        <v>様式２－２（団体を推薦）</v>
      </c>
      <c r="L1" s="233"/>
      <c r="M1" s="233"/>
      <c r="N1" s="233"/>
      <c r="O1" s="233"/>
    </row>
    <row r="2" spans="1:23" ht="24.95" customHeight="1" thickBot="1">
      <c r="A2" s="17"/>
      <c r="J2" s="250" t="s">
        <v>18</v>
      </c>
      <c r="K2" s="250"/>
      <c r="L2" s="23">
        <f>'様式２-1'!$T$4</f>
        <v>1</v>
      </c>
      <c r="M2" s="24" t="s">
        <v>12</v>
      </c>
      <c r="N2" s="25">
        <f>'様式２-1'!$V$4</f>
        <v>0</v>
      </c>
      <c r="O2" s="25" t="s">
        <v>19</v>
      </c>
    </row>
    <row r="3" spans="1:23" ht="21.75" customHeight="1">
      <c r="A3" s="234" t="s">
        <v>20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6"/>
    </row>
    <row r="4" spans="1:23" ht="18.75" customHeight="1">
      <c r="A4" s="224"/>
      <c r="B4" s="238" t="s">
        <v>21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40"/>
    </row>
    <row r="5" spans="1:23" ht="164.25" customHeight="1">
      <c r="A5" s="224"/>
      <c r="B5" s="241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</row>
    <row r="6" spans="1:23" ht="18.75" customHeight="1">
      <c r="A6" s="224"/>
      <c r="B6" s="238" t="s">
        <v>22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40"/>
    </row>
    <row r="7" spans="1:23" ht="236.25" customHeight="1">
      <c r="A7" s="224"/>
      <c r="B7" s="244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6"/>
    </row>
    <row r="8" spans="1:23" ht="187.5" customHeight="1">
      <c r="A8" s="224"/>
      <c r="B8" s="241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  <c r="Q8" s="26"/>
      <c r="R8" s="27"/>
      <c r="S8" s="26"/>
    </row>
    <row r="9" spans="1:23" ht="52.5" customHeight="1">
      <c r="A9" s="224"/>
      <c r="B9" s="52" t="s">
        <v>111</v>
      </c>
      <c r="C9" s="59" t="s">
        <v>114</v>
      </c>
      <c r="D9" s="247"/>
      <c r="E9" s="248"/>
      <c r="F9" s="248"/>
      <c r="G9" s="249"/>
      <c r="H9" s="28" t="s">
        <v>23</v>
      </c>
      <c r="I9" s="60" t="s">
        <v>24</v>
      </c>
      <c r="J9" s="252" t="s">
        <v>25</v>
      </c>
      <c r="K9" s="253"/>
      <c r="L9" s="253"/>
      <c r="M9" s="253"/>
      <c r="N9" s="253"/>
      <c r="O9" s="254"/>
      <c r="V9" s="29"/>
    </row>
    <row r="10" spans="1:23" ht="33.75" customHeight="1" thickBot="1">
      <c r="A10" s="237"/>
      <c r="B10" s="53" t="s">
        <v>112</v>
      </c>
      <c r="C10" s="255">
        <v>40269</v>
      </c>
      <c r="D10" s="256"/>
      <c r="E10" s="256"/>
      <c r="F10" s="51" t="s">
        <v>62</v>
      </c>
      <c r="G10" s="251" t="s">
        <v>119</v>
      </c>
      <c r="H10" s="251"/>
      <c r="I10" s="251"/>
      <c r="J10" s="251"/>
      <c r="K10" s="257" t="str">
        <f ca="1">"通算期間："&amp;IF(OR(G10="",G10="継続中"),(DATEDIF(C10,TODAY(),"Y")&amp;"年"&amp;DATEDIF(C10,TODAY(),"YM")&amp;"ヶ月"),DATEDIF(C10,G10,"Y")&amp;"年"&amp;DATEDIF(C10,G10,"YM")&amp;"ヶ月")</f>
        <v>通算期間：9年2ヶ月</v>
      </c>
      <c r="L10" s="257"/>
      <c r="M10" s="257"/>
      <c r="N10" s="257"/>
      <c r="O10" s="258"/>
      <c r="W10" s="29"/>
    </row>
    <row r="11" spans="1:23" ht="15.95" customHeight="1">
      <c r="A11" s="30"/>
    </row>
    <row r="14" spans="1:23">
      <c r="C14" s="31"/>
    </row>
    <row r="15" spans="1:23">
      <c r="R15" s="29"/>
      <c r="S15" s="29"/>
      <c r="T15" s="29"/>
    </row>
  </sheetData>
  <sheetProtection algorithmName="SHA-512" hashValue="gBADl36Dq1CXYGTM15XTP7593fntcQFW0LdcyqJ23fAdfECaj26+nH7g5E7HowWkyLi6BIOWH3pBeWmsb6KiVw==" saltValue="Nmor1ZJRQhVIs9hiLVFiIA==" spinCount="100000" sheet="1" objects="1" scenarios="1" formatRows="0"/>
  <mergeCells count="14">
    <mergeCell ref="A1:D1"/>
    <mergeCell ref="K1:O1"/>
    <mergeCell ref="A3:O3"/>
    <mergeCell ref="A4:A10"/>
    <mergeCell ref="B4:O4"/>
    <mergeCell ref="B5:O5"/>
    <mergeCell ref="B6:O6"/>
    <mergeCell ref="B7:O8"/>
    <mergeCell ref="D9:G9"/>
    <mergeCell ref="J2:K2"/>
    <mergeCell ref="G10:J10"/>
    <mergeCell ref="J9:O9"/>
    <mergeCell ref="C10:E10"/>
    <mergeCell ref="K10:O10"/>
  </mergeCells>
  <phoneticPr fontId="6"/>
  <pageMargins left="0.51181102362204722" right="0.51181102362204722" top="0.51181102362204722" bottom="0.70866141732283461" header="0.51181102362204722" footer="0.51181102362204722"/>
  <pageSetup paperSize="9" scale="95" orientation="portrait" r:id="rId1"/>
  <headerFooter>
    <oddFooter>&amp;L&amp;"ＭＳ Ｐゴシック,標準"（注）それぞれの様式は必ず１ページ以内に納めるようお願いします。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showZeros="0" view="pageBreakPreview" zoomScale="85" zoomScaleNormal="85" zoomScaleSheetLayoutView="85" workbookViewId="0">
      <selection activeCell="A4" sqref="A4:N4"/>
    </sheetView>
  </sheetViews>
  <sheetFormatPr defaultRowHeight="12.75"/>
  <cols>
    <col min="1" max="1" width="10.5" style="15" customWidth="1"/>
    <col min="2" max="2" width="3" style="15" customWidth="1"/>
    <col min="3" max="3" width="7" style="15" customWidth="1"/>
    <col min="4" max="4" width="12.6640625" style="15" customWidth="1"/>
    <col min="5" max="5" width="24.33203125" style="15" customWidth="1"/>
    <col min="6" max="6" width="7" style="15" customWidth="1"/>
    <col min="7" max="7" width="2.33203125" style="15" customWidth="1"/>
    <col min="8" max="8" width="6.33203125" style="15" customWidth="1"/>
    <col min="9" max="9" width="3" style="15" customWidth="1"/>
    <col min="10" max="10" width="19.33203125" style="15" customWidth="1"/>
    <col min="11" max="11" width="4.1640625" style="15" customWidth="1"/>
    <col min="12" max="12" width="2.33203125" style="15" customWidth="1"/>
    <col min="13" max="13" width="4.1640625" style="15" customWidth="1"/>
    <col min="14" max="14" width="2.1640625" style="15" customWidth="1"/>
    <col min="15" max="16" width="9.5" style="15" customWidth="1"/>
    <col min="17" max="16384" width="9.33203125" style="15"/>
  </cols>
  <sheetData>
    <row r="1" spans="1:15" ht="27" customHeight="1">
      <c r="A1" s="289" t="str">
        <f>'様式1（他薦）'!$A$1</f>
        <v>①技術開発・製品化部門</v>
      </c>
      <c r="B1" s="290"/>
      <c r="C1" s="290"/>
      <c r="D1" s="291"/>
      <c r="J1" s="292" t="str">
        <f>"様式２－３"&amp;RIGHT('様式1（他薦）'!$H$1,7)</f>
        <v>様式２－３（団体を推薦）</v>
      </c>
      <c r="K1" s="293"/>
      <c r="L1" s="293"/>
      <c r="M1" s="293"/>
      <c r="N1" s="294"/>
    </row>
    <row r="2" spans="1:15" ht="30" customHeight="1" thickBot="1">
      <c r="A2" s="32"/>
      <c r="B2" s="32"/>
      <c r="C2" s="32"/>
      <c r="D2" s="32"/>
      <c r="J2" s="33" t="s">
        <v>18</v>
      </c>
      <c r="K2" s="33">
        <f>'様式２-1'!$T$4</f>
        <v>1</v>
      </c>
      <c r="L2" s="35" t="s">
        <v>12</v>
      </c>
      <c r="M2" s="34">
        <f>'様式２-1'!$V$4</f>
        <v>0</v>
      </c>
      <c r="N2" s="34" t="s">
        <v>14</v>
      </c>
    </row>
    <row r="3" spans="1:15" ht="18.75" customHeight="1">
      <c r="A3" s="295" t="s">
        <v>120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7"/>
    </row>
    <row r="4" spans="1:15" ht="348.75" customHeight="1">
      <c r="A4" s="288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3"/>
      <c r="O4" s="15" ph="1"/>
    </row>
    <row r="5" spans="1:15" ht="18.75" customHeight="1">
      <c r="A5" s="298" t="s">
        <v>26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/>
    </row>
    <row r="6" spans="1:15" ht="79.5" customHeight="1">
      <c r="A6" s="288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3"/>
    </row>
    <row r="7" spans="1:15" ht="18.75" customHeight="1">
      <c r="A7" s="276" t="s">
        <v>27</v>
      </c>
      <c r="B7" s="277"/>
      <c r="C7" s="277"/>
      <c r="D7" s="277"/>
      <c r="E7" s="278"/>
      <c r="F7" s="278"/>
      <c r="G7" s="278"/>
      <c r="H7" s="278"/>
      <c r="I7" s="278"/>
      <c r="J7" s="278"/>
      <c r="K7" s="278"/>
      <c r="L7" s="278"/>
      <c r="M7" s="278"/>
      <c r="N7" s="279"/>
    </row>
    <row r="8" spans="1:15" ht="18.75" customHeight="1">
      <c r="A8" s="280"/>
      <c r="B8" s="281"/>
      <c r="C8" s="36" t="s">
        <v>28</v>
      </c>
      <c r="D8" s="282"/>
      <c r="E8" s="282"/>
      <c r="F8" s="282"/>
      <c r="G8" s="282"/>
      <c r="H8" s="37" t="s">
        <v>29</v>
      </c>
      <c r="I8" s="283"/>
      <c r="J8" s="283"/>
      <c r="K8" s="283"/>
      <c r="L8" s="283"/>
      <c r="M8" s="283"/>
      <c r="N8" s="284"/>
    </row>
    <row r="9" spans="1:15" ht="18.75" customHeight="1">
      <c r="A9" s="285"/>
      <c r="B9" s="286"/>
      <c r="C9" s="286"/>
      <c r="D9" s="286"/>
      <c r="E9" s="286"/>
      <c r="F9" s="38" t="s">
        <v>30</v>
      </c>
      <c r="G9" s="287"/>
      <c r="H9" s="287"/>
      <c r="I9" s="287"/>
      <c r="J9" s="287"/>
      <c r="K9" s="287"/>
      <c r="L9" s="287"/>
      <c r="M9" s="262" t="s">
        <v>31</v>
      </c>
      <c r="N9" s="263"/>
    </row>
    <row r="10" spans="1:15" ht="18.75" customHeight="1">
      <c r="A10" s="61"/>
      <c r="B10" s="38" t="s">
        <v>32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262" t="s">
        <v>29</v>
      </c>
      <c r="N10" s="263"/>
    </row>
    <row r="11" spans="1:15" ht="7.5" customHeight="1">
      <c r="A11" s="264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6"/>
    </row>
    <row r="12" spans="1:15" ht="18.75" customHeight="1">
      <c r="A12" s="267" t="s">
        <v>37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9"/>
    </row>
    <row r="13" spans="1:15" ht="22.5" customHeight="1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2"/>
    </row>
    <row r="14" spans="1:15" ht="18.75" customHeight="1">
      <c r="A14" s="273" t="s">
        <v>36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5"/>
    </row>
    <row r="15" spans="1:15" ht="90" customHeight="1" thickBot="1">
      <c r="A15" s="259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1"/>
    </row>
    <row r="16" spans="1:15" ht="15.95" customHeight="1">
      <c r="A16" s="21"/>
      <c r="B16" s="21"/>
      <c r="C16" s="21"/>
      <c r="D16" s="21"/>
    </row>
  </sheetData>
  <sheetProtection algorithmName="SHA-512" hashValue="YaWPshvxA8fUr3rm/SYICktfxemcHWMVKUMQanpMul3SKSt/MdbF2gMKTGJ2y1YQ2SmAqbUGd+MK6JCluzscHg==" saltValue="cFX9BWEYaWTCZ1ZHGF7OWQ==" spinCount="100000" sheet="1" objects="1" scenarios="1" formatRows="0"/>
  <mergeCells count="20">
    <mergeCell ref="A6:N6"/>
    <mergeCell ref="A1:D1"/>
    <mergeCell ref="J1:N1"/>
    <mergeCell ref="A3:N3"/>
    <mergeCell ref="A4:N4"/>
    <mergeCell ref="A5:N5"/>
    <mergeCell ref="A7:N7"/>
    <mergeCell ref="A8:B8"/>
    <mergeCell ref="D8:G8"/>
    <mergeCell ref="I8:N8"/>
    <mergeCell ref="A9:E9"/>
    <mergeCell ref="G9:L9"/>
    <mergeCell ref="M9:N9"/>
    <mergeCell ref="A15:N15"/>
    <mergeCell ref="C10:L10"/>
    <mergeCell ref="M10:N10"/>
    <mergeCell ref="A11:N11"/>
    <mergeCell ref="A12:N12"/>
    <mergeCell ref="A13:N13"/>
    <mergeCell ref="A14:N14"/>
  </mergeCells>
  <phoneticPr fontId="6"/>
  <pageMargins left="0.51181102362204722" right="0.51181102362204722" top="0.51181102362204722" bottom="0.70866141732283472" header="0.51181102362204722" footer="0.51181102362204722"/>
  <pageSetup paperSize="9" scale="95" orientation="portrait" r:id="rId1"/>
  <headerFooter>
    <oddFooter>&amp;L&amp;"ＭＳ Ｐゴシック,標準"（注）それぞれの様式は必ず１ページ以内に納めるようお願いします。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0</xdr:rowOff>
                  </from>
                  <to>
                    <xdr:col>0</xdr:col>
                    <xdr:colOff>600075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2</xdr:col>
                    <xdr:colOff>428625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0</xdr:col>
                    <xdr:colOff>142875</xdr:colOff>
                    <xdr:row>7</xdr:row>
                    <xdr:rowOff>19050</xdr:rowOff>
                  </from>
                  <to>
                    <xdr:col>2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10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8</xdr:row>
                    <xdr:rowOff>9525</xdr:rowOff>
                  </from>
                  <to>
                    <xdr:col>4</xdr:col>
                    <xdr:colOff>447675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>
                  <from>
                    <xdr:col>4</xdr:col>
                    <xdr:colOff>676275</xdr:colOff>
                    <xdr:row>8</xdr:row>
                    <xdr:rowOff>19050</xdr:rowOff>
                  </from>
                  <to>
                    <xdr:col>4</xdr:col>
                    <xdr:colOff>1552575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Check Box 15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0</xdr:rowOff>
                  </from>
                  <to>
                    <xdr:col>2</xdr:col>
                    <xdr:colOff>409575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Check Box 16">
              <controlPr defaultSize="0" autoFill="0" autoLine="0" autoPict="0">
                <anchor moveWithCells="1">
                  <from>
                    <xdr:col>0</xdr:col>
                    <xdr:colOff>142875</xdr:colOff>
                    <xdr:row>9</xdr:row>
                    <xdr:rowOff>19050</xdr:rowOff>
                  </from>
                  <to>
                    <xdr:col>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E10"/>
  <sheetViews>
    <sheetView zoomScaleNormal="100" workbookViewId="0">
      <selection activeCell="E24" sqref="E24"/>
    </sheetView>
  </sheetViews>
  <sheetFormatPr defaultRowHeight="12.75"/>
  <cols>
    <col min="1" max="33" width="12" customWidth="1"/>
  </cols>
  <sheetData>
    <row r="2" spans="1:31" s="55" customFormat="1">
      <c r="A2" s="56" t="s">
        <v>102</v>
      </c>
    </row>
    <row r="3" spans="1:31" s="39" customFormat="1">
      <c r="A3" s="305"/>
      <c r="B3" s="40" t="s">
        <v>40</v>
      </c>
      <c r="C3" s="304" t="s">
        <v>41</v>
      </c>
      <c r="D3" s="304"/>
      <c r="E3" s="304"/>
      <c r="F3" s="304"/>
      <c r="G3" s="304"/>
      <c r="H3" s="304"/>
      <c r="I3" s="304"/>
      <c r="J3" s="304"/>
      <c r="K3" s="304"/>
      <c r="L3" s="304"/>
    </row>
    <row r="4" spans="1:31" ht="26.25" customHeight="1">
      <c r="A4" s="306"/>
      <c r="B4" s="41" t="s">
        <v>99</v>
      </c>
      <c r="C4" s="41" t="s">
        <v>98</v>
      </c>
      <c r="D4" s="42" t="s">
        <v>100</v>
      </c>
      <c r="E4" s="42" t="s">
        <v>97</v>
      </c>
      <c r="F4" s="43" t="s">
        <v>96</v>
      </c>
      <c r="G4" s="42" t="s">
        <v>95</v>
      </c>
      <c r="H4" s="41" t="s">
        <v>38</v>
      </c>
      <c r="I4" s="42" t="s">
        <v>106</v>
      </c>
      <c r="J4" s="41" t="s">
        <v>39</v>
      </c>
      <c r="K4" s="42" t="s">
        <v>101</v>
      </c>
      <c r="L4" s="41" t="s">
        <v>105</v>
      </c>
    </row>
    <row r="5" spans="1:31">
      <c r="A5" s="44" t="s">
        <v>35</v>
      </c>
      <c r="B5" s="57">
        <v>2</v>
      </c>
      <c r="C5" s="57" t="b">
        <v>0</v>
      </c>
      <c r="D5" s="57">
        <f>'様式２-３'!$D$8:$G$8</f>
        <v>0</v>
      </c>
      <c r="E5" s="57" t="b">
        <v>0</v>
      </c>
      <c r="F5" s="57" t="b">
        <v>0</v>
      </c>
      <c r="G5" s="57" t="b">
        <v>0</v>
      </c>
      <c r="H5" s="57" t="b">
        <v>0</v>
      </c>
      <c r="I5" s="57">
        <f>'様式２-３'!$G$9:$L$9</f>
        <v>0</v>
      </c>
      <c r="J5" s="57" t="b">
        <v>0</v>
      </c>
      <c r="K5" s="57">
        <f>'様式２-３'!$C$10:$L$10</f>
        <v>0</v>
      </c>
      <c r="L5" s="57">
        <v>1</v>
      </c>
    </row>
    <row r="7" spans="1:31" s="55" customFormat="1">
      <c r="A7" s="56" t="s">
        <v>107</v>
      </c>
    </row>
    <row r="8" spans="1:31" s="64" customFormat="1">
      <c r="A8" s="63" t="s">
        <v>64</v>
      </c>
      <c r="B8" s="307" t="s">
        <v>65</v>
      </c>
      <c r="C8" s="307"/>
      <c r="D8" s="301" t="s">
        <v>66</v>
      </c>
      <c r="E8" s="302"/>
      <c r="F8" s="302"/>
      <c r="G8" s="302"/>
      <c r="H8" s="302"/>
      <c r="I8" s="302"/>
      <c r="J8" s="302"/>
      <c r="K8" s="303"/>
      <c r="L8" s="308" t="s">
        <v>67</v>
      </c>
      <c r="M8" s="308"/>
      <c r="N8" s="308"/>
      <c r="O8" s="308"/>
      <c r="P8" s="308"/>
      <c r="Q8" s="308"/>
      <c r="R8" s="308"/>
      <c r="S8" s="301" t="s">
        <v>68</v>
      </c>
      <c r="T8" s="302"/>
      <c r="U8" s="302"/>
      <c r="V8" s="302"/>
      <c r="W8" s="303"/>
      <c r="X8" s="301"/>
      <c r="Y8" s="302"/>
      <c r="Z8" s="302"/>
      <c r="AA8" s="302"/>
      <c r="AB8" s="302"/>
      <c r="AC8" s="302"/>
      <c r="AD8" s="302"/>
      <c r="AE8" s="303"/>
    </row>
    <row r="9" spans="1:31" s="64" customFormat="1" ht="13.5" thickBot="1">
      <c r="A9" s="65" t="s">
        <v>69</v>
      </c>
      <c r="B9" s="66" t="s">
        <v>70</v>
      </c>
      <c r="C9" s="67" t="s">
        <v>71</v>
      </c>
      <c r="D9" s="65" t="s">
        <v>73</v>
      </c>
      <c r="E9" s="65" t="s">
        <v>74</v>
      </c>
      <c r="F9" s="65" t="s">
        <v>75</v>
      </c>
      <c r="G9" s="65" t="s">
        <v>76</v>
      </c>
      <c r="H9" s="65" t="s">
        <v>77</v>
      </c>
      <c r="I9" s="68" t="s">
        <v>103</v>
      </c>
      <c r="J9" s="65" t="s">
        <v>78</v>
      </c>
      <c r="K9" s="65" t="s">
        <v>79</v>
      </c>
      <c r="L9" s="65" t="s">
        <v>80</v>
      </c>
      <c r="M9" s="65" t="s">
        <v>81</v>
      </c>
      <c r="N9" s="65" t="s">
        <v>82</v>
      </c>
      <c r="O9" s="65" t="s">
        <v>83</v>
      </c>
      <c r="P9" s="65" t="s">
        <v>84</v>
      </c>
      <c r="Q9" s="65" t="s">
        <v>86</v>
      </c>
      <c r="R9" s="65" t="s">
        <v>94</v>
      </c>
      <c r="S9" s="65" t="s">
        <v>85</v>
      </c>
      <c r="T9" s="65" t="s">
        <v>81</v>
      </c>
      <c r="U9" s="65" t="s">
        <v>84</v>
      </c>
      <c r="V9" s="65" t="s">
        <v>86</v>
      </c>
      <c r="W9" s="65" t="s">
        <v>94</v>
      </c>
      <c r="X9" s="65" t="s">
        <v>72</v>
      </c>
      <c r="Y9" s="69" t="s">
        <v>87</v>
      </c>
      <c r="Z9" s="69" t="s">
        <v>88</v>
      </c>
      <c r="AA9" s="69" t="s">
        <v>89</v>
      </c>
      <c r="AB9" s="69" t="s">
        <v>90</v>
      </c>
      <c r="AC9" s="69" t="s">
        <v>91</v>
      </c>
      <c r="AD9" s="69" t="s">
        <v>92</v>
      </c>
      <c r="AE9" s="69" t="s">
        <v>93</v>
      </c>
    </row>
    <row r="10" spans="1:31" s="76" customFormat="1" ht="13.5" thickBot="1">
      <c r="A10" s="70"/>
      <c r="B10" s="71">
        <f>'様式２-1'!$T$4</f>
        <v>1</v>
      </c>
      <c r="C10" s="71"/>
      <c r="D10" s="72">
        <f>'様式1（他薦）'!$E$18</f>
        <v>0</v>
      </c>
      <c r="E10" s="73"/>
      <c r="F10" s="71"/>
      <c r="G10" s="71"/>
      <c r="H10" s="71" t="str">
        <f>IF($B$5=1,"自薦",IF($B$5=2,"他薦",""))</f>
        <v>他薦</v>
      </c>
      <c r="I10" s="71" t="str">
        <f>RIGHT('様式２-1'!$D$15,LEN('様式２-1'!$D$15)-1)</f>
        <v/>
      </c>
      <c r="J10" s="71" t="str">
        <f>IF(OR(RIGHT($K$10,4)="神奈川県",RIGHT($K$10,4)="鹿児島県",RIGHT($K$10,4)="和歌山県"),RIGHT($K$10,4),RIGHT($K$10,3))</f>
        <v>0</v>
      </c>
      <c r="K10" s="71">
        <f>'様式２-1'!$D$16</f>
        <v>0</v>
      </c>
      <c r="L10" s="71">
        <f>IF('様式1（他薦）'!$G$10="",'様式1（他薦）'!$G$11,"")</f>
        <v>0</v>
      </c>
      <c r="M10" s="71">
        <f>IF('様式1（他薦）'!$G$10="",'様式1（他薦）'!$G$12,'様式1（他薦）'!$G$10)</f>
        <v>0</v>
      </c>
      <c r="N10" s="71">
        <f>'様式２-1'!$M$9</f>
        <v>0</v>
      </c>
      <c r="O10" s="71">
        <f>'様式２-1'!$M$10</f>
        <v>0</v>
      </c>
      <c r="P10" s="71">
        <f>'様式２-1'!$K$7</f>
        <v>0</v>
      </c>
      <c r="Q10" s="71">
        <f>'様式２-1'!$S$7</f>
        <v>0</v>
      </c>
      <c r="R10" s="71">
        <f>'様式２-1'!$L$8</f>
        <v>0</v>
      </c>
      <c r="S10" s="71">
        <f>'様式２-1'!$E$24</f>
        <v>0</v>
      </c>
      <c r="T10" s="71">
        <f>'様式２-1'!$E$25</f>
        <v>0</v>
      </c>
      <c r="U10" s="71">
        <f>'様式２-1'!$N$24</f>
        <v>0</v>
      </c>
      <c r="V10" s="71">
        <f>'様式２-1'!$T$24</f>
        <v>0</v>
      </c>
      <c r="W10" s="71">
        <f>'様式２-1'!$N$25</f>
        <v>0</v>
      </c>
      <c r="X10" s="72">
        <f>'様式２-1'!$C$6</f>
        <v>0</v>
      </c>
      <c r="Y10" s="71">
        <f>'様式２-1'!$D$23</f>
        <v>0</v>
      </c>
      <c r="Z10" s="71">
        <f>'様式２-1'!$D$26</f>
        <v>0</v>
      </c>
      <c r="AA10" s="71">
        <f>'様式２-２'!$D$9</f>
        <v>0</v>
      </c>
      <c r="AB10" s="74">
        <f>'様式２-２'!$C$10</f>
        <v>40269</v>
      </c>
      <c r="AC10" s="74" t="str">
        <f>'様式２-２'!$G$10</f>
        <v>継続中</v>
      </c>
      <c r="AD10" s="71" t="str">
        <f>IF($AC$10="継続中",IF(OR(AND(7&gt;=MONTH($AB$10),2017&lt;=YEAR($AB$10)),AND(7&lt;MONTH($AB$10),2016&lt;=YEAR($AB$10))),"",IF(7&gt;=MONTH($AB$10),2017-YEAR($AB$10),2017-YEAR($AB$10)-1)&amp;"年"),IF(OR(AND(YEARFRAC($AB$10,$AC$10)&gt;0.99721,OR(AND(YEARFRAC($AB$10,$AC$10)&lt;=1,MONTH($AC$10)=MONTH($AB$10)-1,DAY($AC$10+1)=DAY($AB$10)),AND(YEARFRAC($AB$10,$AC$10)&lt;=1,MONTH($AC$10)=MONTH($AB$10),DAY($AB$10)-DAY($AC$10)&lt;=1))),YEARFRAC($AB$10,$AC$10)&gt;=1),IF(MONTH($AC$10)&gt;MONTH($AB$10),YEAR($AC$10)-YEAR($AB$10),IF(AND(MONTH($AC$10)&lt;MONTH($AB$10),NOT(DAY($AC$10+1)=DAY($AB$10))),YEAR($AC$10)-YEAR($AB$10)-1,IF(OR(AND(MONTH($AC$10)&lt;MONTH($AB$10),DAY($AC$10+1)=DAY($AB$10)),AND(MONTH($AC$10)=MONTH($AB$10),OR(DAY($AC$10)&gt;=DAY($AB$10-1),DAY($AC$10)=DAY(EOMONTH($AB$10,0)),DAY($AC$10)=DAY($AB$10)))),YEAR($AC$10)-YEAR($AB$10),YEAR($AC$10)-YEAR($AB$10)-1)))&amp;"年",""))&amp;IF($AC$10="継続中",IF(7=MONTH($AB$10),"",IF(7&gt;MONTH($AB$10),7-MONTH($AB$10),19-MONTH($AB$10))&amp;"月"),IF(IF(DAY($AB$10)=1,OR(AND(MONTH($AB$10)=MONTH($AC$10),DAY($AC$10)&lt;DAY(EOMONTH($AC$10,0))),AND(MONTH($AB$10)=MONTH($AC$10)+1,DAY($AC$10)=DAY(EOMONTH($AC$10,0)))),OR(AND(MONTH($AB$10)=MONTH($AC$10),DAY($AC$10)&gt;=DAY($AB$10-1)),AND(MONTH($AB$10)+1=MONTH($AC$10),DAY($AC$10)&lt;=DAY($AB$10-2)))),"",IF(DAY($AB$10)=1,IF(MONTH($AC$10)&gt;=MONTH($AB$10),IF(DAY($AC$10+1)=DAY($AB$10),MONTH($AC$10)-MONTH($AB$10)+1,MONTH($AC$10)-MONTH($AB$10)),IF(DAY($AC$10+1)=DAY($AB$10),13-(MONTH($AB$10)-MONTH($AC$10)),12-(MONTH($AB$10)-MONTH($AC$10)))),IF(MONTH($AC$10)&gt;MONTH($AB$10),IF(DAY($AC$10)&gt;=DAY($AB$10-1),MONTH($AC$10)-MONTH($AB$10)+1,MONTH($AC$10)-MONTH($AB$10)),IF(DAY($AC$10)&lt;=DAY($AB$10-2),11-(MONTH($AB$10)-MONTH($AC$10)),12-(MONTH($AB$10)-MONTH($AC$10)))))&amp;"月"))</f>
        <v>7年3月</v>
      </c>
      <c r="AE10" s="75" t="str">
        <f>IF($L$5=1,"○","")</f>
        <v>○</v>
      </c>
    </row>
  </sheetData>
  <sheetProtection algorithmName="SHA-512" hashValue="XU7hbZL2K8vOZRVmr2TLaBwdri8VJtupl11lfCxlMss08E/FK2ahwU902NrhqHGhcLMGpWYTp7hl1LBUbUTuwA==" saltValue="5mkJ6XMZbrwZPFW+bSLJIQ==" spinCount="100000" sheet="1" objects="1" scenarios="1"/>
  <mergeCells count="7">
    <mergeCell ref="S8:W8"/>
    <mergeCell ref="X8:AE8"/>
    <mergeCell ref="D8:K8"/>
    <mergeCell ref="C3:L3"/>
    <mergeCell ref="A3:A4"/>
    <mergeCell ref="B8:C8"/>
    <mergeCell ref="L8:R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様式1（他薦）</vt:lpstr>
      <vt:lpstr>様式２-1</vt:lpstr>
      <vt:lpstr>様式２-２</vt:lpstr>
      <vt:lpstr>様式２-３</vt:lpstr>
      <vt:lpstr>事務局用</vt:lpstr>
      <vt:lpstr>'様式1（他薦）'!Print_Area</vt:lpstr>
      <vt:lpstr>'様式２-1'!Print_Area</vt:lpstr>
      <vt:lpstr>'様式２-２'!Print_Area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&lt;4D6963726F736F667420576F7264202D20899E95E5976C8EAE8169926391CC90849145816A&gt;</dc:title>
  <dc:creator>okita</dc:creator>
  <cp:lastModifiedBy>黒田 真由美</cp:lastModifiedBy>
  <cp:lastPrinted>2019-06-04T07:40:53Z</cp:lastPrinted>
  <dcterms:created xsi:type="dcterms:W3CDTF">2017-01-13T13:50:10Z</dcterms:created>
  <dcterms:modified xsi:type="dcterms:W3CDTF">2019-06-05T05:42:33Z</dcterms:modified>
</cp:coreProperties>
</file>