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00" yWindow="65386" windowWidth="16020" windowHeight="8660" tabRatio="731" activeTab="0"/>
  </bookViews>
  <sheets>
    <sheet name="表Ⅱ-４・国定公園" sheetId="1" r:id="rId1"/>
  </sheets>
  <definedNames>
    <definedName name="_xlnm.Print_Area" localSheetId="0">'表Ⅱ-４・国定公園'!$A$1:$K$59</definedName>
  </definedNames>
  <calcPr fullCalcOnLoad="1"/>
</workbook>
</file>

<file path=xl/sharedStrings.xml><?xml version="1.0" encoding="utf-8"?>
<sst xmlns="http://schemas.openxmlformats.org/spreadsheetml/2006/main" count="177" uniqueCount="126">
  <si>
    <t>（単位：千人）</t>
  </si>
  <si>
    <t>都道府</t>
  </si>
  <si>
    <t>県名</t>
  </si>
  <si>
    <t>県別</t>
  </si>
  <si>
    <t>公園別</t>
  </si>
  <si>
    <t xml:space="preserve"> </t>
  </si>
  <si>
    <t>長野</t>
  </si>
  <si>
    <t>山梨</t>
  </si>
  <si>
    <t>北海道</t>
  </si>
  <si>
    <t>静岡</t>
  </si>
  <si>
    <t>三重</t>
  </si>
  <si>
    <t>奈良</t>
  </si>
  <si>
    <t>青森</t>
  </si>
  <si>
    <t>和歌山</t>
  </si>
  <si>
    <t>秋田</t>
  </si>
  <si>
    <t>京都</t>
  </si>
  <si>
    <t>　</t>
  </si>
  <si>
    <t>兵庫</t>
  </si>
  <si>
    <t>鳥取</t>
  </si>
  <si>
    <t>宮城</t>
  </si>
  <si>
    <t>山形</t>
  </si>
  <si>
    <t>福島</t>
  </si>
  <si>
    <t>岡山</t>
  </si>
  <si>
    <t>新潟</t>
  </si>
  <si>
    <t>広島</t>
  </si>
  <si>
    <t>山口</t>
  </si>
  <si>
    <t>徳島</t>
  </si>
  <si>
    <t>群馬</t>
  </si>
  <si>
    <t>愛媛</t>
  </si>
  <si>
    <t>大分</t>
  </si>
  <si>
    <t>福岡</t>
  </si>
  <si>
    <t>島根</t>
  </si>
  <si>
    <t>東京</t>
  </si>
  <si>
    <t>高知</t>
  </si>
  <si>
    <t>長崎</t>
  </si>
  <si>
    <t>神奈川</t>
  </si>
  <si>
    <t>熊本</t>
  </si>
  <si>
    <t>鹿児島</t>
  </si>
  <si>
    <t>岐阜</t>
  </si>
  <si>
    <t>宮崎</t>
  </si>
  <si>
    <t>富山</t>
  </si>
  <si>
    <t>沖縄</t>
  </si>
  <si>
    <t>石川</t>
  </si>
  <si>
    <t>福井</t>
  </si>
  <si>
    <t>国定公園名</t>
  </si>
  <si>
    <t>暑寒別天売焼尻</t>
  </si>
  <si>
    <t>琵琶湖</t>
  </si>
  <si>
    <t>滋賀</t>
  </si>
  <si>
    <t>網走</t>
  </si>
  <si>
    <t>ﾆｾｺ積丹小樽海岸</t>
  </si>
  <si>
    <t>明治の森箕面</t>
  </si>
  <si>
    <t>大阪</t>
  </si>
  <si>
    <t>日高山脈襟裳</t>
  </si>
  <si>
    <t>大沼</t>
  </si>
  <si>
    <t>金剛生駒紀泉</t>
  </si>
  <si>
    <t>下北半島</t>
  </si>
  <si>
    <t>津軽</t>
  </si>
  <si>
    <t>早池峰</t>
  </si>
  <si>
    <t>氷ノ山後山那岐山</t>
  </si>
  <si>
    <t>栗駒</t>
  </si>
  <si>
    <t>大和青垣</t>
  </si>
  <si>
    <t>高野龍神</t>
  </si>
  <si>
    <t>南三陸金華山</t>
  </si>
  <si>
    <t>蔵王</t>
  </si>
  <si>
    <t>比婆道後帝釈</t>
  </si>
  <si>
    <t>男鹿</t>
  </si>
  <si>
    <t>鳥海</t>
  </si>
  <si>
    <t>西中国山地</t>
  </si>
  <si>
    <t>北長門海岸</t>
  </si>
  <si>
    <t>秋吉台</t>
  </si>
  <si>
    <t>水郷筑波</t>
  </si>
  <si>
    <t>茨城</t>
  </si>
  <si>
    <t>剣山</t>
  </si>
  <si>
    <t>千葉</t>
  </si>
  <si>
    <t>妙義荒船佐久高原</t>
  </si>
  <si>
    <t>室戸阿南海岸</t>
  </si>
  <si>
    <t>南房総</t>
  </si>
  <si>
    <t>石鎚</t>
  </si>
  <si>
    <t>明治の森高尾</t>
  </si>
  <si>
    <t>丹沢大山</t>
  </si>
  <si>
    <t>北九州</t>
  </si>
  <si>
    <t>佐渡弥彦米山</t>
  </si>
  <si>
    <t>能登半島</t>
  </si>
  <si>
    <t>玄海</t>
  </si>
  <si>
    <t>佐賀</t>
  </si>
  <si>
    <t>越前加賀海岸</t>
  </si>
  <si>
    <t>耶馬日田英彦山</t>
  </si>
  <si>
    <t>若狭湾</t>
  </si>
  <si>
    <t>壱岐対馬</t>
  </si>
  <si>
    <t>八ケ岳中信高原</t>
  </si>
  <si>
    <t>九州中央山地</t>
  </si>
  <si>
    <t>日豊海岸</t>
  </si>
  <si>
    <t>天竜奥三河</t>
  </si>
  <si>
    <t>愛知</t>
  </si>
  <si>
    <t>祖母傾</t>
  </si>
  <si>
    <t>揖斐関ヶ原養老</t>
  </si>
  <si>
    <t>飛騨木曽川</t>
  </si>
  <si>
    <t>日南海岸</t>
  </si>
  <si>
    <t>愛知高原</t>
  </si>
  <si>
    <t>奄美群島</t>
  </si>
  <si>
    <t>三河湾</t>
  </si>
  <si>
    <t>沖縄海岸</t>
  </si>
  <si>
    <t>鈴鹿</t>
  </si>
  <si>
    <t>沖縄戦跡</t>
  </si>
  <si>
    <t>室生赤目青山</t>
  </si>
  <si>
    <t>年間利用者数</t>
  </si>
  <si>
    <t>県別</t>
  </si>
  <si>
    <t>公園別</t>
  </si>
  <si>
    <t>右側</t>
  </si>
  <si>
    <t>左側</t>
  </si>
  <si>
    <t>合計</t>
  </si>
  <si>
    <t>（計算）</t>
  </si>
  <si>
    <t>岐阜</t>
  </si>
  <si>
    <t>愛知</t>
  </si>
  <si>
    <t>合　　　　計</t>
  </si>
  <si>
    <t>越後三山只見</t>
  </si>
  <si>
    <t>丹後天橋立大江山</t>
  </si>
  <si>
    <t>京都</t>
  </si>
  <si>
    <t>岩手</t>
  </si>
  <si>
    <t>表Ⅱ－４　平成27年国定公園利用者数（公園、都道府県別）</t>
  </si>
  <si>
    <t>—</t>
  </si>
  <si>
    <t>甑島</t>
  </si>
  <si>
    <t>※甑島は、平成27年3月16日に国定公園に指定。</t>
  </si>
  <si>
    <t>※京都丹波高原は、平成28年3月25日に国定公園に指定。</t>
  </si>
  <si>
    <t>京都丹波高原</t>
  </si>
  <si>
    <t>※南三陸金華山国定公園は、平成27年3月以降、三陸復興国立公園へ変更。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</si>
</sst>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0\);\(\-0\)"/>
    <numFmt numFmtId="178" formatCode="\(General\);\(\-General\)"/>
    <numFmt numFmtId="179" formatCode="0.0000"/>
    <numFmt numFmtId="180" formatCode="\(#,##0\);\(\-#,##0\)"/>
    <numFmt numFmtId="181" formatCode="#,##0_ "/>
    <numFmt numFmtId="182" formatCode="#,##0.0_ "/>
    <numFmt numFmtId="183" formatCode="&quot;¥&quot;#,##0_);[Red]\(&quot;¥&quot;#,##0\)"/>
    <numFmt numFmtId="184" formatCode="[&lt;=999]000;[&lt;=9999]000\-00;000\-0000"/>
    <numFmt numFmtId="185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10" xfId="0" applyNumberFormat="1" applyFont="1" applyFill="1" applyBorder="1" applyAlignment="1">
      <alignment horizontal="distributed" vertical="center"/>
    </xf>
    <xf numFmtId="0" fontId="0" fillId="0" borderId="11" xfId="0" applyNumberFormat="1" applyFont="1" applyFill="1" applyBorder="1" applyAlignment="1">
      <alignment horizontal="distributed" vertical="center"/>
    </xf>
    <xf numFmtId="0" fontId="5" fillId="0" borderId="12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right" vertical="center"/>
    </xf>
    <xf numFmtId="0" fontId="0" fillId="0" borderId="0" xfId="0" applyNumberFormat="1" applyFill="1" applyAlignment="1">
      <alignment horizontal="center" vertical="center"/>
    </xf>
    <xf numFmtId="0" fontId="5" fillId="0" borderId="14" xfId="0" applyNumberFormat="1" applyFont="1" applyFill="1" applyBorder="1" applyAlignment="1">
      <alignment horizontal="distributed" vertical="center"/>
    </xf>
    <xf numFmtId="3" fontId="0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vertical="center"/>
    </xf>
    <xf numFmtId="0" fontId="0" fillId="0" borderId="15" xfId="0" applyNumberFormat="1" applyFont="1" applyFill="1" applyBorder="1" applyAlignment="1">
      <alignment horizontal="distributed" vertical="center"/>
    </xf>
    <xf numFmtId="0" fontId="0" fillId="0" borderId="17" xfId="0" applyNumberFormat="1" applyFont="1" applyFill="1" applyBorder="1" applyAlignment="1">
      <alignment horizontal="distributed" vertical="center"/>
    </xf>
    <xf numFmtId="0" fontId="0" fillId="0" borderId="18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distributed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0" fontId="42" fillId="0" borderId="0" xfId="0" applyNumberFormat="1" applyFont="1" applyFill="1" applyAlignment="1">
      <alignment vertical="center"/>
    </xf>
    <xf numFmtId="3" fontId="42" fillId="0" borderId="0" xfId="0" applyNumberFormat="1" applyFont="1" applyFill="1" applyAlignment="1">
      <alignment vertical="center"/>
    </xf>
    <xf numFmtId="0" fontId="42" fillId="0" borderId="0" xfId="0" applyNumberFormat="1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1" xfId="0" applyNumberFormat="1" applyFont="1" applyFill="1" applyBorder="1" applyAlignment="1">
      <alignment horizontal="distributed" vertical="center"/>
    </xf>
    <xf numFmtId="0" fontId="0" fillId="0" borderId="18" xfId="0" applyNumberFormat="1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vertical="center"/>
    </xf>
    <xf numFmtId="38" fontId="0" fillId="0" borderId="19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  <xf numFmtId="0" fontId="5" fillId="0" borderId="16" xfId="0" applyNumberFormat="1" applyFont="1" applyFill="1" applyBorder="1" applyAlignment="1">
      <alignment horizontal="distributed" vertical="center"/>
    </xf>
    <xf numFmtId="3" fontId="0" fillId="0" borderId="10" xfId="0" applyNumberFormat="1" applyFont="1" applyFill="1" applyBorder="1" applyAlignment="1">
      <alignment vertical="center"/>
    </xf>
    <xf numFmtId="38" fontId="43" fillId="0" borderId="12" xfId="0" applyNumberFormat="1" applyFont="1" applyFill="1" applyBorder="1" applyAlignment="1">
      <alignment horizontal="right" vertical="center"/>
    </xf>
    <xf numFmtId="38" fontId="43" fillId="0" borderId="12" xfId="48" applyNumberFormat="1" applyFont="1" applyFill="1" applyBorder="1" applyAlignment="1">
      <alignment horizontal="right" vertical="center"/>
    </xf>
    <xf numFmtId="38" fontId="43" fillId="0" borderId="14" xfId="0" applyNumberFormat="1" applyFont="1" applyFill="1" applyBorder="1" applyAlignment="1">
      <alignment horizontal="right" vertical="center"/>
    </xf>
    <xf numFmtId="38" fontId="43" fillId="0" borderId="10" xfId="0" applyNumberFormat="1" applyFont="1" applyFill="1" applyBorder="1" applyAlignment="1">
      <alignment horizontal="right" vertical="center"/>
    </xf>
    <xf numFmtId="38" fontId="43" fillId="0" borderId="16" xfId="0" applyNumberFormat="1" applyFont="1" applyFill="1" applyBorder="1" applyAlignment="1">
      <alignment horizontal="right" vertical="center"/>
    </xf>
    <xf numFmtId="38" fontId="43" fillId="0" borderId="15" xfId="0" applyNumberFormat="1" applyFont="1" applyFill="1" applyBorder="1" applyAlignment="1">
      <alignment horizontal="right" vertical="center"/>
    </xf>
    <xf numFmtId="38" fontId="43" fillId="0" borderId="0" xfId="0" applyNumberFormat="1" applyFont="1" applyFill="1" applyBorder="1" applyAlignment="1">
      <alignment horizontal="right" vertical="center"/>
    </xf>
    <xf numFmtId="38" fontId="43" fillId="0" borderId="19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38" fontId="43" fillId="0" borderId="21" xfId="0" applyNumberFormat="1" applyFont="1" applyFill="1" applyBorder="1" applyAlignment="1">
      <alignment horizontal="right" vertical="center"/>
    </xf>
    <xf numFmtId="38" fontId="43" fillId="0" borderId="13" xfId="0" applyNumberFormat="1" applyFont="1" applyFill="1" applyBorder="1" applyAlignment="1">
      <alignment horizontal="right" vertical="center"/>
    </xf>
    <xf numFmtId="38" fontId="43" fillId="0" borderId="22" xfId="0" applyNumberFormat="1" applyFont="1" applyFill="1" applyBorder="1" applyAlignment="1">
      <alignment horizontal="right" vertical="center"/>
    </xf>
    <xf numFmtId="38" fontId="43" fillId="0" borderId="23" xfId="0" applyNumberFormat="1" applyFont="1" applyFill="1" applyBorder="1" applyAlignment="1">
      <alignment horizontal="right" vertical="center"/>
    </xf>
    <xf numFmtId="38" fontId="43" fillId="0" borderId="13" xfId="48" applyNumberFormat="1" applyFont="1" applyFill="1" applyBorder="1" applyAlignment="1">
      <alignment horizontal="right" vertical="center"/>
    </xf>
    <xf numFmtId="38" fontId="43" fillId="0" borderId="24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horizontal="distributed" vertical="center"/>
    </xf>
    <xf numFmtId="0" fontId="0" fillId="0" borderId="15" xfId="0" applyNumberFormat="1" applyFill="1" applyBorder="1" applyAlignment="1">
      <alignment horizontal="distributed" vertical="center"/>
    </xf>
    <xf numFmtId="0" fontId="4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distributed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84" fontId="0" fillId="0" borderId="14" xfId="0" applyNumberFormat="1" applyFont="1" applyFill="1" applyBorder="1" applyAlignment="1">
      <alignment vertical="center"/>
    </xf>
    <xf numFmtId="184" fontId="0" fillId="0" borderId="10" xfId="0" applyNumberFormat="1" applyFill="1" applyBorder="1" applyAlignment="1">
      <alignment vertical="center"/>
    </xf>
    <xf numFmtId="184" fontId="0" fillId="0" borderId="16" xfId="0" applyNumberFormat="1" applyFill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  <xf numFmtId="184" fontId="0" fillId="0" borderId="16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distributed" vertical="center"/>
    </xf>
    <xf numFmtId="0" fontId="0" fillId="0" borderId="16" xfId="0" applyNumberFormat="1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  <xf numFmtId="0" fontId="4" fillId="0" borderId="10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>
      <alignment horizontal="distributed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8"/>
  <sheetViews>
    <sheetView tabSelected="1" view="pageBreakPreview" zoomScaleSheetLayoutView="100" zoomScalePageLayoutView="0" workbookViewId="0" topLeftCell="A1">
      <pane xSplit="3" ySplit="5" topLeftCell="D5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9" sqref="D19"/>
    </sheetView>
  </sheetViews>
  <sheetFormatPr defaultColWidth="9.00390625" defaultRowHeight="13.5"/>
  <cols>
    <col min="1" max="1" width="3.50390625" style="47" customWidth="1"/>
    <col min="2" max="2" width="17.375" style="48" customWidth="1"/>
    <col min="3" max="3" width="7.375" style="48" customWidth="1"/>
    <col min="4" max="5" width="9.25390625" style="48" bestFit="1" customWidth="1"/>
    <col min="6" max="6" width="3.625" style="5" customWidth="1"/>
    <col min="7" max="7" width="17.50390625" style="48" customWidth="1"/>
    <col min="8" max="8" width="7.375" style="48" customWidth="1"/>
    <col min="9" max="10" width="9.25390625" style="48" bestFit="1" customWidth="1"/>
    <col min="11" max="11" width="3.375" style="49" customWidth="1"/>
    <col min="12" max="12" width="8.25390625" style="50" customWidth="1"/>
    <col min="13" max="14" width="9.125" style="50" bestFit="1" customWidth="1"/>
    <col min="15" max="38" width="9.00390625" style="50" customWidth="1"/>
    <col min="39" max="16384" width="9.00390625" style="48" customWidth="1"/>
  </cols>
  <sheetData>
    <row r="1" spans="1:38" s="14" customFormat="1" ht="16.5">
      <c r="A1" s="11"/>
      <c r="B1" s="80" t="s">
        <v>119</v>
      </c>
      <c r="C1" s="80"/>
      <c r="D1" s="80"/>
      <c r="E1" s="80"/>
      <c r="F1" s="80"/>
      <c r="G1" s="80"/>
      <c r="H1" s="80"/>
      <c r="I1" s="80"/>
      <c r="J1" s="80"/>
      <c r="K1" s="12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38" s="14" customFormat="1" ht="13.5">
      <c r="A2" s="11"/>
      <c r="B2" s="15"/>
      <c r="C2" s="15"/>
      <c r="D2" s="15"/>
      <c r="E2" s="15"/>
      <c r="F2" s="16"/>
      <c r="G2" s="15"/>
      <c r="H2" s="15"/>
      <c r="I2" s="15"/>
      <c r="J2" s="15"/>
      <c r="K2" s="17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 s="14" customFormat="1" ht="13.5">
      <c r="A3" s="11"/>
      <c r="B3" s="15"/>
      <c r="C3" s="15"/>
      <c r="D3" s="15"/>
      <c r="E3" s="18" t="s">
        <v>0</v>
      </c>
      <c r="F3" s="16"/>
      <c r="G3" s="15"/>
      <c r="H3" s="15"/>
      <c r="I3" s="19"/>
      <c r="J3" s="18" t="s">
        <v>0</v>
      </c>
      <c r="K3" s="17"/>
      <c r="M3" s="20"/>
      <c r="N3" s="20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s="14" customFormat="1" ht="13.5">
      <c r="A4" s="11"/>
      <c r="B4" s="105" t="s">
        <v>44</v>
      </c>
      <c r="C4" s="21" t="s">
        <v>1</v>
      </c>
      <c r="D4" s="83" t="s">
        <v>105</v>
      </c>
      <c r="E4" s="84"/>
      <c r="F4" s="23"/>
      <c r="G4" s="105" t="s">
        <v>44</v>
      </c>
      <c r="H4" s="21" t="s">
        <v>1</v>
      </c>
      <c r="I4" s="83" t="s">
        <v>105</v>
      </c>
      <c r="J4" s="84"/>
      <c r="K4" s="9"/>
      <c r="L4" s="24" t="s">
        <v>111</v>
      </c>
      <c r="M4" s="20"/>
      <c r="N4" s="20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38" s="14" customFormat="1" ht="13.5">
      <c r="A5" s="11"/>
      <c r="B5" s="106"/>
      <c r="C5" s="25" t="s">
        <v>2</v>
      </c>
      <c r="D5" s="22" t="s">
        <v>3</v>
      </c>
      <c r="E5" s="26" t="s">
        <v>4</v>
      </c>
      <c r="F5" s="23"/>
      <c r="G5" s="106"/>
      <c r="H5" s="25" t="s">
        <v>2</v>
      </c>
      <c r="I5" s="22" t="s">
        <v>3</v>
      </c>
      <c r="J5" s="26" t="s">
        <v>4</v>
      </c>
      <c r="K5" s="27"/>
      <c r="L5" s="28"/>
      <c r="M5" s="29" t="s">
        <v>106</v>
      </c>
      <c r="N5" s="29" t="s">
        <v>107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38" s="14" customFormat="1" ht="14.25" customHeight="1">
      <c r="A6" s="11"/>
      <c r="B6" s="77" t="s">
        <v>45</v>
      </c>
      <c r="C6" s="30" t="s">
        <v>5</v>
      </c>
      <c r="D6" s="62">
        <v>197</v>
      </c>
      <c r="E6" s="54">
        <f aca="true" t="shared" si="0" ref="E6:E13">D6</f>
        <v>197</v>
      </c>
      <c r="F6" s="10"/>
      <c r="G6" s="95" t="s">
        <v>46</v>
      </c>
      <c r="H6" s="1" t="s">
        <v>47</v>
      </c>
      <c r="I6" s="68">
        <v>30766</v>
      </c>
      <c r="J6" s="98">
        <f>I6+I7</f>
        <v>33844</v>
      </c>
      <c r="K6" s="31"/>
      <c r="L6" s="28" t="s">
        <v>109</v>
      </c>
      <c r="M6" s="32">
        <f>SUM(D6:D53)</f>
        <v>134563</v>
      </c>
      <c r="N6" s="32">
        <f>SUM(E6:E53)</f>
        <v>134563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s="14" customFormat="1" ht="14.25" customHeight="1">
      <c r="A7" s="11"/>
      <c r="B7" s="77" t="s">
        <v>48</v>
      </c>
      <c r="C7" s="1"/>
      <c r="D7" s="62">
        <v>1731</v>
      </c>
      <c r="E7" s="54">
        <f t="shared" si="0"/>
        <v>1731</v>
      </c>
      <c r="F7" s="10"/>
      <c r="G7" s="104"/>
      <c r="H7" s="1" t="s">
        <v>15</v>
      </c>
      <c r="I7" s="68">
        <v>3078</v>
      </c>
      <c r="J7" s="107"/>
      <c r="K7" s="31"/>
      <c r="L7" s="28" t="s">
        <v>108</v>
      </c>
      <c r="M7" s="32">
        <f>SUM(I6:I53)</f>
        <v>154423</v>
      </c>
      <c r="N7" s="32">
        <f>SUM(J6:J53)</f>
        <v>154423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</row>
    <row r="8" spans="1:38" s="14" customFormat="1" ht="14.25" customHeight="1">
      <c r="A8" s="11"/>
      <c r="B8" s="77" t="s">
        <v>49</v>
      </c>
      <c r="C8" s="1" t="s">
        <v>8</v>
      </c>
      <c r="D8" s="62">
        <v>4478</v>
      </c>
      <c r="E8" s="54">
        <f t="shared" si="0"/>
        <v>4478</v>
      </c>
      <c r="F8" s="10"/>
      <c r="G8" s="78" t="s">
        <v>116</v>
      </c>
      <c r="H8" s="3" t="s">
        <v>117</v>
      </c>
      <c r="I8" s="69">
        <v>4737</v>
      </c>
      <c r="J8" s="59">
        <f>I8</f>
        <v>4737</v>
      </c>
      <c r="K8" s="31"/>
      <c r="L8" s="28" t="s">
        <v>110</v>
      </c>
      <c r="M8" s="32">
        <f>SUM(M6:M7)</f>
        <v>288986</v>
      </c>
      <c r="N8" s="32">
        <f>SUM(N6:N7)</f>
        <v>288986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38" s="14" customFormat="1" ht="14.25" customHeight="1">
      <c r="A9" s="11"/>
      <c r="B9" s="77" t="s">
        <v>52</v>
      </c>
      <c r="C9" s="1"/>
      <c r="D9" s="62">
        <v>338</v>
      </c>
      <c r="E9" s="54">
        <f t="shared" si="0"/>
        <v>338</v>
      </c>
      <c r="F9" s="10"/>
      <c r="G9" s="78" t="s">
        <v>124</v>
      </c>
      <c r="H9" s="3" t="s">
        <v>117</v>
      </c>
      <c r="I9" s="71">
        <v>0</v>
      </c>
      <c r="J9" s="59">
        <f>I9</f>
        <v>0</v>
      </c>
      <c r="K9" s="31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</row>
    <row r="10" spans="1:38" s="14" customFormat="1" ht="14.25" customHeight="1">
      <c r="A10" s="11"/>
      <c r="B10" s="77" t="s">
        <v>53</v>
      </c>
      <c r="C10" s="60"/>
      <c r="D10" s="62">
        <v>1425</v>
      </c>
      <c r="E10" s="54">
        <f t="shared" si="0"/>
        <v>1425</v>
      </c>
      <c r="F10" s="10"/>
      <c r="G10" s="33" t="s">
        <v>50</v>
      </c>
      <c r="H10" s="3" t="s">
        <v>51</v>
      </c>
      <c r="I10" s="76">
        <v>1830</v>
      </c>
      <c r="J10" s="54">
        <f>I10</f>
        <v>1830</v>
      </c>
      <c r="K10" s="31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1:38" s="14" customFormat="1" ht="14.25" customHeight="1">
      <c r="A11" s="11"/>
      <c r="B11" s="77" t="s">
        <v>55</v>
      </c>
      <c r="C11" s="82" t="s">
        <v>12</v>
      </c>
      <c r="D11" s="67">
        <v>754</v>
      </c>
      <c r="E11" s="54">
        <f t="shared" si="0"/>
        <v>754</v>
      </c>
      <c r="F11" s="10"/>
      <c r="G11" s="51"/>
      <c r="H11" s="1" t="s">
        <v>51</v>
      </c>
      <c r="I11" s="64">
        <v>12382</v>
      </c>
      <c r="J11" s="90">
        <f>SUM(I11:I13)</f>
        <v>16691</v>
      </c>
      <c r="K11" s="31"/>
      <c r="L11" s="24"/>
      <c r="M11" s="3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</row>
    <row r="12" spans="1:38" s="14" customFormat="1" ht="14.25" customHeight="1">
      <c r="A12" s="11"/>
      <c r="B12" s="2" t="s">
        <v>56</v>
      </c>
      <c r="C12" s="102"/>
      <c r="D12" s="68">
        <v>2224</v>
      </c>
      <c r="E12" s="54">
        <f t="shared" si="0"/>
        <v>2224</v>
      </c>
      <c r="F12" s="10"/>
      <c r="G12" s="51" t="s">
        <v>54</v>
      </c>
      <c r="H12" s="1" t="s">
        <v>11</v>
      </c>
      <c r="I12" s="65">
        <v>2732</v>
      </c>
      <c r="J12" s="91"/>
      <c r="K12" s="31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</row>
    <row r="13" spans="1:38" s="14" customFormat="1" ht="14.25" customHeight="1">
      <c r="A13" s="11"/>
      <c r="B13" s="33" t="s">
        <v>57</v>
      </c>
      <c r="C13" s="3" t="s">
        <v>118</v>
      </c>
      <c r="D13" s="69">
        <v>38</v>
      </c>
      <c r="E13" s="54">
        <f t="shared" si="0"/>
        <v>38</v>
      </c>
      <c r="F13" s="10"/>
      <c r="G13" s="51"/>
      <c r="H13" s="1" t="s">
        <v>13</v>
      </c>
      <c r="I13" s="66">
        <v>1577</v>
      </c>
      <c r="J13" s="92"/>
      <c r="K13" s="31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  <row r="14" spans="1:38" s="14" customFormat="1" ht="14.25" customHeight="1">
      <c r="A14" s="11"/>
      <c r="B14" s="95" t="s">
        <v>59</v>
      </c>
      <c r="C14" s="1" t="s">
        <v>118</v>
      </c>
      <c r="D14" s="64">
        <v>232</v>
      </c>
      <c r="E14" s="98">
        <f>SUM(D14:D17)</f>
        <v>865</v>
      </c>
      <c r="F14" s="10"/>
      <c r="G14" s="34"/>
      <c r="H14" s="30" t="s">
        <v>17</v>
      </c>
      <c r="I14" s="64">
        <v>2918</v>
      </c>
      <c r="J14" s="90">
        <f>SUM(I14:I16)</f>
        <v>3643</v>
      </c>
      <c r="K14" s="31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</row>
    <row r="15" spans="1:38" s="14" customFormat="1" ht="14.25" customHeight="1">
      <c r="A15" s="11"/>
      <c r="B15" s="103"/>
      <c r="C15" s="1" t="s">
        <v>19</v>
      </c>
      <c r="D15" s="65">
        <v>471</v>
      </c>
      <c r="E15" s="107"/>
      <c r="F15" s="10"/>
      <c r="G15" s="2" t="s">
        <v>58</v>
      </c>
      <c r="H15" s="1" t="s">
        <v>22</v>
      </c>
      <c r="I15" s="65">
        <v>291</v>
      </c>
      <c r="J15" s="93"/>
      <c r="K15" s="31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</row>
    <row r="16" spans="1:38" s="14" customFormat="1" ht="14.25" customHeight="1">
      <c r="A16" s="11"/>
      <c r="B16" s="104"/>
      <c r="C16" s="1" t="s">
        <v>14</v>
      </c>
      <c r="D16" s="65">
        <v>130</v>
      </c>
      <c r="E16" s="107"/>
      <c r="F16" s="10"/>
      <c r="G16" s="35"/>
      <c r="H16" s="60" t="s">
        <v>18</v>
      </c>
      <c r="I16" s="66">
        <v>434</v>
      </c>
      <c r="J16" s="94"/>
      <c r="K16" s="31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</row>
    <row r="17" spans="1:38" s="14" customFormat="1" ht="14.25" customHeight="1">
      <c r="A17" s="11"/>
      <c r="B17" s="96"/>
      <c r="C17" s="1" t="s">
        <v>20</v>
      </c>
      <c r="D17" s="66">
        <v>32</v>
      </c>
      <c r="E17" s="99"/>
      <c r="F17" s="10"/>
      <c r="G17" s="2" t="s">
        <v>60</v>
      </c>
      <c r="H17" s="1" t="s">
        <v>11</v>
      </c>
      <c r="I17" s="62">
        <v>7131</v>
      </c>
      <c r="J17" s="61">
        <f>I17</f>
        <v>7131</v>
      </c>
      <c r="K17" s="31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</row>
    <row r="18" spans="1:38" s="14" customFormat="1" ht="14.25" customHeight="1">
      <c r="A18" s="11"/>
      <c r="B18" s="33" t="s">
        <v>62</v>
      </c>
      <c r="C18" s="3" t="s">
        <v>19</v>
      </c>
      <c r="D18" s="62" t="s">
        <v>120</v>
      </c>
      <c r="E18" s="59" t="str">
        <f>D18</f>
        <v>—</v>
      </c>
      <c r="F18" s="10"/>
      <c r="G18" s="95" t="s">
        <v>61</v>
      </c>
      <c r="H18" s="30" t="s">
        <v>11</v>
      </c>
      <c r="I18" s="64">
        <v>626</v>
      </c>
      <c r="J18" s="98">
        <f>SUM(I18:I19)</f>
        <v>3136</v>
      </c>
      <c r="K18" s="31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</row>
    <row r="19" spans="1:38" s="14" customFormat="1" ht="14.25" customHeight="1">
      <c r="A19" s="11"/>
      <c r="B19" s="95" t="s">
        <v>63</v>
      </c>
      <c r="C19" s="1" t="s">
        <v>20</v>
      </c>
      <c r="D19" s="68">
        <v>3461</v>
      </c>
      <c r="E19" s="98">
        <f>SUM(D19:D20)</f>
        <v>4124</v>
      </c>
      <c r="F19" s="10"/>
      <c r="G19" s="97"/>
      <c r="H19" s="60" t="s">
        <v>13</v>
      </c>
      <c r="I19" s="66">
        <v>2510</v>
      </c>
      <c r="J19" s="99"/>
      <c r="K19" s="31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 s="14" customFormat="1" ht="14.25" customHeight="1">
      <c r="A20" s="11"/>
      <c r="B20" s="96"/>
      <c r="C20" s="1" t="s">
        <v>19</v>
      </c>
      <c r="D20" s="65">
        <v>663</v>
      </c>
      <c r="E20" s="99"/>
      <c r="F20" s="10"/>
      <c r="G20" s="2"/>
      <c r="H20" s="1" t="s">
        <v>18</v>
      </c>
      <c r="I20" s="68">
        <v>34</v>
      </c>
      <c r="J20" s="85">
        <f>SUM(I20:I22)</f>
        <v>671</v>
      </c>
      <c r="K20" s="31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 s="14" customFormat="1" ht="14.25" customHeight="1">
      <c r="A21" s="11"/>
      <c r="B21" s="33" t="s">
        <v>65</v>
      </c>
      <c r="C21" s="3" t="s">
        <v>14</v>
      </c>
      <c r="D21" s="62">
        <v>1643</v>
      </c>
      <c r="E21" s="54">
        <f>D21</f>
        <v>1643</v>
      </c>
      <c r="F21" s="10"/>
      <c r="G21" s="2" t="s">
        <v>64</v>
      </c>
      <c r="H21" s="1" t="s">
        <v>31</v>
      </c>
      <c r="I21" s="68">
        <v>21</v>
      </c>
      <c r="J21" s="88"/>
      <c r="K21" s="31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</row>
    <row r="22" spans="1:38" s="14" customFormat="1" ht="14.25" customHeight="1">
      <c r="A22" s="11"/>
      <c r="B22" s="95" t="s">
        <v>66</v>
      </c>
      <c r="C22" s="30" t="s">
        <v>14</v>
      </c>
      <c r="D22" s="64">
        <v>692</v>
      </c>
      <c r="E22" s="98">
        <f>SUM(D22:D23)</f>
        <v>1932</v>
      </c>
      <c r="F22" s="10"/>
      <c r="G22" s="2"/>
      <c r="H22" s="1" t="s">
        <v>24</v>
      </c>
      <c r="I22" s="68">
        <v>616</v>
      </c>
      <c r="J22" s="89"/>
      <c r="K22" s="31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</row>
    <row r="23" spans="1:38" s="14" customFormat="1" ht="14.25" customHeight="1">
      <c r="A23" s="11"/>
      <c r="B23" s="97"/>
      <c r="C23" s="60" t="s">
        <v>20</v>
      </c>
      <c r="D23" s="66">
        <v>1240</v>
      </c>
      <c r="E23" s="99"/>
      <c r="F23" s="10"/>
      <c r="G23" s="34"/>
      <c r="H23" s="30" t="s">
        <v>31</v>
      </c>
      <c r="I23" s="71">
        <v>253</v>
      </c>
      <c r="J23" s="85">
        <f>SUM(I23:I25)</f>
        <v>802</v>
      </c>
      <c r="K23" s="31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</row>
    <row r="24" spans="1:38" s="14" customFormat="1" ht="14.25" customHeight="1">
      <c r="A24" s="11"/>
      <c r="B24" s="95" t="s">
        <v>115</v>
      </c>
      <c r="C24" s="1" t="s">
        <v>23</v>
      </c>
      <c r="D24" s="68">
        <v>439</v>
      </c>
      <c r="E24" s="98">
        <f>SUM(D24:D25)</f>
        <v>470</v>
      </c>
      <c r="F24" s="10"/>
      <c r="G24" s="2" t="s">
        <v>67</v>
      </c>
      <c r="H24" s="1" t="s">
        <v>24</v>
      </c>
      <c r="I24" s="68">
        <v>502</v>
      </c>
      <c r="J24" s="86"/>
      <c r="K24" s="31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 s="14" customFormat="1" ht="14.25" customHeight="1">
      <c r="A25" s="11"/>
      <c r="B25" s="96"/>
      <c r="C25" s="1" t="s">
        <v>21</v>
      </c>
      <c r="D25" s="68">
        <v>31</v>
      </c>
      <c r="E25" s="99"/>
      <c r="F25" s="10"/>
      <c r="G25" s="35"/>
      <c r="H25" s="60" t="s">
        <v>25</v>
      </c>
      <c r="I25" s="72">
        <v>47</v>
      </c>
      <c r="J25" s="87"/>
      <c r="K25" s="31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38" s="14" customFormat="1" ht="14.25" customHeight="1">
      <c r="A26" s="11"/>
      <c r="B26" s="95" t="s">
        <v>70</v>
      </c>
      <c r="C26" s="30" t="s">
        <v>71</v>
      </c>
      <c r="D26" s="71">
        <v>13366</v>
      </c>
      <c r="E26" s="98">
        <f>SUM(D26:D27)</f>
        <v>17549</v>
      </c>
      <c r="F26" s="10"/>
      <c r="G26" s="2" t="s">
        <v>68</v>
      </c>
      <c r="H26" s="1" t="s">
        <v>25</v>
      </c>
      <c r="I26" s="68">
        <v>2262</v>
      </c>
      <c r="J26" s="58">
        <f>I26</f>
        <v>2262</v>
      </c>
      <c r="K26" s="31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</row>
    <row r="27" spans="1:38" s="14" customFormat="1" ht="14.25" customHeight="1">
      <c r="A27" s="11"/>
      <c r="B27" s="97"/>
      <c r="C27" s="60" t="s">
        <v>73</v>
      </c>
      <c r="D27" s="72">
        <v>4183</v>
      </c>
      <c r="E27" s="99"/>
      <c r="F27" s="10"/>
      <c r="G27" s="33" t="s">
        <v>69</v>
      </c>
      <c r="H27" s="3" t="s">
        <v>25</v>
      </c>
      <c r="I27" s="69">
        <v>1052</v>
      </c>
      <c r="J27" s="54">
        <f>I27</f>
        <v>1052</v>
      </c>
      <c r="K27" s="31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</row>
    <row r="28" spans="1:38" s="14" customFormat="1" ht="14.25" customHeight="1">
      <c r="A28" s="11"/>
      <c r="B28" s="95" t="s">
        <v>74</v>
      </c>
      <c r="C28" s="1" t="s">
        <v>27</v>
      </c>
      <c r="D28" s="68">
        <v>1194</v>
      </c>
      <c r="E28" s="98">
        <f>SUM(D28:D29)</f>
        <v>1305</v>
      </c>
      <c r="F28" s="10"/>
      <c r="G28" s="95" t="s">
        <v>72</v>
      </c>
      <c r="H28" s="1" t="s">
        <v>26</v>
      </c>
      <c r="I28" s="68">
        <v>1292</v>
      </c>
      <c r="J28" s="98">
        <f>SUM(I28:I29)</f>
        <v>1481</v>
      </c>
      <c r="K28" s="31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</row>
    <row r="29" spans="1:38" s="14" customFormat="1" ht="14.25" customHeight="1">
      <c r="A29" s="11"/>
      <c r="B29" s="96"/>
      <c r="C29" s="1" t="s">
        <v>6</v>
      </c>
      <c r="D29" s="66">
        <v>111</v>
      </c>
      <c r="E29" s="99"/>
      <c r="F29" s="10"/>
      <c r="G29" s="96"/>
      <c r="H29" s="1" t="s">
        <v>33</v>
      </c>
      <c r="I29" s="68">
        <v>189</v>
      </c>
      <c r="J29" s="99"/>
      <c r="K29" s="31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</row>
    <row r="30" spans="1:38" s="14" customFormat="1" ht="14.25" customHeight="1">
      <c r="A30" s="11"/>
      <c r="B30" s="33" t="s">
        <v>76</v>
      </c>
      <c r="C30" s="3" t="s">
        <v>73</v>
      </c>
      <c r="D30" s="63">
        <v>11351</v>
      </c>
      <c r="E30" s="54">
        <f>D30</f>
        <v>11351</v>
      </c>
      <c r="F30" s="10"/>
      <c r="G30" s="95" t="s">
        <v>75</v>
      </c>
      <c r="H30" s="30" t="s">
        <v>26</v>
      </c>
      <c r="I30" s="71">
        <v>536</v>
      </c>
      <c r="J30" s="98">
        <f>SUM(I30:I31)</f>
        <v>1479</v>
      </c>
      <c r="K30" s="31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</row>
    <row r="31" spans="1:38" s="14" customFormat="1" ht="14.25" customHeight="1">
      <c r="A31" s="11"/>
      <c r="B31" s="2" t="s">
        <v>78</v>
      </c>
      <c r="C31" s="1" t="s">
        <v>32</v>
      </c>
      <c r="D31" s="73">
        <v>3147</v>
      </c>
      <c r="E31" s="54">
        <f>D31</f>
        <v>3147</v>
      </c>
      <c r="F31" s="10"/>
      <c r="G31" s="97"/>
      <c r="H31" s="60" t="s">
        <v>33</v>
      </c>
      <c r="I31" s="72">
        <v>943</v>
      </c>
      <c r="J31" s="99"/>
      <c r="K31" s="31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1:38" s="14" customFormat="1" ht="14.25" customHeight="1">
      <c r="A32" s="11"/>
      <c r="B32" s="33" t="s">
        <v>79</v>
      </c>
      <c r="C32" s="3" t="s">
        <v>35</v>
      </c>
      <c r="D32" s="69">
        <v>3058</v>
      </c>
      <c r="E32" s="54">
        <f>D32</f>
        <v>3058</v>
      </c>
      <c r="F32" s="10"/>
      <c r="G32" s="95" t="s">
        <v>77</v>
      </c>
      <c r="H32" s="1" t="s">
        <v>28</v>
      </c>
      <c r="I32" s="68">
        <v>395</v>
      </c>
      <c r="J32" s="98">
        <f>SUM(I32:I33)</f>
        <v>750</v>
      </c>
      <c r="K32" s="31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</row>
    <row r="33" spans="1:38" s="14" customFormat="1" ht="14.25" customHeight="1">
      <c r="A33" s="11"/>
      <c r="B33" s="2" t="s">
        <v>81</v>
      </c>
      <c r="C33" s="1" t="s">
        <v>23</v>
      </c>
      <c r="D33" s="68">
        <v>6240</v>
      </c>
      <c r="E33" s="54">
        <f>D33</f>
        <v>6240</v>
      </c>
      <c r="F33" s="10"/>
      <c r="G33" s="96"/>
      <c r="H33" s="1" t="s">
        <v>33</v>
      </c>
      <c r="I33" s="68">
        <v>355</v>
      </c>
      <c r="J33" s="99"/>
      <c r="K33" s="31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</row>
    <row r="34" spans="1:38" s="14" customFormat="1" ht="14.25" customHeight="1">
      <c r="A34" s="11"/>
      <c r="B34" s="95" t="s">
        <v>82</v>
      </c>
      <c r="C34" s="30" t="s">
        <v>40</v>
      </c>
      <c r="D34" s="71">
        <v>547</v>
      </c>
      <c r="E34" s="98">
        <f>SUM(D34:D35)</f>
        <v>5384</v>
      </c>
      <c r="F34" s="10"/>
      <c r="G34" s="33" t="s">
        <v>80</v>
      </c>
      <c r="H34" s="3" t="s">
        <v>30</v>
      </c>
      <c r="I34" s="69">
        <v>5662</v>
      </c>
      <c r="J34" s="54">
        <f>I34</f>
        <v>5662</v>
      </c>
      <c r="K34" s="31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</row>
    <row r="35" spans="1:38" s="14" customFormat="1" ht="14.25" customHeight="1">
      <c r="A35" s="11"/>
      <c r="B35" s="97"/>
      <c r="C35" s="60" t="s">
        <v>42</v>
      </c>
      <c r="D35" s="72">
        <v>4837</v>
      </c>
      <c r="E35" s="99"/>
      <c r="F35" s="10"/>
      <c r="G35" s="2"/>
      <c r="H35" s="1" t="s">
        <v>30</v>
      </c>
      <c r="I35" s="68">
        <v>24266</v>
      </c>
      <c r="J35" s="90">
        <f>SUM(I35:I37)</f>
        <v>28126</v>
      </c>
      <c r="K35" s="31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</row>
    <row r="36" spans="1:38" s="14" customFormat="1" ht="14.25" customHeight="1">
      <c r="A36" s="11"/>
      <c r="B36" s="95" t="s">
        <v>85</v>
      </c>
      <c r="C36" s="1" t="s">
        <v>42</v>
      </c>
      <c r="D36" s="68">
        <v>545</v>
      </c>
      <c r="E36" s="98">
        <f>SUM(D36:D37)</f>
        <v>5638</v>
      </c>
      <c r="F36" s="10"/>
      <c r="G36" s="2" t="s">
        <v>83</v>
      </c>
      <c r="H36" s="1" t="s">
        <v>84</v>
      </c>
      <c r="I36" s="68">
        <v>3804</v>
      </c>
      <c r="J36" s="91"/>
      <c r="K36" s="31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</row>
    <row r="37" spans="1:38" s="14" customFormat="1" ht="14.25" customHeight="1">
      <c r="A37" s="11"/>
      <c r="B37" s="96"/>
      <c r="C37" s="1" t="s">
        <v>43</v>
      </c>
      <c r="D37" s="68">
        <v>5093</v>
      </c>
      <c r="E37" s="99"/>
      <c r="F37" s="10"/>
      <c r="G37" s="2"/>
      <c r="H37" s="1" t="s">
        <v>34</v>
      </c>
      <c r="I37" s="68">
        <v>56</v>
      </c>
      <c r="J37" s="92"/>
      <c r="K37" s="31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</row>
    <row r="38" spans="1:38" s="14" customFormat="1" ht="14.25" customHeight="1">
      <c r="A38" s="11"/>
      <c r="B38" s="95" t="s">
        <v>87</v>
      </c>
      <c r="C38" s="30" t="s">
        <v>43</v>
      </c>
      <c r="D38" s="71">
        <v>7244</v>
      </c>
      <c r="E38" s="98">
        <f>D38+D39</f>
        <v>9536</v>
      </c>
      <c r="F38" s="10"/>
      <c r="G38" s="34"/>
      <c r="H38" s="30" t="s">
        <v>30</v>
      </c>
      <c r="I38" s="71">
        <v>4111</v>
      </c>
      <c r="J38" s="90">
        <f>SUM(I38:I40)</f>
        <v>10170</v>
      </c>
      <c r="K38" s="31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</row>
    <row r="39" spans="1:38" s="14" customFormat="1" ht="14.25" customHeight="1">
      <c r="A39" s="11"/>
      <c r="B39" s="97"/>
      <c r="C39" s="60" t="s">
        <v>15</v>
      </c>
      <c r="D39" s="75">
        <v>2292</v>
      </c>
      <c r="E39" s="99"/>
      <c r="F39" s="10"/>
      <c r="G39" s="2" t="s">
        <v>86</v>
      </c>
      <c r="H39" s="1" t="s">
        <v>36</v>
      </c>
      <c r="I39" s="68">
        <v>2048</v>
      </c>
      <c r="J39" s="91"/>
      <c r="K39" s="31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</row>
    <row r="40" spans="1:38" s="14" customFormat="1" ht="14.25" customHeight="1">
      <c r="A40" s="11"/>
      <c r="B40" s="95" t="s">
        <v>89</v>
      </c>
      <c r="C40" s="1" t="s">
        <v>6</v>
      </c>
      <c r="D40" s="64">
        <v>10521</v>
      </c>
      <c r="E40" s="98">
        <f>SUM(D40:D41)</f>
        <v>17776</v>
      </c>
      <c r="F40" s="10"/>
      <c r="G40" s="35"/>
      <c r="H40" s="60" t="s">
        <v>29</v>
      </c>
      <c r="I40" s="72">
        <v>4011</v>
      </c>
      <c r="J40" s="92"/>
      <c r="K40" s="31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</row>
    <row r="41" spans="1:38" s="14" customFormat="1" ht="14.25" customHeight="1">
      <c r="A41" s="11"/>
      <c r="B41" s="96"/>
      <c r="C41" s="1" t="s">
        <v>7</v>
      </c>
      <c r="D41" s="66">
        <v>7255</v>
      </c>
      <c r="E41" s="99"/>
      <c r="F41" s="10"/>
      <c r="G41" s="2" t="s">
        <v>88</v>
      </c>
      <c r="H41" s="1" t="s">
        <v>34</v>
      </c>
      <c r="I41" s="68">
        <v>2398</v>
      </c>
      <c r="J41" s="54">
        <f>I41</f>
        <v>2398</v>
      </c>
      <c r="K41" s="31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</row>
    <row r="42" spans="1:38" s="14" customFormat="1" ht="14.25" customHeight="1">
      <c r="A42" s="11"/>
      <c r="B42" s="34" t="s">
        <v>16</v>
      </c>
      <c r="C42" s="30" t="s">
        <v>6</v>
      </c>
      <c r="D42" s="64">
        <v>353</v>
      </c>
      <c r="E42" s="90">
        <f>SUM(D42:D44)</f>
        <v>5255</v>
      </c>
      <c r="F42" s="10"/>
      <c r="G42" s="95" t="s">
        <v>90</v>
      </c>
      <c r="H42" s="30" t="s">
        <v>36</v>
      </c>
      <c r="I42" s="71">
        <v>398</v>
      </c>
      <c r="J42" s="98">
        <f>SUM(I42:I43)</f>
        <v>598</v>
      </c>
      <c r="K42" s="31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</row>
    <row r="43" spans="1:38" s="14" customFormat="1" ht="14.25" customHeight="1">
      <c r="A43" s="11"/>
      <c r="B43" s="2" t="s">
        <v>92</v>
      </c>
      <c r="C43" s="1" t="s">
        <v>9</v>
      </c>
      <c r="D43" s="65">
        <v>3096</v>
      </c>
      <c r="E43" s="93"/>
      <c r="F43" s="10"/>
      <c r="G43" s="97"/>
      <c r="H43" s="60" t="s">
        <v>39</v>
      </c>
      <c r="I43" s="72">
        <v>200</v>
      </c>
      <c r="J43" s="99"/>
      <c r="K43" s="31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1:38" s="14" customFormat="1" ht="14.25" customHeight="1">
      <c r="A44" s="11"/>
      <c r="B44" s="35"/>
      <c r="C44" s="60" t="s">
        <v>93</v>
      </c>
      <c r="D44" s="66">
        <v>1806</v>
      </c>
      <c r="E44" s="94"/>
      <c r="F44" s="10"/>
      <c r="G44" s="95" t="s">
        <v>91</v>
      </c>
      <c r="H44" s="1" t="s">
        <v>29</v>
      </c>
      <c r="I44" s="68">
        <v>1985</v>
      </c>
      <c r="J44" s="98">
        <f>SUM(I44:I45)</f>
        <v>3702</v>
      </c>
      <c r="K44" s="31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</row>
    <row r="45" spans="1:38" s="14" customFormat="1" ht="14.25" customHeight="1">
      <c r="A45" s="11"/>
      <c r="B45" s="2" t="s">
        <v>95</v>
      </c>
      <c r="C45" s="1" t="s">
        <v>38</v>
      </c>
      <c r="D45" s="68">
        <v>1523</v>
      </c>
      <c r="E45" s="54">
        <f>D45</f>
        <v>1523</v>
      </c>
      <c r="F45" s="10"/>
      <c r="G45" s="96"/>
      <c r="H45" s="1" t="s">
        <v>39</v>
      </c>
      <c r="I45" s="68">
        <v>1717</v>
      </c>
      <c r="J45" s="99"/>
      <c r="K45" s="31"/>
      <c r="L45" s="36"/>
      <c r="M45" s="36"/>
      <c r="N45" s="36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</row>
    <row r="46" spans="1:38" s="14" customFormat="1" ht="14.25" customHeight="1">
      <c r="A46" s="11"/>
      <c r="B46" s="95" t="s">
        <v>96</v>
      </c>
      <c r="C46" s="30" t="s">
        <v>112</v>
      </c>
      <c r="D46" s="71">
        <v>1731</v>
      </c>
      <c r="E46" s="98">
        <f>SUM(D46:D47)</f>
        <v>6526</v>
      </c>
      <c r="F46" s="10"/>
      <c r="G46" s="95" t="s">
        <v>94</v>
      </c>
      <c r="H46" s="30" t="s">
        <v>29</v>
      </c>
      <c r="I46" s="71">
        <v>156</v>
      </c>
      <c r="J46" s="98">
        <f>SUM(I46:I47)</f>
        <v>1825</v>
      </c>
      <c r="K46" s="31"/>
      <c r="L46" s="37"/>
      <c r="M46" s="38"/>
      <c r="N46" s="101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</row>
    <row r="47" spans="1:38" s="14" customFormat="1" ht="14.25" customHeight="1">
      <c r="A47" s="11"/>
      <c r="B47" s="97"/>
      <c r="C47" s="60" t="s">
        <v>113</v>
      </c>
      <c r="D47" s="72">
        <v>4795</v>
      </c>
      <c r="E47" s="99"/>
      <c r="F47" s="10"/>
      <c r="G47" s="97"/>
      <c r="H47" s="60" t="s">
        <v>39</v>
      </c>
      <c r="I47" s="72">
        <v>1669</v>
      </c>
      <c r="J47" s="99"/>
      <c r="K47" s="31"/>
      <c r="L47" s="37"/>
      <c r="M47" s="38"/>
      <c r="N47" s="101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</row>
    <row r="48" spans="1:38" s="14" customFormat="1" ht="14.25" customHeight="1">
      <c r="A48" s="11"/>
      <c r="B48" s="2" t="s">
        <v>98</v>
      </c>
      <c r="C48" s="1" t="s">
        <v>93</v>
      </c>
      <c r="D48" s="68">
        <v>4632</v>
      </c>
      <c r="E48" s="58">
        <f>D48</f>
        <v>4632</v>
      </c>
      <c r="F48" s="10"/>
      <c r="G48" s="95" t="s">
        <v>97</v>
      </c>
      <c r="H48" s="1" t="s">
        <v>39</v>
      </c>
      <c r="I48" s="68">
        <v>3424</v>
      </c>
      <c r="J48" s="98">
        <f>SUM(I48:I49)</f>
        <v>3636</v>
      </c>
      <c r="K48" s="31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</row>
    <row r="49" spans="1:38" s="14" customFormat="1" ht="14.25" customHeight="1">
      <c r="A49" s="11"/>
      <c r="B49" s="33" t="s">
        <v>100</v>
      </c>
      <c r="C49" s="3" t="s">
        <v>93</v>
      </c>
      <c r="D49" s="69">
        <v>9701</v>
      </c>
      <c r="E49" s="54">
        <f>D49</f>
        <v>9701</v>
      </c>
      <c r="F49" s="10"/>
      <c r="G49" s="96"/>
      <c r="H49" s="60" t="s">
        <v>37</v>
      </c>
      <c r="I49" s="74">
        <v>212</v>
      </c>
      <c r="J49" s="99"/>
      <c r="K49" s="31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</row>
    <row r="50" spans="1:38" s="14" customFormat="1" ht="14.25" customHeight="1">
      <c r="A50" s="11"/>
      <c r="B50" s="95" t="s">
        <v>102</v>
      </c>
      <c r="C50" s="1" t="s">
        <v>10</v>
      </c>
      <c r="D50" s="68">
        <v>2956</v>
      </c>
      <c r="E50" s="98">
        <f>SUM(D50:D51)</f>
        <v>4108</v>
      </c>
      <c r="F50" s="10"/>
      <c r="G50" s="52" t="s">
        <v>121</v>
      </c>
      <c r="H50" s="1" t="s">
        <v>37</v>
      </c>
      <c r="I50" s="68">
        <v>39</v>
      </c>
      <c r="J50" s="70">
        <f>I50</f>
        <v>39</v>
      </c>
      <c r="K50" s="31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</row>
    <row r="51" spans="1:38" s="14" customFormat="1" ht="14.25" customHeight="1">
      <c r="A51" s="11"/>
      <c r="B51" s="96"/>
      <c r="C51" s="1" t="s">
        <v>47</v>
      </c>
      <c r="D51" s="68">
        <v>1152</v>
      </c>
      <c r="E51" s="99"/>
      <c r="F51" s="10"/>
      <c r="G51" s="33" t="s">
        <v>99</v>
      </c>
      <c r="H51" s="3" t="s">
        <v>37</v>
      </c>
      <c r="I51" s="69">
        <v>501</v>
      </c>
      <c r="J51" s="54">
        <f>I51</f>
        <v>501</v>
      </c>
      <c r="K51" s="39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</row>
    <row r="52" spans="1:38" s="14" customFormat="1" ht="14.25" customHeight="1">
      <c r="A52" s="11"/>
      <c r="B52" s="95" t="s">
        <v>104</v>
      </c>
      <c r="C52" s="30" t="s">
        <v>10</v>
      </c>
      <c r="D52" s="64">
        <v>589</v>
      </c>
      <c r="E52" s="98">
        <f>SUM(D52:D53)</f>
        <v>1615</v>
      </c>
      <c r="F52" s="10"/>
      <c r="G52" s="2" t="s">
        <v>101</v>
      </c>
      <c r="H52" s="1" t="s">
        <v>41</v>
      </c>
      <c r="I52" s="53">
        <v>9338</v>
      </c>
      <c r="J52" s="61">
        <f>I52</f>
        <v>9338</v>
      </c>
      <c r="K52" s="39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</row>
    <row r="53" spans="1:38" s="14" customFormat="1" ht="14.25" customHeight="1">
      <c r="A53" s="11"/>
      <c r="B53" s="97"/>
      <c r="C53" s="60" t="s">
        <v>11</v>
      </c>
      <c r="D53" s="66">
        <v>1026</v>
      </c>
      <c r="E53" s="99"/>
      <c r="F53" s="10"/>
      <c r="G53" s="33" t="s">
        <v>103</v>
      </c>
      <c r="H53" s="3" t="s">
        <v>41</v>
      </c>
      <c r="I53" s="55">
        <v>8919</v>
      </c>
      <c r="J53" s="54">
        <f>I53</f>
        <v>8919</v>
      </c>
      <c r="K53" s="31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</row>
    <row r="54" spans="1:38" s="14" customFormat="1" ht="13.5">
      <c r="A54" s="11"/>
      <c r="B54" s="41"/>
      <c r="C54" s="41"/>
      <c r="D54" s="42"/>
      <c r="E54" s="41"/>
      <c r="F54" s="43"/>
      <c r="G54" s="40"/>
      <c r="H54" s="40"/>
      <c r="I54" s="6"/>
      <c r="J54" s="6"/>
      <c r="K54" s="17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1:38" s="14" customFormat="1" ht="13.5">
      <c r="A55" s="11"/>
      <c r="C55" s="41"/>
      <c r="D55" s="42"/>
      <c r="E55" s="41"/>
      <c r="F55" s="43"/>
      <c r="G55" s="81" t="s">
        <v>114</v>
      </c>
      <c r="H55" s="100"/>
      <c r="I55" s="56"/>
      <c r="J55" s="57">
        <f>SUM(E6:E53,J6:J53)</f>
        <v>288986</v>
      </c>
      <c r="K55" s="17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</row>
    <row r="56" spans="1:38" s="14" customFormat="1" ht="13.5">
      <c r="A56" s="11"/>
      <c r="B56" s="79" t="s">
        <v>125</v>
      </c>
      <c r="C56" s="41"/>
      <c r="D56" s="42"/>
      <c r="E56" s="42"/>
      <c r="F56" s="43"/>
      <c r="K56" s="17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</row>
    <row r="57" spans="1:38" s="14" customFormat="1" ht="13.5">
      <c r="A57" s="11"/>
      <c r="B57" s="79" t="s">
        <v>122</v>
      </c>
      <c r="C57" s="4"/>
      <c r="D57" s="4"/>
      <c r="E57" s="4"/>
      <c r="F57" s="7"/>
      <c r="K57" s="44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</row>
    <row r="58" spans="1:38" s="14" customFormat="1" ht="13.5">
      <c r="A58" s="11"/>
      <c r="B58" s="79" t="s">
        <v>123</v>
      </c>
      <c r="C58" s="4"/>
      <c r="D58" s="4"/>
      <c r="E58" s="4"/>
      <c r="F58" s="7"/>
      <c r="G58" s="40"/>
      <c r="H58" s="40"/>
      <c r="I58" s="40"/>
      <c r="J58" s="40"/>
      <c r="K58" s="8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</row>
    <row r="59" spans="1:38" s="14" customFormat="1" ht="13.5">
      <c r="A59" s="11"/>
      <c r="B59" s="4"/>
      <c r="C59" s="4"/>
      <c r="D59" s="4"/>
      <c r="E59" s="4"/>
      <c r="F59" s="7"/>
      <c r="G59" s="40"/>
      <c r="H59" s="40"/>
      <c r="I59" s="40"/>
      <c r="J59" s="40"/>
      <c r="K59" s="8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</row>
    <row r="60" spans="1:38" s="14" customFormat="1" ht="13.5">
      <c r="A60" s="11"/>
      <c r="B60" s="4"/>
      <c r="C60" s="4"/>
      <c r="D60" s="4"/>
      <c r="E60" s="4"/>
      <c r="F60" s="7"/>
      <c r="G60" s="4"/>
      <c r="H60" s="4"/>
      <c r="I60" s="4"/>
      <c r="J60" s="45"/>
      <c r="K60" s="8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</row>
    <row r="61" spans="1:38" s="14" customFormat="1" ht="13.5">
      <c r="A61" s="11"/>
      <c r="B61" s="4"/>
      <c r="C61" s="4"/>
      <c r="D61" s="4"/>
      <c r="E61" s="4"/>
      <c r="F61" s="7"/>
      <c r="G61" s="4"/>
      <c r="H61" s="4"/>
      <c r="I61" s="4"/>
      <c r="J61" s="4"/>
      <c r="K61" s="8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</row>
    <row r="62" spans="1:38" s="14" customFormat="1" ht="13.5">
      <c r="A62" s="11"/>
      <c r="B62" s="4"/>
      <c r="C62" s="4"/>
      <c r="D62" s="4"/>
      <c r="E62" s="4"/>
      <c r="F62" s="7"/>
      <c r="G62" s="4"/>
      <c r="H62" s="4"/>
      <c r="I62" s="4"/>
      <c r="J62" s="4"/>
      <c r="K62" s="8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</row>
    <row r="63" spans="1:38" s="14" customFormat="1" ht="13.5">
      <c r="A63" s="11"/>
      <c r="F63" s="7"/>
      <c r="G63" s="4"/>
      <c r="H63" s="4"/>
      <c r="I63" s="4"/>
      <c r="J63" s="4"/>
      <c r="K63" s="46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</row>
    <row r="64" spans="1:38" s="14" customFormat="1" ht="13.5">
      <c r="A64" s="11"/>
      <c r="F64" s="7"/>
      <c r="G64" s="4"/>
      <c r="H64" s="4"/>
      <c r="I64" s="4"/>
      <c r="J64" s="4"/>
      <c r="K64" s="46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</row>
    <row r="65" spans="1:38" s="14" customFormat="1" ht="13.5">
      <c r="A65" s="11"/>
      <c r="F65" s="7"/>
      <c r="G65" s="4"/>
      <c r="H65" s="4"/>
      <c r="I65" s="4"/>
      <c r="J65" s="4"/>
      <c r="K65" s="46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</row>
    <row r="66" spans="7:10" ht="13.5">
      <c r="G66" s="14"/>
      <c r="H66" s="14"/>
      <c r="I66" s="14"/>
      <c r="J66" s="14"/>
    </row>
    <row r="67" spans="7:10" ht="13.5">
      <c r="G67" s="14"/>
      <c r="H67" s="14"/>
      <c r="I67" s="14"/>
      <c r="J67" s="14"/>
    </row>
    <row r="68" spans="7:10" ht="13.5">
      <c r="G68" s="14"/>
      <c r="H68" s="14"/>
      <c r="I68" s="14"/>
      <c r="J68" s="14"/>
    </row>
  </sheetData>
  <sheetProtection/>
  <mergeCells count="59">
    <mergeCell ref="B1:J1"/>
    <mergeCell ref="J46:J47"/>
    <mergeCell ref="J48:J49"/>
    <mergeCell ref="E50:E51"/>
    <mergeCell ref="E52:E53"/>
    <mergeCell ref="I4:J4"/>
    <mergeCell ref="J6:J7"/>
    <mergeCell ref="J18:J19"/>
    <mergeCell ref="J28:J29"/>
    <mergeCell ref="J30:J31"/>
    <mergeCell ref="E28:E29"/>
    <mergeCell ref="E34:E35"/>
    <mergeCell ref="E36:E37"/>
    <mergeCell ref="E38:E39"/>
    <mergeCell ref="E40:E41"/>
    <mergeCell ref="J35:J37"/>
    <mergeCell ref="J38:J40"/>
    <mergeCell ref="D4:E4"/>
    <mergeCell ref="E14:E17"/>
    <mergeCell ref="E19:E20"/>
    <mergeCell ref="E22:E23"/>
    <mergeCell ref="E24:E25"/>
    <mergeCell ref="E26:E27"/>
    <mergeCell ref="G48:G49"/>
    <mergeCell ref="G44:G45"/>
    <mergeCell ref="G46:G47"/>
    <mergeCell ref="B36:B37"/>
    <mergeCell ref="G42:G43"/>
    <mergeCell ref="E46:E47"/>
    <mergeCell ref="B52:B53"/>
    <mergeCell ref="G6:G7"/>
    <mergeCell ref="G18:G19"/>
    <mergeCell ref="G28:G29"/>
    <mergeCell ref="G30:G31"/>
    <mergeCell ref="G32:G33"/>
    <mergeCell ref="B22:B23"/>
    <mergeCell ref="B50:B51"/>
    <mergeCell ref="B46:B47"/>
    <mergeCell ref="B34:B35"/>
    <mergeCell ref="G55:H55"/>
    <mergeCell ref="N46:N47"/>
    <mergeCell ref="C11:C12"/>
    <mergeCell ref="B14:B17"/>
    <mergeCell ref="B4:B5"/>
    <mergeCell ref="G4:G5"/>
    <mergeCell ref="B40:B41"/>
    <mergeCell ref="B38:B39"/>
    <mergeCell ref="B19:B20"/>
    <mergeCell ref="B28:B29"/>
    <mergeCell ref="J23:J25"/>
    <mergeCell ref="J20:J22"/>
    <mergeCell ref="J11:J13"/>
    <mergeCell ref="J14:J16"/>
    <mergeCell ref="E42:E44"/>
    <mergeCell ref="B24:B25"/>
    <mergeCell ref="B26:B27"/>
    <mergeCell ref="J32:J33"/>
    <mergeCell ref="J42:J43"/>
    <mergeCell ref="J44:J4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環境庁</dc:creator>
  <cp:keywords/>
  <dc:description/>
  <cp:lastModifiedBy>上田 晃浩</cp:lastModifiedBy>
  <cp:lastPrinted>2017-09-25T11:29:46Z</cp:lastPrinted>
  <dcterms:created xsi:type="dcterms:W3CDTF">2000-11-28T01:52:24Z</dcterms:created>
  <dcterms:modified xsi:type="dcterms:W3CDTF">2018-01-17T09:10:23Z</dcterms:modified>
  <cp:category/>
  <cp:version/>
  <cp:contentType/>
  <cp:contentStatus/>
</cp:coreProperties>
</file>