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80" yWindow="32767" windowWidth="10200" windowHeight="7820" activeTab="0"/>
  </bookViews>
  <sheets>
    <sheet name="sheet1" sheetId="1" r:id="rId1"/>
  </sheets>
  <definedNames>
    <definedName name="_xlnm.Print_Area" localSheetId="0">'sheet1'!$A$1:$M$65</definedName>
  </definedNames>
  <calcPr fullCalcOnLoad="1"/>
</workbook>
</file>

<file path=xl/sharedStrings.xml><?xml version="1.0" encoding="utf-8"?>
<sst xmlns="http://schemas.openxmlformats.org/spreadsheetml/2006/main" count="80" uniqueCount="74">
  <si>
    <t>％</t>
  </si>
  <si>
    <t>国 定 公 園 名</t>
  </si>
  <si>
    <t>総面積</t>
  </si>
  <si>
    <t>第 ２ 種</t>
  </si>
  <si>
    <t>第 ３ 種</t>
  </si>
  <si>
    <t>普通地域</t>
  </si>
  <si>
    <t>特別地域</t>
  </si>
  <si>
    <t xml:space="preserve"> 小　　計</t>
  </si>
  <si>
    <t>暑寒別天売焼尻</t>
  </si>
  <si>
    <t>網          走</t>
  </si>
  <si>
    <t>ニセコ積丹小樽海岸</t>
  </si>
  <si>
    <t>日高山脈襟裳</t>
  </si>
  <si>
    <t>大          沼</t>
  </si>
  <si>
    <t>下  北  半  島</t>
  </si>
  <si>
    <t>津          軽</t>
  </si>
  <si>
    <t>早    池    峰</t>
  </si>
  <si>
    <t>栗          駒</t>
  </si>
  <si>
    <t>蔵          王</t>
  </si>
  <si>
    <t>男          鹿</t>
  </si>
  <si>
    <t>鳥          海</t>
  </si>
  <si>
    <t>越後三山只見</t>
  </si>
  <si>
    <t>水  郷  筑  波</t>
  </si>
  <si>
    <t>妙義荒船佐久高原</t>
  </si>
  <si>
    <t>南    房    総</t>
  </si>
  <si>
    <t>明治の森高尾</t>
  </si>
  <si>
    <t>丹  沢  大  山</t>
  </si>
  <si>
    <t>佐渡弥彦米山</t>
  </si>
  <si>
    <t>能  登  半  島</t>
  </si>
  <si>
    <t>越前加賀海岸</t>
  </si>
  <si>
    <t>若    狭    湾</t>
  </si>
  <si>
    <t>八ケ岳中信高原</t>
  </si>
  <si>
    <t>天 竜 奥 三 河</t>
  </si>
  <si>
    <t>揖斐関ケ原養老</t>
  </si>
  <si>
    <t>飛 騨 木 曽 川</t>
  </si>
  <si>
    <t>愛  知  高  原</t>
  </si>
  <si>
    <t>三    河    湾</t>
  </si>
  <si>
    <t>鈴          鹿</t>
  </si>
  <si>
    <t>室生赤目青山</t>
  </si>
  <si>
    <t>琵    琶    湖</t>
  </si>
  <si>
    <t>明治の森箕面</t>
  </si>
  <si>
    <t>金剛生駒紀泉</t>
  </si>
  <si>
    <t>氷ノ山後山那岐山</t>
  </si>
  <si>
    <t>大  和  青  垣</t>
  </si>
  <si>
    <t>高  野  龍  神</t>
  </si>
  <si>
    <t>西 中 国 山 地</t>
  </si>
  <si>
    <t>北 長 門 海 岸</t>
  </si>
  <si>
    <t>秋    吉    台</t>
  </si>
  <si>
    <t>剣          山</t>
  </si>
  <si>
    <t>室戸阿南海岸</t>
  </si>
  <si>
    <t>石          鎚</t>
  </si>
  <si>
    <t>北    九    州</t>
  </si>
  <si>
    <t>玄          海</t>
  </si>
  <si>
    <t>耶馬日田英彦山</t>
  </si>
  <si>
    <t>壱  岐  対  馬</t>
  </si>
  <si>
    <t>九州中央山地</t>
  </si>
  <si>
    <t>日  豊  海  岸</t>
  </si>
  <si>
    <t>祖    母    傾</t>
  </si>
  <si>
    <t>日  南  海  岸</t>
  </si>
  <si>
    <t>沖  縄  海  岸</t>
  </si>
  <si>
    <t>沖  縄  戦  跡</t>
  </si>
  <si>
    <t>第 １ 種</t>
  </si>
  <si>
    <t>第１～３種</t>
  </si>
  <si>
    <t>特別</t>
  </si>
  <si>
    <t>特別地域計</t>
  </si>
  <si>
    <t>保護地区</t>
  </si>
  <si>
    <t>国定公園地種区分別面積</t>
  </si>
  <si>
    <t>丹後天橋立大江山</t>
  </si>
  <si>
    <t>比婆道後帝釈</t>
  </si>
  <si>
    <t>合   計</t>
  </si>
  <si>
    <t>甑島</t>
  </si>
  <si>
    <t>京都丹波高原</t>
  </si>
  <si>
    <t>中央アルプス</t>
  </si>
  <si>
    <t>厚岸霧多布昆布森</t>
  </si>
  <si>
    <r>
      <t>令和5年3月31日現在</t>
    </r>
    <r>
      <rPr>
        <sz val="11"/>
        <rFont val="ＭＳ 明朝"/>
        <family val="1"/>
      </rPr>
      <t>（単位:ha）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</si>
</sst>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  <numFmt numFmtId="179" formatCode="#,##0.00_ "/>
    <numFmt numFmtId="180" formatCode="#,##0_);[Red]\(#,##0\)"/>
    <numFmt numFmtId="181" formatCode="#,##0.0_);[Red]\(#,##0.0\)"/>
    <numFmt numFmtId="182" formatCode="0_);[Red]\(0\)"/>
    <numFmt numFmtId="183" formatCode="0_ "/>
    <numFmt numFmtId="184" formatCode="#,##0.0_ "/>
    <numFmt numFmtId="185" formatCode="#,##0.000_ "/>
    <numFmt numFmtId="186" formatCode="0.0%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176" fontId="2" fillId="0" borderId="10" xfId="0" applyNumberFormat="1" applyFont="1" applyFill="1" applyBorder="1" applyAlignment="1">
      <alignment vertical="top"/>
    </xf>
    <xf numFmtId="176" fontId="2" fillId="0" borderId="11" xfId="0" applyNumberFormat="1" applyFont="1" applyFill="1" applyBorder="1" applyAlignment="1">
      <alignment vertical="top"/>
    </xf>
    <xf numFmtId="176" fontId="2" fillId="0" borderId="12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4" fontId="2" fillId="0" borderId="13" xfId="0" applyNumberFormat="1" applyFont="1" applyFill="1" applyBorder="1" applyAlignment="1">
      <alignment vertical="top"/>
    </xf>
    <xf numFmtId="184" fontId="2" fillId="0" borderId="14" xfId="0" applyNumberFormat="1" applyFont="1" applyFill="1" applyBorder="1" applyAlignment="1">
      <alignment vertical="top"/>
    </xf>
    <xf numFmtId="184" fontId="2" fillId="0" borderId="15" xfId="0" applyNumberFormat="1" applyFont="1" applyFill="1" applyBorder="1" applyAlignment="1">
      <alignment vertical="top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vertical="top"/>
    </xf>
    <xf numFmtId="176" fontId="2" fillId="0" borderId="18" xfId="0" applyNumberFormat="1" applyFont="1" applyFill="1" applyBorder="1" applyAlignment="1">
      <alignment vertical="top"/>
    </xf>
    <xf numFmtId="176" fontId="2" fillId="0" borderId="17" xfId="0" applyNumberFormat="1" applyFont="1" applyFill="1" applyBorder="1" applyAlignment="1">
      <alignment vertical="top"/>
    </xf>
    <xf numFmtId="0" fontId="2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/>
    </xf>
    <xf numFmtId="0" fontId="2" fillId="0" borderId="0" xfId="0" applyFont="1" applyFill="1" applyAlignment="1">
      <alignment horizontal="distributed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top"/>
    </xf>
    <xf numFmtId="0" fontId="2" fillId="0" borderId="11" xfId="0" applyFont="1" applyFill="1" applyBorder="1" applyAlignment="1">
      <alignment horizontal="distributed" vertical="top"/>
    </xf>
    <xf numFmtId="0" fontId="2" fillId="0" borderId="12" xfId="0" applyFont="1" applyFill="1" applyBorder="1" applyAlignment="1">
      <alignment horizontal="distributed" vertical="top"/>
    </xf>
    <xf numFmtId="0" fontId="2" fillId="0" borderId="19" xfId="0" applyFont="1" applyFill="1" applyBorder="1" applyAlignment="1">
      <alignment horizontal="distributed" vertical="top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top"/>
    </xf>
    <xf numFmtId="184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distributed" vertical="top"/>
    </xf>
    <xf numFmtId="178" fontId="0" fillId="0" borderId="0" xfId="0" applyNumberFormat="1" applyFont="1" applyFill="1" applyAlignment="1">
      <alignment vertical="top"/>
    </xf>
    <xf numFmtId="0" fontId="0" fillId="0" borderId="0" xfId="0" applyFont="1" applyAlignment="1">
      <alignment horizontal="distributed"/>
    </xf>
    <xf numFmtId="178" fontId="0" fillId="0" borderId="0" xfId="0" applyNumberFormat="1" applyFont="1" applyAlignment="1">
      <alignment/>
    </xf>
    <xf numFmtId="184" fontId="2" fillId="0" borderId="20" xfId="0" applyNumberFormat="1" applyFont="1" applyFill="1" applyBorder="1" applyAlignment="1">
      <alignment vertical="top"/>
    </xf>
    <xf numFmtId="0" fontId="2" fillId="0" borderId="21" xfId="0" applyFont="1" applyFill="1" applyBorder="1" applyAlignment="1">
      <alignment horizontal="distributed" vertical="top"/>
    </xf>
    <xf numFmtId="176" fontId="2" fillId="0" borderId="22" xfId="0" applyNumberFormat="1" applyFont="1" applyFill="1" applyBorder="1" applyAlignment="1">
      <alignment vertical="top"/>
    </xf>
    <xf numFmtId="0" fontId="43" fillId="0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distributed" vertical="top"/>
    </xf>
    <xf numFmtId="176" fontId="2" fillId="33" borderId="10" xfId="0" applyNumberFormat="1" applyFont="1" applyFill="1" applyBorder="1" applyAlignment="1">
      <alignment vertical="top"/>
    </xf>
    <xf numFmtId="176" fontId="2" fillId="33" borderId="16" xfId="0" applyNumberFormat="1" applyFont="1" applyFill="1" applyBorder="1" applyAlignment="1">
      <alignment vertical="top"/>
    </xf>
    <xf numFmtId="184" fontId="2" fillId="33" borderId="13" xfId="0" applyNumberFormat="1" applyFont="1" applyFill="1" applyBorder="1" applyAlignment="1">
      <alignment vertical="top"/>
    </xf>
    <xf numFmtId="184" fontId="2" fillId="0" borderId="23" xfId="0" applyNumberFormat="1" applyFont="1" applyFill="1" applyBorder="1" applyAlignment="1">
      <alignment vertical="top"/>
    </xf>
    <xf numFmtId="176" fontId="2" fillId="0" borderId="19" xfId="49" applyNumberFormat="1" applyFont="1" applyFill="1" applyBorder="1" applyAlignment="1">
      <alignment vertical="top"/>
    </xf>
    <xf numFmtId="176" fontId="2" fillId="0" borderId="24" xfId="49" applyNumberFormat="1" applyFont="1" applyFill="1" applyBorder="1" applyAlignment="1">
      <alignment vertical="top"/>
    </xf>
    <xf numFmtId="184" fontId="2" fillId="0" borderId="25" xfId="0" applyNumberFormat="1" applyFont="1" applyFill="1" applyBorder="1" applyAlignment="1">
      <alignment vertical="top"/>
    </xf>
    <xf numFmtId="176" fontId="2" fillId="0" borderId="10" xfId="49" applyNumberFormat="1" applyFont="1" applyFill="1" applyBorder="1" applyAlignment="1">
      <alignment vertical="top"/>
    </xf>
    <xf numFmtId="176" fontId="2" fillId="0" borderId="26" xfId="49" applyNumberFormat="1" applyFont="1" applyFill="1" applyBorder="1" applyAlignment="1">
      <alignment vertical="top"/>
    </xf>
    <xf numFmtId="184" fontId="2" fillId="0" borderId="27" xfId="0" applyNumberFormat="1" applyFont="1" applyFill="1" applyBorder="1" applyAlignment="1">
      <alignment vertical="top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32"/>
  <sheetViews>
    <sheetView tabSelected="1" view="pageBreakPreview" zoomScaleSheetLayoutView="100" zoomScalePageLayoutView="0" workbookViewId="0" topLeftCell="A2">
      <pane ySplit="4" topLeftCell="A54" activePane="bottomLeft" state="frozen"/>
      <selection pane="topLeft" activeCell="A2" sqref="A2"/>
      <selection pane="bottomLeft" activeCell="M4" sqref="M4:M6"/>
    </sheetView>
  </sheetViews>
  <sheetFormatPr defaultColWidth="9.00390625" defaultRowHeight="13.5"/>
  <cols>
    <col min="1" max="1" width="23.125" style="34" customWidth="1"/>
    <col min="2" max="2" width="11.875" style="29" customWidth="1"/>
    <col min="3" max="3" width="10.50390625" style="29" customWidth="1"/>
    <col min="4" max="4" width="6.125" style="35" customWidth="1"/>
    <col min="5" max="6" width="9.625" style="29" customWidth="1"/>
    <col min="7" max="7" width="9.50390625" style="29" customWidth="1"/>
    <col min="8" max="8" width="13.625" style="29" customWidth="1"/>
    <col min="9" max="9" width="8.00390625" style="29" bestFit="1" customWidth="1"/>
    <col min="10" max="10" width="13.625" style="29" customWidth="1"/>
    <col min="11" max="11" width="8.125" style="29" bestFit="1" customWidth="1"/>
    <col min="12" max="12" width="9.50390625" style="29" bestFit="1" customWidth="1"/>
    <col min="13" max="13" width="7.50390625" style="29" customWidth="1"/>
    <col min="14" max="16384" width="9.00390625" style="29" customWidth="1"/>
  </cols>
  <sheetData>
    <row r="1" spans="1:90" ht="12.75" hidden="1">
      <c r="A1" s="26"/>
      <c r="B1" s="27"/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</row>
    <row r="2" spans="1:90" ht="33">
      <c r="A2" s="17" t="s">
        <v>65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</row>
    <row r="3" spans="1:90" ht="12.75">
      <c r="A3" s="18"/>
      <c r="B3" s="1"/>
      <c r="C3" s="1"/>
      <c r="D3" s="1"/>
      <c r="E3" s="1"/>
      <c r="F3" s="1"/>
      <c r="G3" s="1"/>
      <c r="H3" s="1"/>
      <c r="I3" s="1"/>
      <c r="K3" s="1"/>
      <c r="L3" s="1"/>
      <c r="M3" s="39" t="s">
        <v>73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</row>
    <row r="4" spans="1:90" ht="12.75" customHeight="1">
      <c r="A4" s="19"/>
      <c r="B4" s="5"/>
      <c r="C4" s="51" t="s">
        <v>6</v>
      </c>
      <c r="D4" s="52"/>
      <c r="E4" s="52"/>
      <c r="F4" s="52"/>
      <c r="G4" s="52"/>
      <c r="H4" s="52"/>
      <c r="I4" s="53"/>
      <c r="J4" s="11"/>
      <c r="K4" s="54" t="s">
        <v>0</v>
      </c>
      <c r="L4" s="11"/>
      <c r="M4" s="54" t="s">
        <v>0</v>
      </c>
      <c r="N4" s="30"/>
      <c r="O4" s="30"/>
      <c r="P4" s="30"/>
      <c r="Q4" s="30"/>
      <c r="R4" s="30"/>
      <c r="S4" s="30"/>
      <c r="T4" s="30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</row>
    <row r="5" spans="1:90" ht="12.75" customHeight="1">
      <c r="A5" s="20" t="s">
        <v>1</v>
      </c>
      <c r="B5" s="6" t="s">
        <v>2</v>
      </c>
      <c r="C5" s="11" t="s">
        <v>62</v>
      </c>
      <c r="D5" s="57" t="s">
        <v>0</v>
      </c>
      <c r="E5" s="5" t="s">
        <v>60</v>
      </c>
      <c r="F5" s="5" t="s">
        <v>3</v>
      </c>
      <c r="G5" s="5" t="s">
        <v>4</v>
      </c>
      <c r="H5" s="11" t="s">
        <v>61</v>
      </c>
      <c r="I5" s="57" t="s">
        <v>0</v>
      </c>
      <c r="J5" s="16" t="s">
        <v>63</v>
      </c>
      <c r="K5" s="55"/>
      <c r="L5" s="16" t="s">
        <v>5</v>
      </c>
      <c r="M5" s="55"/>
      <c r="N5" s="30"/>
      <c r="O5" s="30"/>
      <c r="P5" s="30"/>
      <c r="Q5" s="30"/>
      <c r="R5" s="30"/>
      <c r="S5" s="30"/>
      <c r="T5" s="30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</row>
    <row r="6" spans="1:90" ht="12.75" customHeight="1">
      <c r="A6" s="21"/>
      <c r="B6" s="7"/>
      <c r="C6" s="12" t="s">
        <v>64</v>
      </c>
      <c r="D6" s="58"/>
      <c r="E6" s="7" t="s">
        <v>6</v>
      </c>
      <c r="F6" s="7" t="s">
        <v>6</v>
      </c>
      <c r="G6" s="7" t="s">
        <v>6</v>
      </c>
      <c r="H6" s="12" t="s">
        <v>7</v>
      </c>
      <c r="I6" s="58"/>
      <c r="J6" s="12"/>
      <c r="K6" s="56"/>
      <c r="L6" s="12"/>
      <c r="M6" s="56"/>
      <c r="N6" s="30"/>
      <c r="O6" s="30"/>
      <c r="P6" s="30"/>
      <c r="Q6" s="30"/>
      <c r="R6" s="30"/>
      <c r="S6" s="30"/>
      <c r="T6" s="30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</row>
    <row r="7" spans="1:90" ht="12.75" customHeight="1">
      <c r="A7" s="23" t="s">
        <v>8</v>
      </c>
      <c r="B7" s="3">
        <v>43559</v>
      </c>
      <c r="C7" s="14">
        <v>1951</v>
      </c>
      <c r="D7" s="9">
        <v>4.478982529442824</v>
      </c>
      <c r="E7" s="3">
        <v>7553</v>
      </c>
      <c r="F7" s="3">
        <v>5332</v>
      </c>
      <c r="G7" s="3">
        <v>27212</v>
      </c>
      <c r="H7" s="14">
        <v>40097</v>
      </c>
      <c r="I7" s="9">
        <v>92.05215914047614</v>
      </c>
      <c r="J7" s="14">
        <v>42048</v>
      </c>
      <c r="K7" s="9">
        <v>96.53114166991897</v>
      </c>
      <c r="L7" s="14">
        <v>1511</v>
      </c>
      <c r="M7" s="9">
        <v>3.4688583300810394</v>
      </c>
      <c r="N7" s="30"/>
      <c r="O7" s="30"/>
      <c r="P7" s="30"/>
      <c r="Q7" s="30"/>
      <c r="R7" s="30"/>
      <c r="S7" s="30"/>
      <c r="T7" s="30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</row>
    <row r="8" spans="1:90" ht="12.75" customHeight="1">
      <c r="A8" s="23" t="s">
        <v>9</v>
      </c>
      <c r="B8" s="3">
        <v>37261</v>
      </c>
      <c r="C8" s="14">
        <v>66</v>
      </c>
      <c r="D8" s="9">
        <v>0.17712890153243338</v>
      </c>
      <c r="E8" s="3">
        <v>989</v>
      </c>
      <c r="F8" s="3">
        <v>29737</v>
      </c>
      <c r="G8" s="3">
        <v>6203</v>
      </c>
      <c r="H8" s="14">
        <v>36929</v>
      </c>
      <c r="I8" s="9">
        <v>99.10898794986716</v>
      </c>
      <c r="J8" s="14">
        <v>36995</v>
      </c>
      <c r="K8" s="9">
        <v>99.28611685139958</v>
      </c>
      <c r="L8" s="14">
        <v>266</v>
      </c>
      <c r="M8" s="9">
        <v>0.7138831486004132</v>
      </c>
      <c r="N8" s="30"/>
      <c r="O8" s="31"/>
      <c r="P8" s="30"/>
      <c r="Q8" s="30"/>
      <c r="R8" s="30"/>
      <c r="S8" s="30"/>
      <c r="T8" s="30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</row>
    <row r="9" spans="1:90" ht="12.75" customHeight="1">
      <c r="A9" s="23" t="s">
        <v>10</v>
      </c>
      <c r="B9" s="3">
        <v>19009</v>
      </c>
      <c r="C9" s="14">
        <v>298</v>
      </c>
      <c r="D9" s="9">
        <v>1.5676784680940608</v>
      </c>
      <c r="E9" s="3">
        <v>3885</v>
      </c>
      <c r="F9" s="3">
        <v>2123</v>
      </c>
      <c r="G9" s="3">
        <v>11870</v>
      </c>
      <c r="H9" s="14">
        <v>17878</v>
      </c>
      <c r="I9" s="9">
        <v>94.050186753643</v>
      </c>
      <c r="J9" s="14">
        <v>18176</v>
      </c>
      <c r="K9" s="9">
        <v>95.61786522173708</v>
      </c>
      <c r="L9" s="14">
        <v>833</v>
      </c>
      <c r="M9" s="9">
        <v>4.382134778262928</v>
      </c>
      <c r="N9" s="30"/>
      <c r="O9" s="31"/>
      <c r="P9" s="30"/>
      <c r="Q9" s="30"/>
      <c r="R9" s="30"/>
      <c r="S9" s="30"/>
      <c r="T9" s="30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</row>
    <row r="10" spans="1:90" ht="12.75" customHeight="1">
      <c r="A10" s="40" t="s">
        <v>72</v>
      </c>
      <c r="B10" s="41">
        <v>32566</v>
      </c>
      <c r="C10" s="42">
        <v>966</v>
      </c>
      <c r="D10" s="43">
        <f>C10/B10*100</f>
        <v>2.966283854326598</v>
      </c>
      <c r="E10" s="41">
        <v>2770</v>
      </c>
      <c r="F10" s="41">
        <v>4768</v>
      </c>
      <c r="G10" s="41">
        <v>16478</v>
      </c>
      <c r="H10" s="42">
        <f>SUM(E10:G10)</f>
        <v>24016</v>
      </c>
      <c r="I10" s="43">
        <f>H10/B10*100</f>
        <v>73.74562427071179</v>
      </c>
      <c r="J10" s="42">
        <f>C10+E10+F10+G10</f>
        <v>24982</v>
      </c>
      <c r="K10" s="43">
        <f>J10/B10*100</f>
        <v>76.71190812503839</v>
      </c>
      <c r="L10" s="42">
        <v>7584</v>
      </c>
      <c r="M10" s="43">
        <f>L10/B10*100</f>
        <v>23.288091874961616</v>
      </c>
      <c r="N10" s="30"/>
      <c r="O10" s="31"/>
      <c r="P10" s="30"/>
      <c r="Q10" s="30"/>
      <c r="R10" s="30"/>
      <c r="S10" s="30"/>
      <c r="T10" s="30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</row>
    <row r="11" spans="1:90" ht="12.75" customHeight="1">
      <c r="A11" s="23" t="s">
        <v>11</v>
      </c>
      <c r="B11" s="3">
        <v>103447</v>
      </c>
      <c r="C11" s="14">
        <v>19496</v>
      </c>
      <c r="D11" s="9">
        <v>18.84636577184452</v>
      </c>
      <c r="E11" s="3">
        <v>51413</v>
      </c>
      <c r="F11" s="3">
        <v>18387</v>
      </c>
      <c r="G11" s="3">
        <v>13733</v>
      </c>
      <c r="H11" s="14">
        <v>83533</v>
      </c>
      <c r="I11" s="9">
        <v>80.74956257793846</v>
      </c>
      <c r="J11" s="14">
        <v>103029</v>
      </c>
      <c r="K11" s="9">
        <v>99.59592834978298</v>
      </c>
      <c r="L11" s="14">
        <v>418</v>
      </c>
      <c r="M11" s="9">
        <v>0.4040716502170193</v>
      </c>
      <c r="N11" s="30"/>
      <c r="O11" s="31"/>
      <c r="P11" s="30"/>
      <c r="Q11" s="30"/>
      <c r="R11" s="30"/>
      <c r="S11" s="30"/>
      <c r="T11" s="30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</row>
    <row r="12" spans="1:90" ht="12.75" customHeight="1">
      <c r="A12" s="24" t="s">
        <v>12</v>
      </c>
      <c r="B12" s="4">
        <v>9083</v>
      </c>
      <c r="C12" s="15">
        <v>399</v>
      </c>
      <c r="D12" s="10">
        <v>4.3928217549267865</v>
      </c>
      <c r="E12" s="4">
        <v>4949</v>
      </c>
      <c r="F12" s="4">
        <v>679</v>
      </c>
      <c r="G12" s="4">
        <v>2932</v>
      </c>
      <c r="H12" s="15">
        <v>8560</v>
      </c>
      <c r="I12" s="10">
        <v>94.24199053176264</v>
      </c>
      <c r="J12" s="15">
        <v>8959</v>
      </c>
      <c r="K12" s="10">
        <v>98.63481228668942</v>
      </c>
      <c r="L12" s="15">
        <v>124</v>
      </c>
      <c r="M12" s="10">
        <v>1.3651877133105803</v>
      </c>
      <c r="N12" s="30"/>
      <c r="O12" s="31"/>
      <c r="P12" s="30"/>
      <c r="Q12" s="30"/>
      <c r="R12" s="30"/>
      <c r="S12" s="30"/>
      <c r="T12" s="30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</row>
    <row r="13" spans="1:90" ht="12.75" customHeight="1">
      <c r="A13" s="22" t="s">
        <v>13</v>
      </c>
      <c r="B13" s="2">
        <v>18641</v>
      </c>
      <c r="C13" s="13">
        <v>1798</v>
      </c>
      <c r="D13" s="8">
        <v>9.645405289415804</v>
      </c>
      <c r="E13" s="2">
        <v>2327</v>
      </c>
      <c r="F13" s="2">
        <v>4000</v>
      </c>
      <c r="G13" s="2">
        <v>10284</v>
      </c>
      <c r="H13" s="14">
        <v>16611</v>
      </c>
      <c r="I13" s="8">
        <v>89.11002628614345</v>
      </c>
      <c r="J13" s="13">
        <v>18409</v>
      </c>
      <c r="K13" s="8">
        <v>98.75543157555924</v>
      </c>
      <c r="L13" s="13">
        <v>232</v>
      </c>
      <c r="M13" s="8">
        <v>1.2445684244407489</v>
      </c>
      <c r="N13" s="30"/>
      <c r="O13" s="31"/>
      <c r="P13" s="30"/>
      <c r="Q13" s="30"/>
      <c r="R13" s="30"/>
      <c r="S13" s="30"/>
      <c r="T13" s="30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</row>
    <row r="14" spans="1:90" ht="12.75" customHeight="1">
      <c r="A14" s="23" t="s">
        <v>14</v>
      </c>
      <c r="B14" s="3">
        <v>25966</v>
      </c>
      <c r="C14" s="14">
        <v>1685</v>
      </c>
      <c r="D14" s="9">
        <v>6.489255179850574</v>
      </c>
      <c r="E14" s="3">
        <v>2459</v>
      </c>
      <c r="F14" s="3">
        <v>6171</v>
      </c>
      <c r="G14" s="3">
        <v>14582</v>
      </c>
      <c r="H14" s="14">
        <v>23212</v>
      </c>
      <c r="I14" s="9">
        <v>89.39382269121158</v>
      </c>
      <c r="J14" s="14">
        <v>24897</v>
      </c>
      <c r="K14" s="9">
        <v>95.88307787106216</v>
      </c>
      <c r="L14" s="14">
        <v>1069</v>
      </c>
      <c r="M14" s="9">
        <v>4.1169221289378415</v>
      </c>
      <c r="N14" s="30"/>
      <c r="O14" s="31"/>
      <c r="P14" s="30"/>
      <c r="Q14" s="30"/>
      <c r="R14" s="30"/>
      <c r="S14" s="30"/>
      <c r="T14" s="30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</row>
    <row r="15" spans="1:90" ht="12.75" customHeight="1">
      <c r="A15" s="23" t="s">
        <v>15</v>
      </c>
      <c r="B15" s="3">
        <v>5463</v>
      </c>
      <c r="C15" s="14">
        <v>698</v>
      </c>
      <c r="D15" s="9">
        <v>12.77686252974556</v>
      </c>
      <c r="E15" s="3">
        <v>1230</v>
      </c>
      <c r="F15" s="3">
        <v>1682</v>
      </c>
      <c r="G15" s="3">
        <v>1853</v>
      </c>
      <c r="H15" s="14">
        <v>4765</v>
      </c>
      <c r="I15" s="9">
        <v>87.22313747025444</v>
      </c>
      <c r="J15" s="14">
        <v>5463</v>
      </c>
      <c r="K15" s="9">
        <v>100</v>
      </c>
      <c r="L15" s="14">
        <v>0</v>
      </c>
      <c r="M15" s="9">
        <v>0</v>
      </c>
      <c r="N15" s="30"/>
      <c r="O15" s="31"/>
      <c r="P15" s="30"/>
      <c r="Q15" s="30"/>
      <c r="R15" s="30"/>
      <c r="S15" s="30"/>
      <c r="T15" s="30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</row>
    <row r="16" spans="1:90" ht="12.75" customHeight="1">
      <c r="A16" s="23" t="s">
        <v>16</v>
      </c>
      <c r="B16" s="3">
        <f>J16+L16</f>
        <v>77303</v>
      </c>
      <c r="C16" s="14">
        <v>5205</v>
      </c>
      <c r="D16" s="9">
        <f>C16/B16*100</f>
        <v>6.733244505387889</v>
      </c>
      <c r="E16" s="3">
        <v>18471</v>
      </c>
      <c r="F16" s="3">
        <v>11581</v>
      </c>
      <c r="G16" s="3">
        <v>38080</v>
      </c>
      <c r="H16" s="14">
        <f>E16+F16+G16</f>
        <v>68132</v>
      </c>
      <c r="I16" s="9">
        <f>H16/B16*100</f>
        <v>88.1362948397863</v>
      </c>
      <c r="J16" s="14">
        <f>C16+H16</f>
        <v>73337</v>
      </c>
      <c r="K16" s="9">
        <f>J16/B16*100</f>
        <v>94.86953934517418</v>
      </c>
      <c r="L16" s="14">
        <v>3966</v>
      </c>
      <c r="M16" s="9">
        <f>L16/B16*100</f>
        <v>5.130460654825815</v>
      </c>
      <c r="N16" s="30"/>
      <c r="O16" s="31"/>
      <c r="P16" s="30"/>
      <c r="Q16" s="30"/>
      <c r="R16" s="30"/>
      <c r="S16" s="30"/>
      <c r="T16" s="30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</row>
    <row r="17" spans="1:90" ht="12.75" customHeight="1">
      <c r="A17" s="24" t="s">
        <v>17</v>
      </c>
      <c r="B17" s="4">
        <v>39635</v>
      </c>
      <c r="C17" s="15">
        <v>3871</v>
      </c>
      <c r="D17" s="10">
        <v>9.766620411252681</v>
      </c>
      <c r="E17" s="4">
        <v>4835</v>
      </c>
      <c r="F17" s="4">
        <v>10315</v>
      </c>
      <c r="G17" s="4">
        <v>19535</v>
      </c>
      <c r="H17" s="15">
        <v>34685</v>
      </c>
      <c r="I17" s="10">
        <v>87.5110382237921</v>
      </c>
      <c r="J17" s="15">
        <v>38556</v>
      </c>
      <c r="K17" s="10">
        <v>97.27765863504479</v>
      </c>
      <c r="L17" s="15">
        <v>1079</v>
      </c>
      <c r="M17" s="10">
        <v>2.7223413649552164</v>
      </c>
      <c r="N17" s="30"/>
      <c r="O17" s="31"/>
      <c r="P17" s="30"/>
      <c r="Q17" s="30"/>
      <c r="R17" s="30"/>
      <c r="S17" s="30"/>
      <c r="T17" s="30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</row>
    <row r="18" spans="1:90" ht="12.75" customHeight="1">
      <c r="A18" s="23" t="s">
        <v>18</v>
      </c>
      <c r="B18" s="3">
        <v>8156</v>
      </c>
      <c r="C18" s="14">
        <v>160</v>
      </c>
      <c r="D18" s="9">
        <v>1.96174595389897</v>
      </c>
      <c r="E18" s="3">
        <v>1237</v>
      </c>
      <c r="F18" s="3">
        <v>2606</v>
      </c>
      <c r="G18" s="3">
        <v>4080</v>
      </c>
      <c r="H18" s="14">
        <v>7923</v>
      </c>
      <c r="I18" s="9">
        <v>97.14320745463463</v>
      </c>
      <c r="J18" s="14">
        <v>8083</v>
      </c>
      <c r="K18" s="9">
        <v>99.10495340853359</v>
      </c>
      <c r="L18" s="14">
        <v>73</v>
      </c>
      <c r="M18" s="9">
        <v>0.8950465914664051</v>
      </c>
      <c r="N18" s="30"/>
      <c r="O18" s="31"/>
      <c r="P18" s="30"/>
      <c r="Q18" s="30"/>
      <c r="R18" s="30"/>
      <c r="S18" s="30"/>
      <c r="T18" s="30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</row>
    <row r="19" spans="1:90" ht="12.75" customHeight="1">
      <c r="A19" s="23" t="s">
        <v>19</v>
      </c>
      <c r="B19" s="3">
        <v>28955</v>
      </c>
      <c r="C19" s="14">
        <v>826</v>
      </c>
      <c r="D19" s="9">
        <v>2.8527024693489897</v>
      </c>
      <c r="E19" s="3">
        <v>3375</v>
      </c>
      <c r="F19" s="3">
        <v>7077</v>
      </c>
      <c r="G19" s="3">
        <v>17498</v>
      </c>
      <c r="H19" s="14">
        <v>27950</v>
      </c>
      <c r="I19" s="9">
        <v>96.52909687446038</v>
      </c>
      <c r="J19" s="14">
        <v>28776</v>
      </c>
      <c r="K19" s="9">
        <v>99.38179934380936</v>
      </c>
      <c r="L19" s="14">
        <v>179</v>
      </c>
      <c r="M19" s="9">
        <v>0.6182006561906406</v>
      </c>
      <c r="N19" s="30"/>
      <c r="O19" s="31"/>
      <c r="P19" s="30"/>
      <c r="Q19" s="30"/>
      <c r="R19" s="30"/>
      <c r="S19" s="30"/>
      <c r="T19" s="30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</row>
    <row r="20" spans="1:90" ht="12.75" customHeight="1">
      <c r="A20" s="23" t="s">
        <v>20</v>
      </c>
      <c r="B20" s="3">
        <f>J20+L20</f>
        <v>102700</v>
      </c>
      <c r="C20" s="14">
        <v>17331</v>
      </c>
      <c r="D20" s="9">
        <f>C20/B20*100</f>
        <v>16.875365141187928</v>
      </c>
      <c r="E20" s="3">
        <v>26582</v>
      </c>
      <c r="F20" s="3">
        <v>30039</v>
      </c>
      <c r="G20" s="3">
        <v>12977</v>
      </c>
      <c r="H20" s="14">
        <f>E20+F20+G20</f>
        <v>69598</v>
      </c>
      <c r="I20" s="9">
        <f>H20/B20*100</f>
        <v>67.76825705939629</v>
      </c>
      <c r="J20" s="14">
        <f>C20+H20</f>
        <v>86929</v>
      </c>
      <c r="K20" s="9">
        <f>J20/B20*100</f>
        <v>84.64362220058422</v>
      </c>
      <c r="L20" s="14">
        <v>15771</v>
      </c>
      <c r="M20" s="9">
        <f>L20/B20*100</f>
        <v>15.356377799415775</v>
      </c>
      <c r="N20" s="30"/>
      <c r="O20" s="31"/>
      <c r="P20" s="30"/>
      <c r="Q20" s="30"/>
      <c r="R20" s="30"/>
      <c r="S20" s="30"/>
      <c r="T20" s="30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</row>
    <row r="21" spans="1:90" ht="12.75" customHeight="1">
      <c r="A21" s="23" t="s">
        <v>21</v>
      </c>
      <c r="B21" s="3">
        <v>34956</v>
      </c>
      <c r="C21" s="14">
        <v>114</v>
      </c>
      <c r="D21" s="9">
        <v>0.32612427051150017</v>
      </c>
      <c r="E21" s="3">
        <v>305</v>
      </c>
      <c r="F21" s="3">
        <v>609</v>
      </c>
      <c r="G21" s="3">
        <v>33092</v>
      </c>
      <c r="H21" s="14">
        <v>34006</v>
      </c>
      <c r="I21" s="9">
        <v>97.2822977457375</v>
      </c>
      <c r="J21" s="14">
        <v>34120</v>
      </c>
      <c r="K21" s="9">
        <v>97.608422016249</v>
      </c>
      <c r="L21" s="14">
        <v>836</v>
      </c>
      <c r="M21" s="9">
        <v>2.391577983751001</v>
      </c>
      <c r="N21" s="30"/>
      <c r="O21" s="31"/>
      <c r="P21" s="30"/>
      <c r="Q21" s="30"/>
      <c r="R21" s="30"/>
      <c r="S21" s="30"/>
      <c r="T21" s="30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</row>
    <row r="22" spans="1:90" ht="12.75" customHeight="1">
      <c r="A22" s="24" t="s">
        <v>22</v>
      </c>
      <c r="B22" s="4">
        <v>13123</v>
      </c>
      <c r="C22" s="15">
        <v>134</v>
      </c>
      <c r="D22" s="10">
        <v>1.021107978358607</v>
      </c>
      <c r="E22" s="4">
        <v>661</v>
      </c>
      <c r="F22" s="4">
        <v>2589</v>
      </c>
      <c r="G22" s="4">
        <v>9379</v>
      </c>
      <c r="H22" s="15">
        <v>12629</v>
      </c>
      <c r="I22" s="10">
        <v>96.23561685590185</v>
      </c>
      <c r="J22" s="15">
        <v>12763</v>
      </c>
      <c r="K22" s="10">
        <v>97.25672483426045</v>
      </c>
      <c r="L22" s="15">
        <v>360</v>
      </c>
      <c r="M22" s="10">
        <v>2.7432751657395413</v>
      </c>
      <c r="N22" s="30"/>
      <c r="O22" s="31"/>
      <c r="P22" s="30"/>
      <c r="Q22" s="30"/>
      <c r="R22" s="30"/>
      <c r="S22" s="30"/>
      <c r="T22" s="30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</row>
    <row r="23" spans="1:90" ht="12.75" customHeight="1">
      <c r="A23" s="23" t="s">
        <v>23</v>
      </c>
      <c r="B23" s="3">
        <v>5690</v>
      </c>
      <c r="C23" s="14">
        <v>6</v>
      </c>
      <c r="D23" s="9">
        <v>0.1054481546572935</v>
      </c>
      <c r="E23" s="3">
        <v>304</v>
      </c>
      <c r="F23" s="3">
        <v>3403</v>
      </c>
      <c r="G23" s="3">
        <v>1790</v>
      </c>
      <c r="H23" s="14">
        <v>5497</v>
      </c>
      <c r="I23" s="9">
        <v>96.60808435852373</v>
      </c>
      <c r="J23" s="14">
        <v>5503</v>
      </c>
      <c r="K23" s="9">
        <v>96.71353251318102</v>
      </c>
      <c r="L23" s="14">
        <v>187</v>
      </c>
      <c r="M23" s="9">
        <v>3.2864674868189807</v>
      </c>
      <c r="N23" s="30"/>
      <c r="O23" s="31"/>
      <c r="P23" s="30"/>
      <c r="Q23" s="30"/>
      <c r="R23" s="30"/>
      <c r="S23" s="30"/>
      <c r="T23" s="30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</row>
    <row r="24" spans="1:90" ht="12.75" customHeight="1">
      <c r="A24" s="23" t="s">
        <v>24</v>
      </c>
      <c r="B24" s="3">
        <v>777</v>
      </c>
      <c r="C24" s="14">
        <v>0</v>
      </c>
      <c r="D24" s="9">
        <v>0</v>
      </c>
      <c r="E24" s="3">
        <v>0</v>
      </c>
      <c r="F24" s="3">
        <v>777</v>
      </c>
      <c r="G24" s="3">
        <v>0</v>
      </c>
      <c r="H24" s="14">
        <v>777</v>
      </c>
      <c r="I24" s="9">
        <v>100</v>
      </c>
      <c r="J24" s="14">
        <v>777</v>
      </c>
      <c r="K24" s="9">
        <v>100</v>
      </c>
      <c r="L24" s="14">
        <v>0</v>
      </c>
      <c r="M24" s="9">
        <v>0</v>
      </c>
      <c r="N24" s="30"/>
      <c r="O24" s="31"/>
      <c r="P24" s="30"/>
      <c r="Q24" s="30"/>
      <c r="R24" s="30"/>
      <c r="S24" s="30"/>
      <c r="T24" s="30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</row>
    <row r="25" spans="1:90" ht="12.75" customHeight="1">
      <c r="A25" s="23" t="s">
        <v>25</v>
      </c>
      <c r="B25" s="3">
        <v>27572</v>
      </c>
      <c r="C25" s="14">
        <v>1872</v>
      </c>
      <c r="D25" s="9">
        <v>6.78949659</v>
      </c>
      <c r="E25" s="3">
        <v>2043</v>
      </c>
      <c r="F25" s="3">
        <v>4960</v>
      </c>
      <c r="G25" s="3">
        <v>18697</v>
      </c>
      <c r="H25" s="14">
        <v>25700</v>
      </c>
      <c r="I25" s="9">
        <v>93.22863774844045</v>
      </c>
      <c r="J25" s="14">
        <v>27572</v>
      </c>
      <c r="K25" s="9">
        <v>100</v>
      </c>
      <c r="L25" s="14">
        <v>0</v>
      </c>
      <c r="M25" s="9">
        <v>0</v>
      </c>
      <c r="N25" s="30"/>
      <c r="O25" s="31"/>
      <c r="P25" s="30"/>
      <c r="Q25" s="30"/>
      <c r="R25" s="30"/>
      <c r="S25" s="30"/>
      <c r="T25" s="30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</row>
    <row r="26" spans="1:90" ht="12.75" customHeight="1">
      <c r="A26" s="23" t="s">
        <v>26</v>
      </c>
      <c r="B26" s="3">
        <v>29464</v>
      </c>
      <c r="C26" s="14">
        <v>4</v>
      </c>
      <c r="D26" s="9">
        <v>0.013575889220743959</v>
      </c>
      <c r="E26" s="3">
        <v>644</v>
      </c>
      <c r="F26" s="3">
        <v>6891</v>
      </c>
      <c r="G26" s="3">
        <v>19822</v>
      </c>
      <c r="H26" s="14">
        <v>27357</v>
      </c>
      <c r="I26" s="9">
        <v>92.84890035297312</v>
      </c>
      <c r="J26" s="14">
        <v>27361</v>
      </c>
      <c r="K26" s="9">
        <v>92.86247624219386</v>
      </c>
      <c r="L26" s="14">
        <v>2103</v>
      </c>
      <c r="M26" s="9">
        <v>7.137523757806136</v>
      </c>
      <c r="N26" s="30"/>
      <c r="O26" s="31"/>
      <c r="P26" s="30"/>
      <c r="Q26" s="30"/>
      <c r="R26" s="30"/>
      <c r="S26" s="30"/>
      <c r="T26" s="30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</row>
    <row r="27" spans="1:90" ht="12.75" customHeight="1">
      <c r="A27" s="24" t="s">
        <v>27</v>
      </c>
      <c r="B27" s="4">
        <v>9672</v>
      </c>
      <c r="C27" s="15">
        <v>405</v>
      </c>
      <c r="D27" s="10">
        <v>4.187344913151365</v>
      </c>
      <c r="E27" s="4">
        <v>804</v>
      </c>
      <c r="F27" s="4">
        <v>5357</v>
      </c>
      <c r="G27" s="4">
        <v>2633</v>
      </c>
      <c r="H27" s="15">
        <v>8794</v>
      </c>
      <c r="I27" s="10">
        <v>90.92224979321753</v>
      </c>
      <c r="J27" s="15">
        <v>9199</v>
      </c>
      <c r="K27" s="10">
        <v>95.10959470636891</v>
      </c>
      <c r="L27" s="15">
        <v>473</v>
      </c>
      <c r="M27" s="10">
        <v>4.890405293631099</v>
      </c>
      <c r="N27" s="30"/>
      <c r="O27" s="31"/>
      <c r="P27" s="30"/>
      <c r="Q27" s="30"/>
      <c r="R27" s="30"/>
      <c r="S27" s="30"/>
      <c r="T27" s="30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</row>
    <row r="28" spans="1:90" ht="12.75" customHeight="1">
      <c r="A28" s="23" t="s">
        <v>28</v>
      </c>
      <c r="B28" s="3">
        <v>9794</v>
      </c>
      <c r="C28" s="14">
        <v>132</v>
      </c>
      <c r="D28" s="9">
        <v>1.427644386761843</v>
      </c>
      <c r="E28" s="3">
        <v>480</v>
      </c>
      <c r="F28" s="3">
        <v>4816</v>
      </c>
      <c r="G28" s="3">
        <v>3993</v>
      </c>
      <c r="H28" s="14">
        <f>SUM(E28:G28)</f>
        <v>9289</v>
      </c>
      <c r="I28" s="36">
        <f>H28/B28*100</f>
        <v>94.84378190729018</v>
      </c>
      <c r="J28" s="14">
        <f>SUM(C28,H28)</f>
        <v>9421</v>
      </c>
      <c r="K28" s="36">
        <f>J28/B28*100</f>
        <v>96.19154584439454</v>
      </c>
      <c r="L28" s="14">
        <v>373</v>
      </c>
      <c r="M28" s="9">
        <v>3.8</v>
      </c>
      <c r="N28" s="30"/>
      <c r="O28" s="31"/>
      <c r="P28" s="30"/>
      <c r="Q28" s="30"/>
      <c r="R28" s="30"/>
      <c r="S28" s="30"/>
      <c r="T28" s="30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</row>
    <row r="29" spans="1:90" ht="12.75" customHeight="1">
      <c r="A29" s="23" t="s">
        <v>29</v>
      </c>
      <c r="B29" s="3">
        <v>19197</v>
      </c>
      <c r="C29" s="14">
        <v>113</v>
      </c>
      <c r="D29" s="9">
        <v>0.5886949726491274</v>
      </c>
      <c r="E29" s="3">
        <v>943</v>
      </c>
      <c r="F29" s="3">
        <v>10908</v>
      </c>
      <c r="G29" s="3">
        <v>6833</v>
      </c>
      <c r="H29" s="14">
        <v>18684</v>
      </c>
      <c r="I29" s="9">
        <v>97.32742901797343</v>
      </c>
      <c r="J29" s="14">
        <v>18797</v>
      </c>
      <c r="K29" s="9">
        <v>97.91612399062257</v>
      </c>
      <c r="L29" s="14">
        <v>400</v>
      </c>
      <c r="M29" s="9">
        <v>2.083876009377442</v>
      </c>
      <c r="N29" s="30"/>
      <c r="O29" s="31"/>
      <c r="P29" s="30"/>
      <c r="Q29" s="30"/>
      <c r="R29" s="30"/>
      <c r="S29" s="30"/>
      <c r="T29" s="30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</row>
    <row r="30" spans="1:90" ht="12.75" customHeight="1">
      <c r="A30" s="23" t="s">
        <v>30</v>
      </c>
      <c r="B30" s="3">
        <v>39857</v>
      </c>
      <c r="C30" s="14">
        <v>2354</v>
      </c>
      <c r="D30" s="9">
        <v>5.906114358832827</v>
      </c>
      <c r="E30" s="3">
        <v>2288</v>
      </c>
      <c r="F30" s="3">
        <v>7173</v>
      </c>
      <c r="G30" s="3">
        <v>28042</v>
      </c>
      <c r="H30" s="14">
        <v>37503</v>
      </c>
      <c r="I30" s="9">
        <v>94.09388564116718</v>
      </c>
      <c r="J30" s="14">
        <v>39857</v>
      </c>
      <c r="K30" s="9">
        <v>100</v>
      </c>
      <c r="L30" s="14">
        <v>0</v>
      </c>
      <c r="M30" s="9">
        <v>0</v>
      </c>
      <c r="N30" s="30"/>
      <c r="O30" s="31"/>
      <c r="P30" s="30"/>
      <c r="Q30" s="30"/>
      <c r="R30" s="30"/>
      <c r="S30" s="30"/>
      <c r="T30" s="30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</row>
    <row r="31" spans="1:90" ht="12.75" customHeight="1">
      <c r="A31" s="23" t="s">
        <v>71</v>
      </c>
      <c r="B31" s="3">
        <v>35116</v>
      </c>
      <c r="C31" s="14">
        <v>176</v>
      </c>
      <c r="D31" s="9">
        <f>C31/B31*100</f>
        <v>0.501196035994988</v>
      </c>
      <c r="E31" s="3">
        <v>3300</v>
      </c>
      <c r="F31" s="3">
        <v>4062</v>
      </c>
      <c r="G31" s="3">
        <v>18347</v>
      </c>
      <c r="H31" s="14">
        <f>SUM(E31:G31)</f>
        <v>25709</v>
      </c>
      <c r="I31" s="9">
        <f>H31/B31*100</f>
        <v>73.21164141701789</v>
      </c>
      <c r="J31" s="14">
        <f>SUM(C31,E31:G31)</f>
        <v>25885</v>
      </c>
      <c r="K31" s="9">
        <f>J31/B31*100</f>
        <v>73.71283745301287</v>
      </c>
      <c r="L31" s="14">
        <v>9231</v>
      </c>
      <c r="M31" s="9">
        <f>L31/B31*100</f>
        <v>26.28716254698713</v>
      </c>
      <c r="N31" s="30"/>
      <c r="O31" s="31"/>
      <c r="P31" s="30"/>
      <c r="Q31" s="30"/>
      <c r="R31" s="30"/>
      <c r="S31" s="30"/>
      <c r="T31" s="30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</row>
    <row r="32" spans="1:90" ht="12.75" customHeight="1">
      <c r="A32" s="23" t="s">
        <v>31</v>
      </c>
      <c r="B32" s="3">
        <v>25720</v>
      </c>
      <c r="C32" s="14">
        <v>121</v>
      </c>
      <c r="D32" s="9">
        <v>0.4703961435291374</v>
      </c>
      <c r="E32" s="3">
        <v>419</v>
      </c>
      <c r="F32" s="3">
        <v>9861</v>
      </c>
      <c r="G32" s="3">
        <v>15170</v>
      </c>
      <c r="H32" s="14">
        <v>25450</v>
      </c>
      <c r="I32" s="9">
        <v>98.95035571278622</v>
      </c>
      <c r="J32" s="14">
        <v>25571</v>
      </c>
      <c r="K32" s="9">
        <v>99.42075185631536</v>
      </c>
      <c r="L32" s="14">
        <v>149</v>
      </c>
      <c r="M32" s="9">
        <v>0.5792481436846403</v>
      </c>
      <c r="N32" s="30"/>
      <c r="O32" s="31"/>
      <c r="P32" s="30"/>
      <c r="Q32" s="30"/>
      <c r="R32" s="30"/>
      <c r="S32" s="30"/>
      <c r="T32" s="30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</row>
    <row r="33" spans="1:90" ht="12.75" customHeight="1">
      <c r="A33" s="24" t="s">
        <v>32</v>
      </c>
      <c r="B33" s="4">
        <v>20219</v>
      </c>
      <c r="C33" s="15">
        <v>0</v>
      </c>
      <c r="D33" s="10">
        <v>0</v>
      </c>
      <c r="E33" s="4">
        <v>0</v>
      </c>
      <c r="F33" s="4">
        <v>436</v>
      </c>
      <c r="G33" s="4">
        <v>17877</v>
      </c>
      <c r="H33" s="15">
        <v>18313</v>
      </c>
      <c r="I33" s="10">
        <v>90.57322320589545</v>
      </c>
      <c r="J33" s="15">
        <v>18313</v>
      </c>
      <c r="K33" s="10">
        <v>90.57322320589545</v>
      </c>
      <c r="L33" s="15">
        <v>1906</v>
      </c>
      <c r="M33" s="10">
        <v>9.426776794104555</v>
      </c>
      <c r="N33" s="30"/>
      <c r="O33" s="31"/>
      <c r="P33" s="30"/>
      <c r="Q33" s="30"/>
      <c r="R33" s="30"/>
      <c r="S33" s="30"/>
      <c r="T33" s="30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</row>
    <row r="34" spans="1:90" ht="12.75" customHeight="1">
      <c r="A34" s="23" t="s">
        <v>33</v>
      </c>
      <c r="B34" s="3">
        <v>18074</v>
      </c>
      <c r="C34" s="14">
        <v>102</v>
      </c>
      <c r="D34" s="9">
        <v>0.5643465751908819</v>
      </c>
      <c r="E34" s="3">
        <v>104</v>
      </c>
      <c r="F34" s="3">
        <v>4994</v>
      </c>
      <c r="G34" s="3">
        <v>11485</v>
      </c>
      <c r="H34" s="14">
        <v>16583</v>
      </c>
      <c r="I34" s="9">
        <v>91.75058094500386</v>
      </c>
      <c r="J34" s="14">
        <v>16685</v>
      </c>
      <c r="K34" s="9">
        <v>92.31492752019476</v>
      </c>
      <c r="L34" s="14">
        <v>1389</v>
      </c>
      <c r="M34" s="9">
        <v>7.685072479805245</v>
      </c>
      <c r="N34" s="30"/>
      <c r="O34" s="31"/>
      <c r="P34" s="30"/>
      <c r="Q34" s="30"/>
      <c r="R34" s="30"/>
      <c r="S34" s="30"/>
      <c r="T34" s="30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</row>
    <row r="35" spans="1:90" ht="12.75" customHeight="1">
      <c r="A35" s="23" t="s">
        <v>34</v>
      </c>
      <c r="B35" s="3">
        <v>21740</v>
      </c>
      <c r="C35" s="14">
        <v>0</v>
      </c>
      <c r="D35" s="9">
        <v>0</v>
      </c>
      <c r="E35" s="3">
        <v>116</v>
      </c>
      <c r="F35" s="3">
        <v>3494</v>
      </c>
      <c r="G35" s="3">
        <v>16543</v>
      </c>
      <c r="H35" s="14">
        <v>20153</v>
      </c>
      <c r="I35" s="9">
        <v>92.7000919963</v>
      </c>
      <c r="J35" s="14">
        <v>20153</v>
      </c>
      <c r="K35" s="9">
        <v>92.7000919963</v>
      </c>
      <c r="L35" s="14">
        <v>1587</v>
      </c>
      <c r="M35" s="9">
        <v>7.29990800367</v>
      </c>
      <c r="N35" s="30"/>
      <c r="O35" s="31"/>
      <c r="P35" s="30"/>
      <c r="Q35" s="30"/>
      <c r="R35" s="30"/>
      <c r="S35" s="30"/>
      <c r="T35" s="30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</row>
    <row r="36" spans="1:90" ht="12.75" customHeight="1">
      <c r="A36" s="23" t="s">
        <v>35</v>
      </c>
      <c r="B36" s="3">
        <v>9457</v>
      </c>
      <c r="C36" s="14">
        <v>20</v>
      </c>
      <c r="D36" s="9">
        <v>0.2114835571534313</v>
      </c>
      <c r="E36" s="3">
        <v>6</v>
      </c>
      <c r="F36" s="3">
        <v>2976</v>
      </c>
      <c r="G36" s="3">
        <v>5567</v>
      </c>
      <c r="H36" s="14">
        <v>8549</v>
      </c>
      <c r="I36" s="9">
        <v>90.39864650523421</v>
      </c>
      <c r="J36" s="14">
        <v>8569</v>
      </c>
      <c r="K36" s="9">
        <v>90.61013006238765</v>
      </c>
      <c r="L36" s="14">
        <v>888</v>
      </c>
      <c r="M36" s="9">
        <v>9.389869937612351</v>
      </c>
      <c r="N36" s="30"/>
      <c r="O36" s="31"/>
      <c r="P36" s="30"/>
      <c r="Q36" s="30"/>
      <c r="R36" s="30"/>
      <c r="S36" s="30"/>
      <c r="T36" s="30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</row>
    <row r="37" spans="1:90" ht="12.75" customHeight="1">
      <c r="A37" s="23" t="s">
        <v>36</v>
      </c>
      <c r="B37" s="3">
        <v>29821</v>
      </c>
      <c r="C37" s="14">
        <v>1299</v>
      </c>
      <c r="D37" s="9">
        <v>4.35599074477717</v>
      </c>
      <c r="E37" s="3">
        <v>2786</v>
      </c>
      <c r="F37" s="3">
        <v>8070</v>
      </c>
      <c r="G37" s="3">
        <v>17645</v>
      </c>
      <c r="H37" s="14">
        <v>28501</v>
      </c>
      <c r="I37" s="9">
        <v>95.57358908151974</v>
      </c>
      <c r="J37" s="14">
        <v>29800</v>
      </c>
      <c r="K37" s="9">
        <v>99.92957982629692</v>
      </c>
      <c r="L37" s="14">
        <v>21</v>
      </c>
      <c r="M37" s="9">
        <v>0.07042017370309514</v>
      </c>
      <c r="N37" s="30"/>
      <c r="O37" s="31"/>
      <c r="P37" s="30"/>
      <c r="Q37" s="30"/>
      <c r="R37" s="30"/>
      <c r="S37" s="30"/>
      <c r="T37" s="30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</row>
    <row r="38" spans="1:90" ht="12.75" customHeight="1">
      <c r="A38" s="24" t="s">
        <v>37</v>
      </c>
      <c r="B38" s="4">
        <v>26308</v>
      </c>
      <c r="C38" s="15">
        <v>67</v>
      </c>
      <c r="D38" s="10">
        <v>0.2546753839136384</v>
      </c>
      <c r="E38" s="4">
        <v>1107</v>
      </c>
      <c r="F38" s="4">
        <v>3514</v>
      </c>
      <c r="G38" s="4">
        <v>20982</v>
      </c>
      <c r="H38" s="15">
        <v>25603</v>
      </c>
      <c r="I38" s="10">
        <v>97.32020678120725</v>
      </c>
      <c r="J38" s="15">
        <v>25670</v>
      </c>
      <c r="K38" s="10">
        <v>97.57488216512088</v>
      </c>
      <c r="L38" s="15">
        <v>638</v>
      </c>
      <c r="M38" s="10">
        <v>2.4251178348791242</v>
      </c>
      <c r="N38" s="30"/>
      <c r="O38" s="31"/>
      <c r="P38" s="30"/>
      <c r="Q38" s="30"/>
      <c r="R38" s="30"/>
      <c r="S38" s="30"/>
      <c r="T38" s="30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</row>
    <row r="39" spans="1:90" ht="12.75" customHeight="1">
      <c r="A39" s="22" t="s">
        <v>38</v>
      </c>
      <c r="B39" s="2">
        <v>97601</v>
      </c>
      <c r="C39" s="13">
        <v>153</v>
      </c>
      <c r="D39" s="8">
        <v>0.15676068892736755</v>
      </c>
      <c r="E39" s="2">
        <v>4964</v>
      </c>
      <c r="F39" s="2">
        <v>71282</v>
      </c>
      <c r="G39" s="2">
        <v>18015</v>
      </c>
      <c r="H39" s="13">
        <v>94261</v>
      </c>
      <c r="I39" s="8">
        <v>96.5779039149189</v>
      </c>
      <c r="J39" s="13">
        <v>94414</v>
      </c>
      <c r="K39" s="8">
        <v>96.73466460384628</v>
      </c>
      <c r="L39" s="13">
        <v>3187</v>
      </c>
      <c r="M39" s="8">
        <v>3.2653353961537275</v>
      </c>
      <c r="N39" s="30"/>
      <c r="O39" s="31"/>
      <c r="P39" s="30"/>
      <c r="Q39" s="30"/>
      <c r="R39" s="30"/>
      <c r="S39" s="30"/>
      <c r="T39" s="30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</row>
    <row r="40" spans="1:90" ht="12.75" customHeight="1">
      <c r="A40" s="23" t="s">
        <v>66</v>
      </c>
      <c r="B40" s="3">
        <v>19023</v>
      </c>
      <c r="C40" s="14">
        <v>0</v>
      </c>
      <c r="D40" s="9">
        <v>0</v>
      </c>
      <c r="E40" s="3">
        <v>617</v>
      </c>
      <c r="F40" s="3">
        <v>4518</v>
      </c>
      <c r="G40" s="3">
        <v>13164</v>
      </c>
      <c r="H40" s="14">
        <v>18299</v>
      </c>
      <c r="I40" s="9">
        <v>96.19408084949798</v>
      </c>
      <c r="J40" s="14">
        <v>18299</v>
      </c>
      <c r="K40" s="9">
        <v>96.19408084949798</v>
      </c>
      <c r="L40" s="14">
        <v>724</v>
      </c>
      <c r="M40" s="9">
        <v>3.805919150502024</v>
      </c>
      <c r="N40" s="30"/>
      <c r="O40" s="31"/>
      <c r="P40" s="30"/>
      <c r="Q40" s="30"/>
      <c r="R40" s="30"/>
      <c r="S40" s="30"/>
      <c r="T40" s="30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</row>
    <row r="41" spans="1:90" ht="12.75" customHeight="1">
      <c r="A41" s="23" t="s">
        <v>70</v>
      </c>
      <c r="B41" s="3">
        <v>69158</v>
      </c>
      <c r="C41" s="14">
        <v>0</v>
      </c>
      <c r="D41" s="9">
        <v>0</v>
      </c>
      <c r="E41" s="3">
        <v>2485</v>
      </c>
      <c r="F41" s="3">
        <v>1850</v>
      </c>
      <c r="G41" s="3">
        <v>56294</v>
      </c>
      <c r="H41" s="14">
        <v>60629</v>
      </c>
      <c r="I41" s="9">
        <f>H41/B41*100</f>
        <v>87.66737036929929</v>
      </c>
      <c r="J41" s="14">
        <v>60629</v>
      </c>
      <c r="K41" s="9">
        <f>J41/B41*100</f>
        <v>87.66737036929929</v>
      </c>
      <c r="L41" s="14">
        <v>8529</v>
      </c>
      <c r="M41" s="9">
        <f>L41/B41*100</f>
        <v>12.332629630700714</v>
      </c>
      <c r="N41" s="30"/>
      <c r="O41" s="31"/>
      <c r="P41" s="30"/>
      <c r="Q41" s="30"/>
      <c r="R41" s="30"/>
      <c r="S41" s="30"/>
      <c r="T41" s="30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</row>
    <row r="42" spans="1:90" ht="12.75" customHeight="1">
      <c r="A42" s="23" t="s">
        <v>39</v>
      </c>
      <c r="B42" s="3">
        <v>963</v>
      </c>
      <c r="C42" s="14">
        <v>0</v>
      </c>
      <c r="D42" s="9">
        <v>0</v>
      </c>
      <c r="E42" s="3">
        <v>0</v>
      </c>
      <c r="F42" s="3">
        <v>963</v>
      </c>
      <c r="G42" s="3">
        <v>0</v>
      </c>
      <c r="H42" s="14">
        <v>963</v>
      </c>
      <c r="I42" s="9">
        <v>100</v>
      </c>
      <c r="J42" s="14">
        <v>963</v>
      </c>
      <c r="K42" s="9">
        <v>100</v>
      </c>
      <c r="L42" s="14">
        <v>0</v>
      </c>
      <c r="M42" s="9">
        <v>0</v>
      </c>
      <c r="N42" s="30"/>
      <c r="O42" s="31"/>
      <c r="P42" s="30"/>
      <c r="Q42" s="30"/>
      <c r="R42" s="30"/>
      <c r="S42" s="30"/>
      <c r="T42" s="30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</row>
    <row r="43" spans="1:90" ht="12.75" customHeight="1">
      <c r="A43" s="24" t="s">
        <v>40</v>
      </c>
      <c r="B43" s="4">
        <v>23119</v>
      </c>
      <c r="C43" s="15">
        <v>10</v>
      </c>
      <c r="D43" s="10">
        <v>0.04325446602361694</v>
      </c>
      <c r="E43" s="4">
        <v>122</v>
      </c>
      <c r="F43" s="4">
        <v>4507</v>
      </c>
      <c r="G43" s="4">
        <v>17981</v>
      </c>
      <c r="H43" s="15">
        <v>22610</v>
      </c>
      <c r="I43" s="10">
        <v>97.7983476793979</v>
      </c>
      <c r="J43" s="15">
        <v>22620</v>
      </c>
      <c r="K43" s="10">
        <v>97.84160214542152</v>
      </c>
      <c r="L43" s="15">
        <v>499</v>
      </c>
      <c r="M43" s="10">
        <v>2.158397854578485</v>
      </c>
      <c r="N43" s="30"/>
      <c r="O43" s="31"/>
      <c r="P43" s="30"/>
      <c r="Q43" s="30"/>
      <c r="R43" s="30"/>
      <c r="S43" s="30"/>
      <c r="T43" s="30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</row>
    <row r="44" spans="1:90" ht="12.75" customHeight="1">
      <c r="A44" s="22" t="s">
        <v>41</v>
      </c>
      <c r="B44" s="2">
        <v>48803</v>
      </c>
      <c r="C44" s="13">
        <v>593</v>
      </c>
      <c r="D44" s="8">
        <v>1.2150892363174395</v>
      </c>
      <c r="E44" s="2">
        <v>2486</v>
      </c>
      <c r="F44" s="2">
        <v>8223</v>
      </c>
      <c r="G44" s="2">
        <v>35773</v>
      </c>
      <c r="H44" s="13">
        <v>46482</v>
      </c>
      <c r="I44" s="8">
        <v>95.24414482716227</v>
      </c>
      <c r="J44" s="13">
        <v>47075</v>
      </c>
      <c r="K44" s="8">
        <v>96.4592340634797</v>
      </c>
      <c r="L44" s="13">
        <v>1728</v>
      </c>
      <c r="M44" s="8">
        <v>3.540765936520296</v>
      </c>
      <c r="N44" s="30"/>
      <c r="O44" s="31"/>
      <c r="P44" s="30"/>
      <c r="Q44" s="30"/>
      <c r="R44" s="30"/>
      <c r="S44" s="30"/>
      <c r="T44" s="30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</row>
    <row r="45" spans="1:90" ht="12.75" customHeight="1">
      <c r="A45" s="23" t="s">
        <v>42</v>
      </c>
      <c r="B45" s="3">
        <v>5742</v>
      </c>
      <c r="C45" s="14">
        <v>0</v>
      </c>
      <c r="D45" s="9">
        <v>0</v>
      </c>
      <c r="E45" s="3">
        <v>577</v>
      </c>
      <c r="F45" s="3">
        <v>2678</v>
      </c>
      <c r="G45" s="3">
        <v>2348</v>
      </c>
      <c r="H45" s="14">
        <v>5603</v>
      </c>
      <c r="I45" s="9">
        <v>97.57924068268896</v>
      </c>
      <c r="J45" s="14">
        <v>5603</v>
      </c>
      <c r="K45" s="9">
        <v>97.57924068268896</v>
      </c>
      <c r="L45" s="14">
        <v>139</v>
      </c>
      <c r="M45" s="9">
        <v>2.4207593173110413</v>
      </c>
      <c r="N45" s="30"/>
      <c r="O45" s="31"/>
      <c r="P45" s="30"/>
      <c r="Q45" s="30"/>
      <c r="R45" s="30"/>
      <c r="S45" s="30"/>
      <c r="T45" s="30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</row>
    <row r="46" spans="1:90" ht="12.75" customHeight="1">
      <c r="A46" s="23" t="s">
        <v>43</v>
      </c>
      <c r="B46" s="3">
        <v>19198</v>
      </c>
      <c r="C46" s="14">
        <v>154</v>
      </c>
      <c r="D46" s="9">
        <v>0.8021668923846235</v>
      </c>
      <c r="E46" s="3">
        <v>1132</v>
      </c>
      <c r="F46" s="3">
        <v>2410</v>
      </c>
      <c r="G46" s="3">
        <v>15106</v>
      </c>
      <c r="H46" s="14">
        <v>18648</v>
      </c>
      <c r="I46" s="9">
        <v>97.13511824148348</v>
      </c>
      <c r="J46" s="14">
        <v>18802</v>
      </c>
      <c r="K46" s="9">
        <v>97.93728513386812</v>
      </c>
      <c r="L46" s="14">
        <v>396</v>
      </c>
      <c r="M46" s="9">
        <v>2.0627148661318886</v>
      </c>
      <c r="N46" s="30"/>
      <c r="O46" s="31"/>
      <c r="P46" s="30"/>
      <c r="Q46" s="30"/>
      <c r="R46" s="30"/>
      <c r="S46" s="30"/>
      <c r="T46" s="30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</row>
    <row r="47" spans="1:90" ht="12.75" customHeight="1">
      <c r="A47" s="23" t="s">
        <v>67</v>
      </c>
      <c r="B47" s="3">
        <v>8416</v>
      </c>
      <c r="C47" s="14">
        <v>0</v>
      </c>
      <c r="D47" s="9">
        <v>0</v>
      </c>
      <c r="E47" s="3">
        <v>476</v>
      </c>
      <c r="F47" s="3">
        <v>5773</v>
      </c>
      <c r="G47" s="3">
        <v>2167</v>
      </c>
      <c r="H47" s="14">
        <v>8416</v>
      </c>
      <c r="I47" s="9">
        <v>100</v>
      </c>
      <c r="J47" s="14">
        <v>8416</v>
      </c>
      <c r="K47" s="9">
        <v>100</v>
      </c>
      <c r="L47" s="14">
        <v>0</v>
      </c>
      <c r="M47" s="9">
        <v>0</v>
      </c>
      <c r="N47" s="30"/>
      <c r="O47" s="31"/>
      <c r="P47" s="30"/>
      <c r="Q47" s="30"/>
      <c r="R47" s="30"/>
      <c r="S47" s="30"/>
      <c r="T47" s="30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</row>
    <row r="48" spans="1:90" ht="12.75" customHeight="1">
      <c r="A48" s="24" t="s">
        <v>44</v>
      </c>
      <c r="B48" s="4">
        <v>28553</v>
      </c>
      <c r="C48" s="15">
        <v>811</v>
      </c>
      <c r="D48" s="10">
        <v>2.8403320141491264</v>
      </c>
      <c r="E48" s="4">
        <v>1959</v>
      </c>
      <c r="F48" s="4">
        <v>8553</v>
      </c>
      <c r="G48" s="4">
        <v>17230</v>
      </c>
      <c r="H48" s="15">
        <v>27742</v>
      </c>
      <c r="I48" s="10">
        <v>97.15966798585087</v>
      </c>
      <c r="J48" s="15">
        <v>28553</v>
      </c>
      <c r="K48" s="10">
        <v>100</v>
      </c>
      <c r="L48" s="15">
        <v>0</v>
      </c>
      <c r="M48" s="10">
        <v>0</v>
      </c>
      <c r="N48" s="30"/>
      <c r="O48" s="31"/>
      <c r="P48" s="30"/>
      <c r="Q48" s="30"/>
      <c r="R48" s="30"/>
      <c r="S48" s="30"/>
      <c r="T48" s="30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</row>
    <row r="49" spans="1:90" ht="12.75" customHeight="1">
      <c r="A49" s="22" t="s">
        <v>45</v>
      </c>
      <c r="B49" s="2">
        <v>12384</v>
      </c>
      <c r="C49" s="13">
        <v>0</v>
      </c>
      <c r="D49" s="8">
        <v>0</v>
      </c>
      <c r="E49" s="2">
        <v>900</v>
      </c>
      <c r="F49" s="2">
        <v>4992</v>
      </c>
      <c r="G49" s="2">
        <v>4818</v>
      </c>
      <c r="H49" s="13">
        <v>10710</v>
      </c>
      <c r="I49" s="8">
        <v>86.48255813953489</v>
      </c>
      <c r="J49" s="13">
        <v>10710</v>
      </c>
      <c r="K49" s="8">
        <v>86.48255813953489</v>
      </c>
      <c r="L49" s="13">
        <v>1674</v>
      </c>
      <c r="M49" s="8">
        <v>13.517441860465116</v>
      </c>
      <c r="N49" s="30"/>
      <c r="O49" s="31"/>
      <c r="P49" s="30"/>
      <c r="Q49" s="30"/>
      <c r="R49" s="30"/>
      <c r="S49" s="30"/>
      <c r="T49" s="30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</row>
    <row r="50" spans="1:90" ht="12.75" customHeight="1">
      <c r="A50" s="23" t="s">
        <v>46</v>
      </c>
      <c r="B50" s="3">
        <v>4502</v>
      </c>
      <c r="C50" s="14">
        <v>0</v>
      </c>
      <c r="D50" s="9">
        <v>0</v>
      </c>
      <c r="E50" s="3">
        <v>718</v>
      </c>
      <c r="F50" s="3">
        <v>1759</v>
      </c>
      <c r="G50" s="3">
        <v>1185</v>
      </c>
      <c r="H50" s="14">
        <v>3662</v>
      </c>
      <c r="I50" s="9">
        <v>81.34162594402487</v>
      </c>
      <c r="J50" s="14">
        <v>3662</v>
      </c>
      <c r="K50" s="9">
        <v>81.34162594402487</v>
      </c>
      <c r="L50" s="14">
        <v>840</v>
      </c>
      <c r="M50" s="9">
        <v>18.65837405597512</v>
      </c>
      <c r="N50" s="30"/>
      <c r="O50" s="31"/>
      <c r="P50" s="30"/>
      <c r="Q50" s="30"/>
      <c r="R50" s="30"/>
      <c r="S50" s="30"/>
      <c r="T50" s="30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</row>
    <row r="51" spans="1:90" ht="12.75" customHeight="1">
      <c r="A51" s="23" t="s">
        <v>47</v>
      </c>
      <c r="B51" s="3">
        <v>20961</v>
      </c>
      <c r="C51" s="14">
        <v>0</v>
      </c>
      <c r="D51" s="9">
        <v>0</v>
      </c>
      <c r="E51" s="3">
        <v>1472</v>
      </c>
      <c r="F51" s="3">
        <v>4189</v>
      </c>
      <c r="G51" s="3">
        <v>13104</v>
      </c>
      <c r="H51" s="14">
        <v>18765</v>
      </c>
      <c r="I51" s="9">
        <v>89.52340060111635</v>
      </c>
      <c r="J51" s="14">
        <v>18765</v>
      </c>
      <c r="K51" s="9">
        <v>89.52340060111635</v>
      </c>
      <c r="L51" s="14">
        <v>2196</v>
      </c>
      <c r="M51" s="9">
        <v>10.476599398883641</v>
      </c>
      <c r="N51" s="30"/>
      <c r="O51" s="31"/>
      <c r="P51" s="30"/>
      <c r="Q51" s="30"/>
      <c r="R51" s="30"/>
      <c r="S51" s="30"/>
      <c r="T51" s="30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</row>
    <row r="52" spans="1:90" ht="12.75" customHeight="1">
      <c r="A52" s="23" t="s">
        <v>48</v>
      </c>
      <c r="B52" s="3">
        <v>6230</v>
      </c>
      <c r="C52" s="14">
        <v>136</v>
      </c>
      <c r="D52" s="9">
        <v>2.182985553772071</v>
      </c>
      <c r="E52" s="3">
        <v>133</v>
      </c>
      <c r="F52" s="3">
        <v>2119</v>
      </c>
      <c r="G52" s="3">
        <v>3737</v>
      </c>
      <c r="H52" s="14">
        <v>5989</v>
      </c>
      <c r="I52" s="9">
        <v>96.13162118780096</v>
      </c>
      <c r="J52" s="14">
        <v>6125</v>
      </c>
      <c r="K52" s="9">
        <v>98.31460674157303</v>
      </c>
      <c r="L52" s="14">
        <v>105</v>
      </c>
      <c r="M52" s="9">
        <v>1.6853932584269662</v>
      </c>
      <c r="N52" s="30"/>
      <c r="O52" s="31"/>
      <c r="P52" s="30"/>
      <c r="Q52" s="30"/>
      <c r="R52" s="30"/>
      <c r="S52" s="30"/>
      <c r="T52" s="30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</row>
    <row r="53" spans="1:90" ht="12.75" customHeight="1">
      <c r="A53" s="24" t="s">
        <v>49</v>
      </c>
      <c r="B53" s="4">
        <v>10683</v>
      </c>
      <c r="C53" s="15">
        <v>0</v>
      </c>
      <c r="D53" s="10">
        <v>0</v>
      </c>
      <c r="E53" s="4">
        <v>2238</v>
      </c>
      <c r="F53" s="4">
        <v>3140</v>
      </c>
      <c r="G53" s="4">
        <v>4712</v>
      </c>
      <c r="H53" s="15">
        <v>10090</v>
      </c>
      <c r="I53" s="10">
        <v>94.44912477768416</v>
      </c>
      <c r="J53" s="15">
        <v>10090</v>
      </c>
      <c r="K53" s="10">
        <v>94.44912477768416</v>
      </c>
      <c r="L53" s="15">
        <v>593</v>
      </c>
      <c r="M53" s="10">
        <v>5.550875222315829</v>
      </c>
      <c r="N53" s="30"/>
      <c r="O53" s="31"/>
      <c r="P53" s="30"/>
      <c r="Q53" s="30"/>
      <c r="R53" s="30"/>
      <c r="S53" s="30"/>
      <c r="T53" s="30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</row>
    <row r="54" spans="1:90" ht="12.75" customHeight="1">
      <c r="A54" s="37" t="s">
        <v>50</v>
      </c>
      <c r="B54" s="2">
        <v>8107</v>
      </c>
      <c r="C54" s="38">
        <v>320</v>
      </c>
      <c r="D54" s="8">
        <v>3.9472061181694826</v>
      </c>
      <c r="E54" s="2">
        <v>345</v>
      </c>
      <c r="F54" s="2">
        <v>1010</v>
      </c>
      <c r="G54" s="2">
        <v>6432</v>
      </c>
      <c r="H54" s="13">
        <v>7787</v>
      </c>
      <c r="I54" s="8">
        <v>96.05279388183051</v>
      </c>
      <c r="J54" s="13">
        <v>8107</v>
      </c>
      <c r="K54" s="8">
        <v>100</v>
      </c>
      <c r="L54" s="13">
        <v>0</v>
      </c>
      <c r="M54" s="8">
        <v>0</v>
      </c>
      <c r="N54" s="30"/>
      <c r="O54" s="31"/>
      <c r="P54" s="30"/>
      <c r="Q54" s="30"/>
      <c r="R54" s="30"/>
      <c r="S54" s="30"/>
      <c r="T54" s="30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</row>
    <row r="55" spans="1:90" ht="12.75" customHeight="1">
      <c r="A55" s="23" t="s">
        <v>51</v>
      </c>
      <c r="B55" s="3">
        <v>10152</v>
      </c>
      <c r="C55" s="14">
        <v>0</v>
      </c>
      <c r="D55" s="9">
        <v>0</v>
      </c>
      <c r="E55" s="3">
        <v>1709</v>
      </c>
      <c r="F55" s="3">
        <v>2997</v>
      </c>
      <c r="G55" s="3">
        <v>5361</v>
      </c>
      <c r="H55" s="14">
        <f>SUM(E55:G55)</f>
        <v>10067</v>
      </c>
      <c r="I55" s="9">
        <v>99.1829100216578</v>
      </c>
      <c r="J55" s="14">
        <f>SUM(C55:G55)</f>
        <v>10067</v>
      </c>
      <c r="K55" s="9">
        <v>99.1829100216578</v>
      </c>
      <c r="L55" s="14">
        <v>85</v>
      </c>
      <c r="M55" s="9">
        <v>0.8170899783421934</v>
      </c>
      <c r="N55" s="30"/>
      <c r="O55" s="31"/>
      <c r="P55" s="30"/>
      <c r="Q55" s="30"/>
      <c r="R55" s="30"/>
      <c r="S55" s="30"/>
      <c r="T55" s="30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</row>
    <row r="56" spans="1:90" ht="12.75" customHeight="1">
      <c r="A56" s="23" t="s">
        <v>52</v>
      </c>
      <c r="B56" s="3">
        <v>85024</v>
      </c>
      <c r="C56" s="14">
        <v>470</v>
      </c>
      <c r="D56" s="9">
        <v>0.5527850959729017</v>
      </c>
      <c r="E56" s="3">
        <v>519</v>
      </c>
      <c r="F56" s="3">
        <v>15804</v>
      </c>
      <c r="G56" s="3">
        <v>14840</v>
      </c>
      <c r="H56" s="14">
        <v>31163</v>
      </c>
      <c r="I56" s="9">
        <v>36.65200414000753</v>
      </c>
      <c r="J56" s="14">
        <v>31633</v>
      </c>
      <c r="K56" s="9">
        <v>37.20478923598043</v>
      </c>
      <c r="L56" s="14">
        <v>53391</v>
      </c>
      <c r="M56" s="9">
        <v>62.79521076401957</v>
      </c>
      <c r="N56" s="30"/>
      <c r="O56" s="31"/>
      <c r="P56" s="30"/>
      <c r="Q56" s="30"/>
      <c r="R56" s="30"/>
      <c r="S56" s="30"/>
      <c r="T56" s="30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</row>
    <row r="57" spans="1:90" ht="12.75" customHeight="1">
      <c r="A57" s="23" t="s">
        <v>53</v>
      </c>
      <c r="B57" s="3">
        <v>11946</v>
      </c>
      <c r="C57" s="14">
        <v>289</v>
      </c>
      <c r="D57" s="9">
        <v>2.4192198225347394</v>
      </c>
      <c r="E57" s="3">
        <v>899</v>
      </c>
      <c r="F57" s="3">
        <v>7687</v>
      </c>
      <c r="G57" s="3">
        <v>2868</v>
      </c>
      <c r="H57" s="14">
        <v>11454</v>
      </c>
      <c r="I57" s="9">
        <v>95.88146659969864</v>
      </c>
      <c r="J57" s="14">
        <v>11743</v>
      </c>
      <c r="K57" s="9">
        <v>98.30068642223338</v>
      </c>
      <c r="L57" s="14">
        <v>203</v>
      </c>
      <c r="M57" s="9">
        <v>1.6993135777666164</v>
      </c>
      <c r="N57" s="30"/>
      <c r="O57" s="31"/>
      <c r="P57" s="30"/>
      <c r="Q57" s="30"/>
      <c r="R57" s="30"/>
      <c r="S57" s="30"/>
      <c r="T57" s="30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</row>
    <row r="58" spans="1:90" ht="12.75" customHeight="1">
      <c r="A58" s="24" t="s">
        <v>54</v>
      </c>
      <c r="B58" s="4">
        <v>27096</v>
      </c>
      <c r="C58" s="15">
        <v>580</v>
      </c>
      <c r="D58" s="10">
        <v>2.140537348686153</v>
      </c>
      <c r="E58" s="4">
        <v>2518</v>
      </c>
      <c r="F58" s="4">
        <v>2483</v>
      </c>
      <c r="G58" s="4">
        <v>21500</v>
      </c>
      <c r="H58" s="15">
        <v>26501</v>
      </c>
      <c r="I58" s="10">
        <v>97.80410392677886</v>
      </c>
      <c r="J58" s="15">
        <v>27081</v>
      </c>
      <c r="K58" s="10">
        <v>99.94464127546502</v>
      </c>
      <c r="L58" s="15">
        <v>15</v>
      </c>
      <c r="M58" s="10">
        <v>0.05535872453498672</v>
      </c>
      <c r="N58" s="30"/>
      <c r="O58" s="31"/>
      <c r="P58" s="30"/>
      <c r="Q58" s="30"/>
      <c r="R58" s="30"/>
      <c r="S58" s="30"/>
      <c r="T58" s="30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</row>
    <row r="59" spans="1:90" ht="12.75" customHeight="1">
      <c r="A59" s="22" t="s">
        <v>55</v>
      </c>
      <c r="B59" s="2">
        <v>8518</v>
      </c>
      <c r="C59" s="13">
        <v>191</v>
      </c>
      <c r="D59" s="8">
        <v>2.2423104015027002</v>
      </c>
      <c r="E59" s="2">
        <v>527</v>
      </c>
      <c r="F59" s="2">
        <v>7056</v>
      </c>
      <c r="G59" s="2">
        <v>730</v>
      </c>
      <c r="H59" s="13">
        <v>8313</v>
      </c>
      <c r="I59" s="8">
        <v>97.59333176802066</v>
      </c>
      <c r="J59" s="13">
        <v>8504</v>
      </c>
      <c r="K59" s="8">
        <v>99.83564216952337</v>
      </c>
      <c r="L59" s="13">
        <v>14</v>
      </c>
      <c r="M59" s="8">
        <v>0.1643578304766377</v>
      </c>
      <c r="N59" s="30"/>
      <c r="O59" s="31"/>
      <c r="P59" s="30"/>
      <c r="Q59" s="30"/>
      <c r="R59" s="30"/>
      <c r="S59" s="30"/>
      <c r="T59" s="30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</row>
    <row r="60" spans="1:90" ht="12.75" customHeight="1">
      <c r="A60" s="23" t="s">
        <v>56</v>
      </c>
      <c r="B60" s="3">
        <v>22000</v>
      </c>
      <c r="C60" s="14">
        <v>593</v>
      </c>
      <c r="D60" s="9">
        <v>2.6954545454545453</v>
      </c>
      <c r="E60" s="3">
        <v>2330</v>
      </c>
      <c r="F60" s="3">
        <v>913</v>
      </c>
      <c r="G60" s="3">
        <v>16499</v>
      </c>
      <c r="H60" s="14">
        <v>19742</v>
      </c>
      <c r="I60" s="9">
        <v>89.73636363636363</v>
      </c>
      <c r="J60" s="14">
        <v>20335</v>
      </c>
      <c r="K60" s="9">
        <v>92.43181818181819</v>
      </c>
      <c r="L60" s="14">
        <v>1665</v>
      </c>
      <c r="M60" s="9">
        <v>7.568181818181818</v>
      </c>
      <c r="N60" s="30"/>
      <c r="O60" s="31"/>
      <c r="P60" s="30"/>
      <c r="Q60" s="30"/>
      <c r="R60" s="30"/>
      <c r="S60" s="30"/>
      <c r="T60" s="30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</row>
    <row r="61" spans="1:90" ht="12.75" customHeight="1">
      <c r="A61" s="23" t="s">
        <v>57</v>
      </c>
      <c r="B61" s="3">
        <v>4542</v>
      </c>
      <c r="C61" s="14">
        <v>12</v>
      </c>
      <c r="D61" s="9">
        <v>0.26420079260237783</v>
      </c>
      <c r="E61" s="3">
        <v>358</v>
      </c>
      <c r="F61" s="3">
        <v>2702</v>
      </c>
      <c r="G61" s="3">
        <v>1366</v>
      </c>
      <c r="H61" s="14">
        <v>4426</v>
      </c>
      <c r="I61" s="9">
        <v>97.44605900484368</v>
      </c>
      <c r="J61" s="14">
        <v>4438</v>
      </c>
      <c r="K61" s="9">
        <v>97.71025979744607</v>
      </c>
      <c r="L61" s="14">
        <v>104</v>
      </c>
      <c r="M61" s="9">
        <v>2.2897402025539413</v>
      </c>
      <c r="N61" s="30"/>
      <c r="O61" s="31"/>
      <c r="P61" s="30"/>
      <c r="Q61" s="30"/>
      <c r="R61" s="30"/>
      <c r="S61" s="30"/>
      <c r="T61" s="30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</row>
    <row r="62" spans="1:90" ht="12.75" customHeight="1">
      <c r="A62" s="23" t="s">
        <v>69</v>
      </c>
      <c r="B62" s="3">
        <v>5447</v>
      </c>
      <c r="C62" s="14">
        <v>86</v>
      </c>
      <c r="D62" s="9">
        <v>1.5</v>
      </c>
      <c r="E62" s="3">
        <v>795</v>
      </c>
      <c r="F62" s="3">
        <v>1498</v>
      </c>
      <c r="G62" s="3">
        <v>3010</v>
      </c>
      <c r="H62" s="14">
        <f>SUM(E62:G62)</f>
        <v>5303</v>
      </c>
      <c r="I62" s="9">
        <v>98.9</v>
      </c>
      <c r="J62" s="14">
        <f>SUM(C62,H62)</f>
        <v>5389</v>
      </c>
      <c r="K62" s="9">
        <v>97.3</v>
      </c>
      <c r="L62" s="14">
        <v>58</v>
      </c>
      <c r="M62" s="9">
        <v>1</v>
      </c>
      <c r="N62" s="30"/>
      <c r="O62" s="31"/>
      <c r="P62" s="30"/>
      <c r="Q62" s="30"/>
      <c r="R62" s="30"/>
      <c r="S62" s="30"/>
      <c r="T62" s="30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</row>
    <row r="63" spans="1:90" ht="12.75" customHeight="1">
      <c r="A63" s="24" t="s">
        <v>58</v>
      </c>
      <c r="B63" s="4">
        <v>4872</v>
      </c>
      <c r="C63" s="15">
        <v>72</v>
      </c>
      <c r="D63" s="10">
        <f>C63/B63*100</f>
        <v>1.477832512315271</v>
      </c>
      <c r="E63" s="4">
        <v>144</v>
      </c>
      <c r="F63" s="4">
        <v>1762</v>
      </c>
      <c r="G63" s="4">
        <v>384</v>
      </c>
      <c r="H63" s="15">
        <f>SUM(E63:G63)</f>
        <v>2290</v>
      </c>
      <c r="I63" s="10">
        <f>H63/B63*100</f>
        <v>47.00328407224959</v>
      </c>
      <c r="J63" s="15">
        <f>SUM(C63,H63)</f>
        <v>2362</v>
      </c>
      <c r="K63" s="10">
        <f>J63/B63*100</f>
        <v>48.48111658456486</v>
      </c>
      <c r="L63" s="15">
        <v>2510</v>
      </c>
      <c r="M63" s="10">
        <f>L63/B63*100</f>
        <v>51.518883415435134</v>
      </c>
      <c r="N63" s="30"/>
      <c r="O63" s="31"/>
      <c r="P63" s="30"/>
      <c r="Q63" s="30"/>
      <c r="R63" s="30"/>
      <c r="S63" s="30"/>
      <c r="T63" s="30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</row>
    <row r="64" spans="1:90" ht="12.75" customHeight="1">
      <c r="A64" s="24" t="s">
        <v>59</v>
      </c>
      <c r="B64" s="4">
        <v>3127</v>
      </c>
      <c r="C64" s="15">
        <v>29</v>
      </c>
      <c r="D64" s="10">
        <v>0.927406459865686</v>
      </c>
      <c r="E64" s="4">
        <v>84</v>
      </c>
      <c r="F64" s="4">
        <v>144</v>
      </c>
      <c r="G64" s="4">
        <v>293</v>
      </c>
      <c r="H64" s="15">
        <v>521</v>
      </c>
      <c r="I64" s="10">
        <v>16.661336744483528</v>
      </c>
      <c r="J64" s="15">
        <v>550</v>
      </c>
      <c r="K64" s="10">
        <v>17.588743204349218</v>
      </c>
      <c r="L64" s="15">
        <v>2577</v>
      </c>
      <c r="M64" s="10">
        <v>82.41125679565077</v>
      </c>
      <c r="N64" s="30"/>
      <c r="O64" s="31"/>
      <c r="P64" s="30"/>
      <c r="Q64" s="30"/>
      <c r="R64" s="30"/>
      <c r="S64" s="30"/>
      <c r="T64" s="30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</row>
    <row r="65" spans="1:90" ht="12.75" customHeight="1">
      <c r="A65" s="25" t="s">
        <v>68</v>
      </c>
      <c r="B65" s="45">
        <f>SUM(B7:B64)</f>
        <v>1494468</v>
      </c>
      <c r="C65" s="46">
        <f>SUM(C7:C64)</f>
        <v>66168</v>
      </c>
      <c r="D65" s="47">
        <f>C65/B65*100</f>
        <v>4.427528725941272</v>
      </c>
      <c r="E65" s="48">
        <f>SUM(E7:E64)</f>
        <v>178892</v>
      </c>
      <c r="F65" s="48">
        <f>SUM(F7:F64)</f>
        <v>390399</v>
      </c>
      <c r="G65" s="48">
        <f>SUM(G7:G64)</f>
        <v>724131</v>
      </c>
      <c r="H65" s="49">
        <f>SUM(H7:H64)</f>
        <v>1293422</v>
      </c>
      <c r="I65" s="50">
        <f>H65/B65*100</f>
        <v>86.54731984893621</v>
      </c>
      <c r="J65" s="49">
        <f>SUM(J7:J64)</f>
        <v>1359590</v>
      </c>
      <c r="K65" s="50">
        <f>J65/B65*100</f>
        <v>90.97484857487747</v>
      </c>
      <c r="L65" s="49">
        <f>SUM(L7:L64)</f>
        <v>134878</v>
      </c>
      <c r="M65" s="50">
        <f>L65/B65*100</f>
        <v>9.025151425122518</v>
      </c>
      <c r="N65" s="30"/>
      <c r="O65" s="30"/>
      <c r="P65" s="30"/>
      <c r="Q65" s="30"/>
      <c r="R65" s="30"/>
      <c r="S65" s="30"/>
      <c r="T65" s="30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</row>
    <row r="66" spans="1:90" ht="12.75">
      <c r="A66" s="32"/>
      <c r="B66" s="30"/>
      <c r="C66" s="30"/>
      <c r="D66" s="33"/>
      <c r="E66" s="44"/>
      <c r="F66" s="44"/>
      <c r="G66" s="44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</row>
    <row r="67" spans="1:90" ht="12.75">
      <c r="A67" s="32"/>
      <c r="B67" s="30"/>
      <c r="C67" s="30"/>
      <c r="D67" s="33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</row>
    <row r="68" spans="1:90" ht="12.75">
      <c r="A68" s="32"/>
      <c r="B68" s="30"/>
      <c r="C68" s="30"/>
      <c r="D68" s="33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</row>
    <row r="69" spans="1:90" ht="12.75">
      <c r="A69" s="32"/>
      <c r="B69" s="30"/>
      <c r="C69" s="30"/>
      <c r="D69" s="33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</row>
    <row r="70" spans="1:90" ht="12.75">
      <c r="A70" s="32"/>
      <c r="B70" s="30"/>
      <c r="C70" s="30"/>
      <c r="D70" s="33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</row>
    <row r="71" spans="1:90" ht="12.75">
      <c r="A71" s="32"/>
      <c r="B71" s="30"/>
      <c r="C71" s="30"/>
      <c r="D71" s="33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</row>
    <row r="72" spans="1:90" ht="12.75">
      <c r="A72" s="32"/>
      <c r="B72" s="30"/>
      <c r="C72" s="30"/>
      <c r="D72" s="33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</row>
    <row r="73" spans="1:90" ht="12.75">
      <c r="A73" s="32"/>
      <c r="B73" s="30"/>
      <c r="C73" s="30"/>
      <c r="D73" s="33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</row>
    <row r="74" spans="1:90" ht="12.75">
      <c r="A74" s="32"/>
      <c r="B74" s="30"/>
      <c r="C74" s="30"/>
      <c r="D74" s="33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</row>
    <row r="75" spans="1:90" ht="12.75">
      <c r="A75" s="32"/>
      <c r="B75" s="30"/>
      <c r="C75" s="30"/>
      <c r="D75" s="33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</row>
    <row r="76" spans="1:90" ht="12.75">
      <c r="A76" s="32"/>
      <c r="B76" s="30"/>
      <c r="C76" s="30"/>
      <c r="D76" s="33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</row>
    <row r="77" spans="1:90" ht="12.75">
      <c r="A77" s="32"/>
      <c r="B77" s="30"/>
      <c r="C77" s="30"/>
      <c r="D77" s="33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</row>
    <row r="78" spans="1:90" ht="12.75">
      <c r="A78" s="32"/>
      <c r="B78" s="30"/>
      <c r="C78" s="30"/>
      <c r="D78" s="33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</row>
    <row r="79" spans="1:90" ht="12.75">
      <c r="A79" s="32"/>
      <c r="B79" s="30"/>
      <c r="C79" s="30"/>
      <c r="D79" s="33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</row>
    <row r="80" spans="1:90" ht="12.75">
      <c r="A80" s="32"/>
      <c r="B80" s="30"/>
      <c r="C80" s="30"/>
      <c r="D80" s="33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</row>
    <row r="81" spans="1:90" ht="12.75">
      <c r="A81" s="32"/>
      <c r="B81" s="30"/>
      <c r="C81" s="30"/>
      <c r="D81" s="33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</row>
    <row r="82" spans="1:90" ht="12.75">
      <c r="A82" s="32"/>
      <c r="B82" s="30"/>
      <c r="C82" s="30"/>
      <c r="D82" s="33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</row>
    <row r="83" spans="1:90" ht="12.75">
      <c r="A83" s="26"/>
      <c r="B83" s="27"/>
      <c r="C83" s="27"/>
      <c r="D83" s="28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</row>
    <row r="84" spans="1:90" ht="12.75">
      <c r="A84" s="26"/>
      <c r="B84" s="27"/>
      <c r="C84" s="27"/>
      <c r="D84" s="28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</row>
    <row r="85" spans="1:90" ht="12.75">
      <c r="A85" s="26"/>
      <c r="B85" s="27"/>
      <c r="C85" s="27"/>
      <c r="D85" s="28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</row>
    <row r="86" spans="1:90" ht="12.75">
      <c r="A86" s="26"/>
      <c r="B86" s="27"/>
      <c r="C86" s="27"/>
      <c r="D86" s="28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</row>
    <row r="87" spans="1:90" ht="12.75">
      <c r="A87" s="26"/>
      <c r="B87" s="27"/>
      <c r="C87" s="27"/>
      <c r="D87" s="28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</row>
    <row r="88" spans="1:90" ht="12.75">
      <c r="A88" s="26"/>
      <c r="B88" s="27"/>
      <c r="C88" s="27"/>
      <c r="D88" s="28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</row>
    <row r="89" spans="1:90" ht="12.75">
      <c r="A89" s="26"/>
      <c r="B89" s="27"/>
      <c r="C89" s="27"/>
      <c r="D89" s="28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</row>
    <row r="90" spans="1:90" ht="12.75">
      <c r="A90" s="26"/>
      <c r="B90" s="27"/>
      <c r="C90" s="27"/>
      <c r="D90" s="28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</row>
    <row r="91" spans="1:90" ht="12.75">
      <c r="A91" s="26"/>
      <c r="B91" s="27"/>
      <c r="C91" s="27"/>
      <c r="D91" s="28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</row>
    <row r="92" spans="1:90" ht="12.75">
      <c r="A92" s="26"/>
      <c r="B92" s="27"/>
      <c r="C92" s="27"/>
      <c r="D92" s="28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</row>
    <row r="93" spans="1:90" ht="12.75">
      <c r="A93" s="26"/>
      <c r="B93" s="27"/>
      <c r="C93" s="27"/>
      <c r="D93" s="28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</row>
    <row r="94" spans="1:90" ht="12.75">
      <c r="A94" s="26"/>
      <c r="B94" s="27"/>
      <c r="C94" s="27"/>
      <c r="D94" s="28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</row>
    <row r="95" spans="1:90" ht="12.75">
      <c r="A95" s="26"/>
      <c r="B95" s="27"/>
      <c r="C95" s="27"/>
      <c r="D95" s="28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</row>
    <row r="96" spans="1:90" ht="12.75">
      <c r="A96" s="26"/>
      <c r="B96" s="27"/>
      <c r="C96" s="27"/>
      <c r="D96" s="2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</row>
    <row r="97" spans="1:90" ht="12.75">
      <c r="A97" s="26"/>
      <c r="B97" s="27"/>
      <c r="C97" s="27"/>
      <c r="D97" s="28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</row>
    <row r="98" spans="1:90" ht="12.75">
      <c r="A98" s="26"/>
      <c r="B98" s="27"/>
      <c r="C98" s="27"/>
      <c r="D98" s="28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</row>
    <row r="99" spans="1:90" ht="12.75">
      <c r="A99" s="26"/>
      <c r="B99" s="27"/>
      <c r="C99" s="27"/>
      <c r="D99" s="28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</row>
    <row r="100" spans="1:90" ht="12.75">
      <c r="A100" s="26"/>
      <c r="B100" s="27"/>
      <c r="C100" s="27"/>
      <c r="D100" s="28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</row>
    <row r="101" spans="1:90" ht="12.75">
      <c r="A101" s="26"/>
      <c r="B101" s="27"/>
      <c r="C101" s="27"/>
      <c r="D101" s="28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</row>
    <row r="102" spans="1:90" ht="12.75">
      <c r="A102" s="26"/>
      <c r="B102" s="27"/>
      <c r="C102" s="27"/>
      <c r="D102" s="28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</row>
    <row r="103" spans="1:90" ht="12.75">
      <c r="A103" s="26"/>
      <c r="B103" s="27"/>
      <c r="C103" s="27"/>
      <c r="D103" s="28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</row>
    <row r="104" spans="1:90" ht="12.75">
      <c r="A104" s="26"/>
      <c r="B104" s="27"/>
      <c r="C104" s="27"/>
      <c r="D104" s="28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</row>
    <row r="105" spans="1:90" ht="12.75">
      <c r="A105" s="26"/>
      <c r="B105" s="27"/>
      <c r="C105" s="27"/>
      <c r="D105" s="28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</row>
    <row r="106" spans="1:90" ht="12.75">
      <c r="A106" s="26"/>
      <c r="B106" s="27"/>
      <c r="C106" s="27"/>
      <c r="D106" s="28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</row>
    <row r="107" spans="1:90" ht="12.75">
      <c r="A107" s="26"/>
      <c r="B107" s="27"/>
      <c r="C107" s="27"/>
      <c r="D107" s="28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</row>
    <row r="108" spans="1:90" ht="12.75">
      <c r="A108" s="26"/>
      <c r="B108" s="27"/>
      <c r="C108" s="27"/>
      <c r="D108" s="28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</row>
    <row r="109" spans="1:90" ht="12.75">
      <c r="A109" s="26"/>
      <c r="B109" s="27"/>
      <c r="C109" s="27"/>
      <c r="D109" s="28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</row>
    <row r="110" spans="1:90" ht="12.75">
      <c r="A110" s="26"/>
      <c r="B110" s="27"/>
      <c r="C110" s="27"/>
      <c r="D110" s="28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</row>
    <row r="111" spans="1:90" ht="12.75">
      <c r="A111" s="26"/>
      <c r="B111" s="27"/>
      <c r="C111" s="27"/>
      <c r="D111" s="28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</row>
    <row r="112" spans="1:90" ht="12.75">
      <c r="A112" s="26"/>
      <c r="B112" s="27"/>
      <c r="C112" s="27"/>
      <c r="D112" s="28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</row>
    <row r="113" spans="1:90" ht="12.75">
      <c r="A113" s="26"/>
      <c r="B113" s="27"/>
      <c r="C113" s="27"/>
      <c r="D113" s="28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</row>
    <row r="114" spans="1:90" ht="12.75">
      <c r="A114" s="26"/>
      <c r="B114" s="27"/>
      <c r="C114" s="27"/>
      <c r="D114" s="2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</row>
    <row r="115" spans="1:90" ht="12.75">
      <c r="A115" s="26"/>
      <c r="B115" s="27"/>
      <c r="C115" s="27"/>
      <c r="D115" s="28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</row>
    <row r="116" spans="1:90" ht="12.75">
      <c r="A116" s="26"/>
      <c r="B116" s="27"/>
      <c r="C116" s="27"/>
      <c r="D116" s="28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</row>
    <row r="117" spans="1:90" ht="12.75">
      <c r="A117" s="26"/>
      <c r="B117" s="27"/>
      <c r="C117" s="27"/>
      <c r="D117" s="28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</row>
    <row r="118" spans="1:90" ht="12.75">
      <c r="A118" s="26"/>
      <c r="B118" s="27"/>
      <c r="C118" s="27"/>
      <c r="D118" s="28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</row>
    <row r="119" spans="1:90" ht="12.75">
      <c r="A119" s="26"/>
      <c r="B119" s="27"/>
      <c r="C119" s="27"/>
      <c r="D119" s="28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</row>
    <row r="120" spans="1:90" ht="12.75">
      <c r="A120" s="26"/>
      <c r="B120" s="27"/>
      <c r="C120" s="27"/>
      <c r="D120" s="28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</row>
    <row r="121" spans="1:90" ht="12.75">
      <c r="A121" s="26"/>
      <c r="B121" s="27"/>
      <c r="C121" s="27"/>
      <c r="D121" s="28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</row>
    <row r="122" spans="1:90" ht="12.75">
      <c r="A122" s="26"/>
      <c r="B122" s="27"/>
      <c r="C122" s="27"/>
      <c r="D122" s="28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</row>
    <row r="123" spans="1:90" ht="12.75">
      <c r="A123" s="26"/>
      <c r="B123" s="27"/>
      <c r="C123" s="27"/>
      <c r="D123" s="28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</row>
    <row r="124" spans="1:90" ht="12.75">
      <c r="A124" s="26"/>
      <c r="B124" s="27"/>
      <c r="C124" s="27"/>
      <c r="D124" s="28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</row>
    <row r="125" spans="1:90" ht="12.75">
      <c r="A125" s="26"/>
      <c r="B125" s="27"/>
      <c r="C125" s="27"/>
      <c r="D125" s="28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</row>
    <row r="126" spans="1:90" ht="12.75">
      <c r="A126" s="26"/>
      <c r="B126" s="27"/>
      <c r="C126" s="27"/>
      <c r="D126" s="28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</row>
    <row r="127" spans="1:90" ht="12.75">
      <c r="A127" s="26"/>
      <c r="B127" s="27"/>
      <c r="C127" s="27"/>
      <c r="D127" s="28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</row>
    <row r="128" spans="1:90" ht="12.75">
      <c r="A128" s="26"/>
      <c r="B128" s="27"/>
      <c r="C128" s="27"/>
      <c r="D128" s="2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</row>
    <row r="129" spans="1:90" ht="12.75">
      <c r="A129" s="26"/>
      <c r="B129" s="27"/>
      <c r="C129" s="27"/>
      <c r="D129" s="28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</row>
    <row r="130" spans="1:90" ht="12.75">
      <c r="A130" s="26"/>
      <c r="B130" s="27"/>
      <c r="C130" s="27"/>
      <c r="D130" s="28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</row>
    <row r="131" spans="1:90" ht="12.75">
      <c r="A131" s="26"/>
      <c r="B131" s="27"/>
      <c r="C131" s="27"/>
      <c r="D131" s="28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</row>
    <row r="132" spans="1:90" ht="12.75">
      <c r="A132" s="26"/>
      <c r="B132" s="27"/>
      <c r="C132" s="27"/>
      <c r="D132" s="28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</row>
    <row r="133" spans="1:90" ht="12.75">
      <c r="A133" s="26"/>
      <c r="B133" s="27"/>
      <c r="C133" s="27"/>
      <c r="D133" s="28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</row>
    <row r="134" spans="1:90" ht="12.75">
      <c r="A134" s="26"/>
      <c r="B134" s="27"/>
      <c r="C134" s="27"/>
      <c r="D134" s="28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</row>
    <row r="135" spans="1:90" ht="12.75">
      <c r="A135" s="26"/>
      <c r="B135" s="27"/>
      <c r="C135" s="27"/>
      <c r="D135" s="28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</row>
    <row r="136" spans="1:90" ht="12.75">
      <c r="A136" s="26"/>
      <c r="B136" s="27"/>
      <c r="C136" s="27"/>
      <c r="D136" s="28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</row>
    <row r="137" spans="1:90" ht="12.75">
      <c r="A137" s="26"/>
      <c r="B137" s="27"/>
      <c r="C137" s="27"/>
      <c r="D137" s="28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</row>
    <row r="138" spans="1:90" ht="12.75">
      <c r="A138" s="26"/>
      <c r="B138" s="27"/>
      <c r="C138" s="27"/>
      <c r="D138" s="28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</row>
    <row r="139" spans="1:90" ht="12.75">
      <c r="A139" s="26"/>
      <c r="B139" s="27"/>
      <c r="C139" s="27"/>
      <c r="D139" s="28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</row>
    <row r="140" spans="1:90" ht="12.75">
      <c r="A140" s="26"/>
      <c r="B140" s="27"/>
      <c r="C140" s="27"/>
      <c r="D140" s="28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</row>
    <row r="141" spans="1:90" ht="12.75">
      <c r="A141" s="26"/>
      <c r="B141" s="27"/>
      <c r="C141" s="27"/>
      <c r="D141" s="28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</row>
    <row r="142" spans="1:90" ht="12.75">
      <c r="A142" s="26"/>
      <c r="B142" s="27"/>
      <c r="C142" s="27"/>
      <c r="D142" s="28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</row>
    <row r="143" spans="1:90" ht="12.75">
      <c r="A143" s="26"/>
      <c r="B143" s="27"/>
      <c r="C143" s="27"/>
      <c r="D143" s="28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</row>
    <row r="144" spans="1:90" ht="12.75">
      <c r="A144" s="26"/>
      <c r="B144" s="27"/>
      <c r="C144" s="27"/>
      <c r="D144" s="28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</row>
    <row r="145" spans="1:90" ht="12.75">
      <c r="A145" s="26"/>
      <c r="B145" s="27"/>
      <c r="C145" s="27"/>
      <c r="D145" s="28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</row>
    <row r="146" spans="1:90" ht="12.75">
      <c r="A146" s="26"/>
      <c r="B146" s="27"/>
      <c r="C146" s="27"/>
      <c r="D146" s="28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</row>
    <row r="147" spans="1:90" ht="12.75">
      <c r="A147" s="26"/>
      <c r="B147" s="27"/>
      <c r="C147" s="27"/>
      <c r="D147" s="28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</row>
    <row r="148" spans="1:90" ht="12.75">
      <c r="A148" s="26"/>
      <c r="B148" s="27"/>
      <c r="C148" s="27"/>
      <c r="D148" s="28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</row>
    <row r="149" spans="1:90" ht="12.75">
      <c r="A149" s="26"/>
      <c r="B149" s="27"/>
      <c r="C149" s="27"/>
      <c r="D149" s="28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</row>
    <row r="150" spans="1:90" ht="12.75">
      <c r="A150" s="26"/>
      <c r="B150" s="27"/>
      <c r="C150" s="27"/>
      <c r="D150" s="28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</row>
    <row r="151" spans="1:90" ht="12.75">
      <c r="A151" s="26"/>
      <c r="B151" s="27"/>
      <c r="C151" s="27"/>
      <c r="D151" s="28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</row>
    <row r="152" spans="1:90" ht="12.75">
      <c r="A152" s="26"/>
      <c r="B152" s="27"/>
      <c r="C152" s="27"/>
      <c r="D152" s="28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</row>
    <row r="153" spans="1:90" ht="12.75">
      <c r="A153" s="26"/>
      <c r="B153" s="27"/>
      <c r="C153" s="27"/>
      <c r="D153" s="28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</row>
    <row r="154" spans="1:90" ht="12.75">
      <c r="A154" s="26"/>
      <c r="B154" s="27"/>
      <c r="C154" s="27"/>
      <c r="D154" s="28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</row>
    <row r="155" spans="1:90" ht="12.75">
      <c r="A155" s="26"/>
      <c r="B155" s="27"/>
      <c r="C155" s="27"/>
      <c r="D155" s="28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</row>
    <row r="156" spans="1:90" ht="12.75">
      <c r="A156" s="26"/>
      <c r="B156" s="27"/>
      <c r="C156" s="27"/>
      <c r="D156" s="28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</row>
    <row r="157" spans="1:90" ht="12.75">
      <c r="A157" s="26"/>
      <c r="B157" s="27"/>
      <c r="C157" s="27"/>
      <c r="D157" s="28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</row>
    <row r="158" spans="1:90" ht="12.75">
      <c r="A158" s="26"/>
      <c r="B158" s="27"/>
      <c r="C158" s="27"/>
      <c r="D158" s="28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</row>
    <row r="159" spans="1:90" ht="12.75">
      <c r="A159" s="26"/>
      <c r="B159" s="27"/>
      <c r="C159" s="27"/>
      <c r="D159" s="28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</row>
    <row r="160" spans="1:90" ht="12.75">
      <c r="A160" s="26"/>
      <c r="B160" s="27"/>
      <c r="C160" s="27"/>
      <c r="D160" s="28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</row>
    <row r="161" spans="1:90" ht="12.75">
      <c r="A161" s="26"/>
      <c r="B161" s="27"/>
      <c r="C161" s="27"/>
      <c r="D161" s="28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</row>
    <row r="162" spans="1:90" ht="12.75">
      <c r="A162" s="26"/>
      <c r="B162" s="27"/>
      <c r="C162" s="27"/>
      <c r="D162" s="28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</row>
    <row r="163" spans="1:90" ht="12.75">
      <c r="A163" s="26"/>
      <c r="B163" s="27"/>
      <c r="C163" s="27"/>
      <c r="D163" s="28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</row>
    <row r="164" spans="1:90" ht="12.75">
      <c r="A164" s="26"/>
      <c r="B164" s="27"/>
      <c r="C164" s="27"/>
      <c r="D164" s="28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</row>
    <row r="165" spans="1:90" ht="12.75">
      <c r="A165" s="26"/>
      <c r="B165" s="27"/>
      <c r="C165" s="27"/>
      <c r="D165" s="28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</row>
    <row r="166" spans="1:90" ht="12.75">
      <c r="A166" s="26"/>
      <c r="B166" s="27"/>
      <c r="C166" s="27"/>
      <c r="D166" s="28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</row>
    <row r="167" spans="1:90" ht="12.75">
      <c r="A167" s="26"/>
      <c r="B167" s="27"/>
      <c r="C167" s="27"/>
      <c r="D167" s="28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</row>
    <row r="168" spans="1:90" ht="12.75">
      <c r="A168" s="26"/>
      <c r="B168" s="27"/>
      <c r="C168" s="27"/>
      <c r="D168" s="28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</row>
    <row r="169" spans="1:90" ht="12.75">
      <c r="A169" s="26"/>
      <c r="B169" s="27"/>
      <c r="C169" s="27"/>
      <c r="D169" s="28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</row>
    <row r="170" spans="1:90" ht="12.75">
      <c r="A170" s="26"/>
      <c r="B170" s="27"/>
      <c r="C170" s="27"/>
      <c r="D170" s="28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</row>
    <row r="171" spans="1:90" ht="12.75">
      <c r="A171" s="26"/>
      <c r="B171" s="27"/>
      <c r="C171" s="27"/>
      <c r="D171" s="28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</row>
    <row r="172" spans="1:90" ht="12.75">
      <c r="A172" s="26"/>
      <c r="B172" s="27"/>
      <c r="C172" s="27"/>
      <c r="D172" s="28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</row>
    <row r="173" spans="1:90" ht="12.75">
      <c r="A173" s="26"/>
      <c r="B173" s="27"/>
      <c r="C173" s="27"/>
      <c r="D173" s="28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</row>
    <row r="174" spans="1:90" ht="12.75">
      <c r="A174" s="26"/>
      <c r="B174" s="27"/>
      <c r="C174" s="27"/>
      <c r="D174" s="28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</row>
    <row r="175" spans="1:90" ht="12.75">
      <c r="A175" s="26"/>
      <c r="B175" s="27"/>
      <c r="C175" s="27"/>
      <c r="D175" s="28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</row>
    <row r="176" spans="1:90" ht="12.75">
      <c r="A176" s="26"/>
      <c r="B176" s="27"/>
      <c r="C176" s="27"/>
      <c r="D176" s="28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</row>
    <row r="177" spans="1:90" ht="12.75">
      <c r="A177" s="26"/>
      <c r="B177" s="27"/>
      <c r="C177" s="27"/>
      <c r="D177" s="28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</row>
    <row r="178" spans="1:90" ht="12.75">
      <c r="A178" s="26"/>
      <c r="B178" s="27"/>
      <c r="C178" s="27"/>
      <c r="D178" s="28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</row>
    <row r="179" spans="1:90" ht="12.75">
      <c r="A179" s="26"/>
      <c r="B179" s="27"/>
      <c r="C179" s="27"/>
      <c r="D179" s="28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</row>
    <row r="180" spans="1:90" ht="12.75">
      <c r="A180" s="26"/>
      <c r="B180" s="27"/>
      <c r="C180" s="27"/>
      <c r="D180" s="28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</row>
    <row r="181" spans="1:90" ht="12.75">
      <c r="A181" s="26"/>
      <c r="B181" s="27"/>
      <c r="C181" s="27"/>
      <c r="D181" s="28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</row>
    <row r="182" spans="1:90" ht="12.75">
      <c r="A182" s="26"/>
      <c r="B182" s="27"/>
      <c r="C182" s="27"/>
      <c r="D182" s="28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</row>
    <row r="183" spans="1:90" ht="12.75">
      <c r="A183" s="26"/>
      <c r="B183" s="27"/>
      <c r="C183" s="27"/>
      <c r="D183" s="28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</row>
    <row r="184" spans="1:90" ht="12.75">
      <c r="A184" s="26"/>
      <c r="B184" s="27"/>
      <c r="C184" s="27"/>
      <c r="D184" s="28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</row>
    <row r="185" spans="1:90" ht="12.75">
      <c r="A185" s="26"/>
      <c r="B185" s="27"/>
      <c r="C185" s="27"/>
      <c r="D185" s="28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</row>
    <row r="186" spans="1:90" ht="12.75">
      <c r="A186" s="26"/>
      <c r="B186" s="27"/>
      <c r="C186" s="27"/>
      <c r="D186" s="28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</row>
    <row r="187" spans="1:90" ht="12.75">
      <c r="A187" s="26"/>
      <c r="B187" s="27"/>
      <c r="C187" s="27"/>
      <c r="D187" s="28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</row>
    <row r="188" spans="1:90" ht="12.75">
      <c r="A188" s="26"/>
      <c r="B188" s="27"/>
      <c r="C188" s="27"/>
      <c r="D188" s="28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</row>
    <row r="189" spans="1:90" ht="12.75">
      <c r="A189" s="26"/>
      <c r="B189" s="27"/>
      <c r="C189" s="27"/>
      <c r="D189" s="28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</row>
    <row r="190" spans="1:90" ht="12.75">
      <c r="A190" s="26"/>
      <c r="B190" s="27"/>
      <c r="C190" s="27"/>
      <c r="D190" s="28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</row>
    <row r="191" spans="1:90" ht="12.75">
      <c r="A191" s="26"/>
      <c r="B191" s="27"/>
      <c r="C191" s="27"/>
      <c r="D191" s="28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</row>
    <row r="192" spans="1:90" ht="12.75">
      <c r="A192" s="26"/>
      <c r="B192" s="27"/>
      <c r="C192" s="27"/>
      <c r="D192" s="28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</row>
    <row r="193" spans="1:90" ht="12.75">
      <c r="A193" s="26"/>
      <c r="B193" s="27"/>
      <c r="C193" s="27"/>
      <c r="D193" s="28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</row>
    <row r="194" spans="1:90" ht="12.75">
      <c r="A194" s="26"/>
      <c r="B194" s="27"/>
      <c r="C194" s="27"/>
      <c r="D194" s="28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</row>
    <row r="195" spans="1:90" ht="12.75">
      <c r="A195" s="26"/>
      <c r="B195" s="27"/>
      <c r="C195" s="27"/>
      <c r="D195" s="28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</row>
    <row r="196" spans="1:90" ht="12.75">
      <c r="A196" s="26"/>
      <c r="B196" s="27"/>
      <c r="C196" s="27"/>
      <c r="D196" s="28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</row>
    <row r="197" spans="1:90" ht="12.75">
      <c r="A197" s="26"/>
      <c r="B197" s="27"/>
      <c r="C197" s="27"/>
      <c r="D197" s="28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</row>
    <row r="198" spans="1:90" ht="12.75">
      <c r="A198" s="26"/>
      <c r="B198" s="27"/>
      <c r="C198" s="27"/>
      <c r="D198" s="28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</row>
    <row r="199" spans="1:90" ht="12.75">
      <c r="A199" s="26"/>
      <c r="B199" s="27"/>
      <c r="C199" s="27"/>
      <c r="D199" s="28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</row>
    <row r="200" spans="1:90" ht="12.75">
      <c r="A200" s="26"/>
      <c r="B200" s="27"/>
      <c r="C200" s="27"/>
      <c r="D200" s="28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</row>
    <row r="201" spans="1:90" ht="12.75">
      <c r="A201" s="26"/>
      <c r="B201" s="27"/>
      <c r="C201" s="27"/>
      <c r="D201" s="2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</row>
    <row r="202" spans="1:90" ht="12.75">
      <c r="A202" s="26"/>
      <c r="B202" s="27"/>
      <c r="C202" s="27"/>
      <c r="D202" s="28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</row>
    <row r="203" spans="1:90" ht="12.75">
      <c r="A203" s="26"/>
      <c r="B203" s="27"/>
      <c r="C203" s="27"/>
      <c r="D203" s="28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</row>
    <row r="204" spans="1:90" ht="12.75">
      <c r="A204" s="26"/>
      <c r="B204" s="27"/>
      <c r="C204" s="27"/>
      <c r="D204" s="28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</row>
    <row r="205" spans="1:90" ht="12.75">
      <c r="A205" s="26"/>
      <c r="B205" s="27"/>
      <c r="C205" s="27"/>
      <c r="D205" s="28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</row>
    <row r="206" spans="1:90" ht="12.75">
      <c r="A206" s="26"/>
      <c r="B206" s="27"/>
      <c r="C206" s="27"/>
      <c r="D206" s="28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</row>
    <row r="207" spans="1:90" ht="12.75">
      <c r="A207" s="26"/>
      <c r="B207" s="27"/>
      <c r="C207" s="27"/>
      <c r="D207" s="28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</row>
    <row r="208" spans="1:90" ht="12.75">
      <c r="A208" s="26"/>
      <c r="B208" s="27"/>
      <c r="C208" s="27"/>
      <c r="D208" s="28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</row>
    <row r="209" spans="1:90" ht="12.75">
      <c r="A209" s="26"/>
      <c r="B209" s="27"/>
      <c r="C209" s="27"/>
      <c r="D209" s="28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</row>
    <row r="210" spans="1:90" ht="12.75">
      <c r="A210" s="26"/>
      <c r="B210" s="27"/>
      <c r="C210" s="27"/>
      <c r="D210" s="28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</row>
    <row r="211" spans="1:90" ht="12.75">
      <c r="A211" s="26"/>
      <c r="B211" s="27"/>
      <c r="C211" s="27"/>
      <c r="D211" s="28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</row>
    <row r="212" spans="1:90" ht="12.75">
      <c r="A212" s="26"/>
      <c r="B212" s="27"/>
      <c r="C212" s="27"/>
      <c r="D212" s="28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</row>
    <row r="213" spans="1:90" ht="12.75">
      <c r="A213" s="26"/>
      <c r="B213" s="27"/>
      <c r="C213" s="27"/>
      <c r="D213" s="28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</row>
    <row r="214" spans="1:90" ht="12.75">
      <c r="A214" s="26"/>
      <c r="B214" s="27"/>
      <c r="C214" s="27"/>
      <c r="D214" s="28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</row>
    <row r="215" spans="1:90" ht="12.75">
      <c r="A215" s="26"/>
      <c r="B215" s="27"/>
      <c r="C215" s="27"/>
      <c r="D215" s="28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</row>
    <row r="216" spans="1:90" ht="12.75">
      <c r="A216" s="26"/>
      <c r="B216" s="27"/>
      <c r="C216" s="27"/>
      <c r="D216" s="28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</row>
    <row r="217" spans="1:90" ht="12.75">
      <c r="A217" s="26"/>
      <c r="B217" s="27"/>
      <c r="C217" s="27"/>
      <c r="D217" s="28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</row>
    <row r="218" spans="1:90" ht="12.75">
      <c r="A218" s="26"/>
      <c r="B218" s="27"/>
      <c r="C218" s="27"/>
      <c r="D218" s="28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</row>
    <row r="219" spans="1:90" ht="12.75">
      <c r="A219" s="26"/>
      <c r="B219" s="27"/>
      <c r="C219" s="27"/>
      <c r="D219" s="28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</row>
    <row r="220" spans="1:90" ht="12.75">
      <c r="A220" s="26"/>
      <c r="B220" s="27"/>
      <c r="C220" s="27"/>
      <c r="D220" s="28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</row>
    <row r="221" spans="1:90" ht="12.75">
      <c r="A221" s="26"/>
      <c r="B221" s="27"/>
      <c r="C221" s="27"/>
      <c r="D221" s="28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</row>
    <row r="222" spans="1:90" ht="12.75">
      <c r="A222" s="26"/>
      <c r="B222" s="27"/>
      <c r="C222" s="27"/>
      <c r="D222" s="28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</row>
    <row r="223" spans="1:90" ht="12.75">
      <c r="A223" s="26"/>
      <c r="B223" s="27"/>
      <c r="C223" s="27"/>
      <c r="D223" s="28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</row>
    <row r="224" spans="1:90" ht="12.75">
      <c r="A224" s="26"/>
      <c r="B224" s="27"/>
      <c r="C224" s="27"/>
      <c r="D224" s="28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</row>
    <row r="225" spans="1:90" ht="12.75">
      <c r="A225" s="26"/>
      <c r="B225" s="27"/>
      <c r="C225" s="27"/>
      <c r="D225" s="28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</row>
    <row r="226" spans="1:90" ht="12.75">
      <c r="A226" s="26"/>
      <c r="B226" s="27"/>
      <c r="C226" s="27"/>
      <c r="D226" s="28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</row>
    <row r="227" spans="1:90" ht="12.75">
      <c r="A227" s="26"/>
      <c r="B227" s="27"/>
      <c r="C227" s="27"/>
      <c r="D227" s="28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</row>
    <row r="228" spans="1:90" ht="12.75">
      <c r="A228" s="26"/>
      <c r="B228" s="27"/>
      <c r="C228" s="27"/>
      <c r="D228" s="28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</row>
    <row r="229" spans="1:90" ht="12.75">
      <c r="A229" s="26"/>
      <c r="B229" s="27"/>
      <c r="C229" s="27"/>
      <c r="D229" s="28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</row>
    <row r="230" spans="1:90" ht="12.75">
      <c r="A230" s="26"/>
      <c r="B230" s="27"/>
      <c r="C230" s="27"/>
      <c r="D230" s="28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</row>
    <row r="231" spans="1:90" ht="12.75">
      <c r="A231" s="26"/>
      <c r="B231" s="27"/>
      <c r="C231" s="27"/>
      <c r="D231" s="28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</row>
    <row r="232" spans="1:90" ht="12.75">
      <c r="A232" s="26"/>
      <c r="B232" s="27"/>
      <c r="C232" s="27"/>
      <c r="D232" s="28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</row>
  </sheetData>
  <sheetProtection/>
  <mergeCells count="5">
    <mergeCell ref="C4:I4"/>
    <mergeCell ref="K4:K6"/>
    <mergeCell ref="M4:M6"/>
    <mergeCell ref="D5:D6"/>
    <mergeCell ref="I5:I6"/>
  </mergeCells>
  <printOptions horizontalCentered="1" verticalCentered="1"/>
  <pageMargins left="0.7874015748031497" right="0.7874015748031497" top="0.46" bottom="0.7874015748031497" header="0.26" footer="0.5118110236220472"/>
  <pageSetup horizontalDpi="600" verticalDpi="600" orientation="landscape" paperSize="9" scale="80" r:id="rId1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2022-08-18T09:41:52Z</dcterms:created>
  <dcterms:modified xsi:type="dcterms:W3CDTF">2023-10-05T01:06:42Z</dcterms:modified>
  <cp:category/>
  <cp:version/>
  <cp:contentType/>
  <cp:contentStatus/>
</cp:coreProperties>
</file>