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6" tabRatio="604" activeTab="0"/>
  </bookViews>
  <sheets>
    <sheet name="1" sheetId="1" r:id="rId1"/>
  </sheets>
  <definedNames>
    <definedName name="_xlnm._FilterDatabase" localSheetId="0" hidden="1">'1'!$A$4:$A$364</definedName>
    <definedName name="M狩猟鳥獣">#REF!</definedName>
    <definedName name="M出先機関">#REF!</definedName>
    <definedName name="M捕獲場所">#REF!</definedName>
    <definedName name="M捕獲鳥獣">#REF!</definedName>
    <definedName name="_xlnm.Print_Area" localSheetId="0">'1'!$A$1:$M$187</definedName>
    <definedName name="T鳥獣捕獲許可＿捕獲報告明細">#REF!</definedName>
    <definedName name="月">#REF!</definedName>
    <definedName name="日">#REF!</definedName>
    <definedName name="年号">#REF!</definedName>
  </definedNames>
  <calcPr fullCalcOnLoad="1"/>
</workbook>
</file>

<file path=xl/sharedStrings.xml><?xml version="1.0" encoding="utf-8"?>
<sst xmlns="http://schemas.openxmlformats.org/spreadsheetml/2006/main" count="189" uniqueCount="68">
  <si>
    <t>（１）</t>
  </si>
  <si>
    <t>　　（単位：件）</t>
  </si>
  <si>
    <t>　　　　区分</t>
  </si>
  <si>
    <t xml:space="preserve">  年度及び</t>
  </si>
  <si>
    <t xml:space="preserve">  都道府県</t>
  </si>
  <si>
    <t xml:space="preserve"> 当該年度合格者数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</si>
  <si>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</si>
  <si>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</si>
  <si>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</si>
  <si>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</si>
  <si>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</si>
  <si>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</si>
  <si>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</si>
  <si>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</si>
  <si>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</si>
  <si>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</si>
  <si>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</si>
  <si>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</si>
  <si>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</si>
  <si>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</si>
  <si>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</si>
  <si>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</si>
  <si>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</si>
  <si>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</si>
  <si>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</si>
  <si>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</si>
  <si>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</si>
  <si>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</si>
  <si>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</si>
  <si>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</si>
  <si>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</si>
  <si>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</si>
  <si>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</si>
  <si>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</si>
  <si>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</si>
  <si>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</si>
  <si>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</si>
  <si>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</si>
  <si>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</si>
  <si>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</si>
  <si>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</si>
  <si>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</si>
  <si>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</si>
  <si>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</si>
  <si>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</si>
  <si>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</si>
  <si>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</si>
  <si>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</si>
  <si>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</si>
  <si>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</si>
  <si>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</si>
  <si>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</si>
  <si>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</si>
  <si>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（３)</t>
  </si>
  <si>
    <t>(２）</t>
  </si>
  <si>
    <t>　　　　網</t>
  </si>
  <si>
    <t>　　　　わな</t>
  </si>
  <si>
    <t>平成 28 年度</t>
  </si>
  <si>
    <t>平成 29 年度</t>
  </si>
  <si>
    <t>平成 30 年度</t>
  </si>
  <si>
    <t>内　女　性</t>
  </si>
  <si>
    <t>計</t>
  </si>
  <si>
    <t>総                計</t>
  </si>
  <si>
    <t>第　　一　　種</t>
  </si>
  <si>
    <t>第　　二　　種</t>
  </si>
  <si>
    <t xml:space="preserve"> 　　１  平成 ３０ 年度　狩猟免状交付状況</t>
  </si>
  <si>
    <t xml:space="preserve"> 　　１  平成 ３０ 年度　狩猟免状交付状況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</si>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</sst>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;\-"/>
    <numFmt numFmtId="178" formatCode="#,##0.00;;\-"/>
    <numFmt numFmtId="179" formatCode="#,##0.00_);[Red]\(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・団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/>
    </border>
    <border>
      <left style="hair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/>
      <top/>
      <bottom/>
    </border>
    <border>
      <left style="hair"/>
      <right/>
      <top/>
      <bottom/>
    </border>
    <border>
      <left/>
      <right style="thin"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thin"/>
      <right style="hair"/>
      <top/>
      <bottom style="thin"/>
    </border>
    <border>
      <left>
        <color indexed="63"/>
      </left>
      <right style="hair"/>
      <top/>
      <bottom>
        <color indexed="63"/>
      </bottom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61" applyFont="1" applyFill="1" applyAlignment="1" applyProtection="1">
      <alignment vertical="center"/>
      <protection/>
    </xf>
    <xf numFmtId="38" fontId="5" fillId="0" borderId="0" xfId="61" applyNumberFormat="1" applyFont="1" applyFill="1">
      <alignment/>
      <protection/>
    </xf>
    <xf numFmtId="40" fontId="5" fillId="0" borderId="0" xfId="61" applyNumberFormat="1" applyFont="1" applyFill="1">
      <alignment/>
      <protection/>
    </xf>
    <xf numFmtId="40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38" fontId="6" fillId="0" borderId="0" xfId="61" applyNumberFormat="1" applyFont="1" applyFill="1" applyAlignment="1">
      <alignment vertical="center"/>
      <protection/>
    </xf>
    <xf numFmtId="40" fontId="6" fillId="0" borderId="0" xfId="61" applyNumberFormat="1" applyFont="1" applyFill="1" applyAlignment="1">
      <alignment vertical="center"/>
      <protection/>
    </xf>
    <xf numFmtId="40" fontId="4" fillId="0" borderId="0" xfId="61" applyNumberFormat="1" applyFont="1" applyFill="1" applyAlignment="1" applyProtection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38" fontId="6" fillId="0" borderId="0" xfId="61" applyNumberFormat="1" applyFont="1" applyFill="1" applyBorder="1" applyAlignment="1">
      <alignment vertical="center"/>
      <protection/>
    </xf>
    <xf numFmtId="40" fontId="6" fillId="0" borderId="0" xfId="61" applyNumberFormat="1" applyFont="1" applyFill="1" applyBorder="1" applyAlignment="1">
      <alignment vertical="center"/>
      <protection/>
    </xf>
    <xf numFmtId="38" fontId="6" fillId="0" borderId="0" xfId="61" applyNumberFormat="1" applyFont="1" applyFill="1" applyBorder="1" applyAlignment="1" applyProtection="1">
      <alignment vertical="center"/>
      <protection/>
    </xf>
    <xf numFmtId="38" fontId="5" fillId="0" borderId="10" xfId="61" applyNumberFormat="1" applyFont="1" applyFill="1" applyBorder="1">
      <alignment/>
      <protection/>
    </xf>
    <xf numFmtId="176" fontId="5" fillId="0" borderId="11" xfId="61" applyNumberFormat="1" applyFont="1" applyFill="1" applyBorder="1">
      <alignment/>
      <protection/>
    </xf>
    <xf numFmtId="179" fontId="5" fillId="0" borderId="12" xfId="61" applyNumberFormat="1" applyFont="1" applyFill="1" applyBorder="1">
      <alignment/>
      <protection/>
    </xf>
    <xf numFmtId="176" fontId="5" fillId="0" borderId="12" xfId="61" applyNumberFormat="1" applyFont="1" applyFill="1" applyBorder="1">
      <alignment/>
      <protection/>
    </xf>
    <xf numFmtId="179" fontId="5" fillId="0" borderId="13" xfId="61" applyNumberFormat="1" applyFont="1" applyFill="1" applyBorder="1">
      <alignment/>
      <protection/>
    </xf>
    <xf numFmtId="38" fontId="5" fillId="0" borderId="14" xfId="61" applyNumberFormat="1" applyFont="1" applyFill="1" applyBorder="1" applyAlignment="1" applyProtection="1">
      <alignment horizontal="center" vertical="center"/>
      <protection/>
    </xf>
    <xf numFmtId="176" fontId="5" fillId="0" borderId="15" xfId="61" applyNumberFormat="1" applyFont="1" applyFill="1" applyBorder="1">
      <alignment/>
      <protection/>
    </xf>
    <xf numFmtId="179" fontId="5" fillId="0" borderId="0" xfId="61" applyNumberFormat="1" applyFont="1" applyFill="1" applyBorder="1" applyAlignment="1" applyProtection="1">
      <alignment horizontal="center"/>
      <protection/>
    </xf>
    <xf numFmtId="176" fontId="5" fillId="0" borderId="0" xfId="61" applyNumberFormat="1" applyFont="1" applyFill="1" applyBorder="1">
      <alignment/>
      <protection/>
    </xf>
    <xf numFmtId="179" fontId="5" fillId="0" borderId="0" xfId="61" applyNumberFormat="1" applyFont="1" applyFill="1" applyBorder="1">
      <alignment/>
      <protection/>
    </xf>
    <xf numFmtId="176" fontId="5" fillId="0" borderId="15" xfId="61" applyNumberFormat="1" applyFont="1" applyFill="1" applyBorder="1" applyAlignment="1" applyProtection="1">
      <alignment horizontal="left"/>
      <protection/>
    </xf>
    <xf numFmtId="179" fontId="5" fillId="0" borderId="0" xfId="61" applyNumberFormat="1" applyFont="1" applyFill="1" applyBorder="1" applyAlignment="1">
      <alignment horizontal="center"/>
      <protection/>
    </xf>
    <xf numFmtId="176" fontId="5" fillId="0" borderId="0" xfId="61" applyNumberFormat="1" applyFont="1" applyFill="1" applyBorder="1" applyAlignment="1">
      <alignment horizontal="center"/>
      <protection/>
    </xf>
    <xf numFmtId="176" fontId="5" fillId="0" borderId="0" xfId="61" applyNumberFormat="1" applyFont="1" applyFill="1" applyBorder="1" applyAlignment="1" applyProtection="1">
      <alignment horizontal="left"/>
      <protection/>
    </xf>
    <xf numFmtId="179" fontId="5" fillId="0" borderId="16" xfId="61" applyNumberFormat="1" applyFont="1" applyFill="1" applyBorder="1">
      <alignment/>
      <protection/>
    </xf>
    <xf numFmtId="38" fontId="5" fillId="0" borderId="14" xfId="61" applyNumberFormat="1" applyFont="1" applyFill="1" applyBorder="1">
      <alignment/>
      <protection/>
    </xf>
    <xf numFmtId="38" fontId="5" fillId="0" borderId="14" xfId="61" applyNumberFormat="1" applyFont="1" applyFill="1" applyBorder="1" applyAlignment="1" applyProtection="1">
      <alignment horizontal="left"/>
      <protection/>
    </xf>
    <xf numFmtId="38" fontId="5" fillId="0" borderId="15" xfId="61" applyNumberFormat="1" applyFont="1" applyFill="1" applyBorder="1">
      <alignment/>
      <protection/>
    </xf>
    <xf numFmtId="40" fontId="5" fillId="0" borderId="16" xfId="61" applyNumberFormat="1" applyFont="1" applyFill="1" applyBorder="1">
      <alignment/>
      <protection/>
    </xf>
    <xf numFmtId="38" fontId="5" fillId="0" borderId="17" xfId="61" applyNumberFormat="1" applyFont="1" applyFill="1" applyBorder="1" applyAlignment="1" applyProtection="1">
      <alignment horizontal="center"/>
      <protection/>
    </xf>
    <xf numFmtId="177" fontId="5" fillId="0" borderId="18" xfId="61" applyNumberFormat="1" applyFont="1" applyFill="1" applyBorder="1" applyAlignment="1" applyProtection="1">
      <alignment horizontal="right" vertical="center"/>
      <protection/>
    </xf>
    <xf numFmtId="177" fontId="5" fillId="0" borderId="18" xfId="61" applyNumberFormat="1" applyFont="1" applyFill="1" applyBorder="1" applyAlignment="1" applyProtection="1">
      <alignment horizontal="center" vertical="center"/>
      <protection/>
    </xf>
    <xf numFmtId="177" fontId="5" fillId="0" borderId="18" xfId="61" applyNumberFormat="1" applyFont="1" applyFill="1" applyBorder="1" applyAlignment="1" applyProtection="1">
      <alignment horizontal="right"/>
      <protection locked="0"/>
    </xf>
    <xf numFmtId="177" fontId="5" fillId="0" borderId="19" xfId="61" applyNumberFormat="1" applyFont="1" applyFill="1" applyBorder="1" applyAlignment="1" applyProtection="1">
      <alignment horizontal="center" vertical="center"/>
      <protection/>
    </xf>
    <xf numFmtId="38" fontId="5" fillId="0" borderId="20" xfId="61" applyNumberFormat="1" applyFont="1" applyFill="1" applyBorder="1" applyAlignment="1" applyProtection="1">
      <alignment horizontal="center"/>
      <protection/>
    </xf>
    <xf numFmtId="178" fontId="5" fillId="0" borderId="21" xfId="61" applyNumberFormat="1" applyFont="1" applyFill="1" applyBorder="1" applyAlignment="1" applyProtection="1">
      <alignment horizontal="right"/>
      <protection/>
    </xf>
    <xf numFmtId="178" fontId="5" fillId="0" borderId="22" xfId="61" applyNumberFormat="1" applyFont="1" applyFill="1" applyBorder="1" applyAlignment="1" applyProtection="1">
      <alignment horizontal="right"/>
      <protection/>
    </xf>
    <xf numFmtId="38" fontId="5" fillId="0" borderId="23" xfId="61" applyNumberFormat="1" applyFont="1" applyFill="1" applyBorder="1" applyAlignment="1" applyProtection="1">
      <alignment horizontal="center"/>
      <protection/>
    </xf>
    <xf numFmtId="178" fontId="5" fillId="0" borderId="24" xfId="61" applyNumberFormat="1" applyFont="1" applyFill="1" applyBorder="1" applyAlignment="1" applyProtection="1">
      <alignment horizontal="right"/>
      <protection/>
    </xf>
    <xf numFmtId="178" fontId="5" fillId="0" borderId="25" xfId="61" applyNumberFormat="1" applyFont="1" applyFill="1" applyBorder="1" applyAlignment="1" applyProtection="1">
      <alignment horizontal="right"/>
      <protection/>
    </xf>
    <xf numFmtId="38" fontId="5" fillId="0" borderId="26" xfId="61" applyNumberFormat="1" applyFont="1" applyFill="1" applyBorder="1" applyAlignment="1" applyProtection="1">
      <alignment horizontal="center"/>
      <protection/>
    </xf>
    <xf numFmtId="178" fontId="5" fillId="0" borderId="27" xfId="61" applyNumberFormat="1" applyFont="1" applyFill="1" applyBorder="1" applyAlignment="1" applyProtection="1">
      <alignment horizontal="right"/>
      <protection/>
    </xf>
    <xf numFmtId="178" fontId="5" fillId="0" borderId="28" xfId="61" applyNumberFormat="1" applyFont="1" applyFill="1" applyBorder="1" applyAlignment="1" applyProtection="1">
      <alignment horizontal="right"/>
      <protection/>
    </xf>
    <xf numFmtId="38" fontId="5" fillId="0" borderId="29" xfId="61" applyNumberFormat="1" applyFont="1" applyFill="1" applyBorder="1" applyAlignment="1" applyProtection="1">
      <alignment horizontal="center"/>
      <protection/>
    </xf>
    <xf numFmtId="38" fontId="5" fillId="0" borderId="14" xfId="61" applyNumberFormat="1" applyFont="1" applyFill="1" applyBorder="1" applyAlignment="1" applyProtection="1">
      <alignment horizontal="center"/>
      <protection/>
    </xf>
    <xf numFmtId="38" fontId="5" fillId="0" borderId="30" xfId="61" applyNumberFormat="1" applyFont="1" applyFill="1" applyBorder="1" applyAlignment="1" applyProtection="1">
      <alignment horizontal="center"/>
      <protection/>
    </xf>
    <xf numFmtId="0" fontId="5" fillId="0" borderId="12" xfId="61" applyFont="1" applyFill="1" applyBorder="1" applyAlignment="1">
      <alignment vertical="center"/>
      <protection/>
    </xf>
    <xf numFmtId="38" fontId="5" fillId="0" borderId="12" xfId="61" applyNumberFormat="1" applyFont="1" applyFill="1" applyBorder="1" applyAlignment="1">
      <alignment vertical="center"/>
      <protection/>
    </xf>
    <xf numFmtId="40" fontId="5" fillId="0" borderId="12" xfId="61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38" fontId="5" fillId="0" borderId="0" xfId="61" applyNumberFormat="1" applyFont="1" applyFill="1" applyBorder="1" applyAlignment="1">
      <alignment vertical="center"/>
      <protection/>
    </xf>
    <xf numFmtId="40" fontId="5" fillId="0" borderId="0" xfId="61" applyNumberFormat="1" applyFont="1" applyFill="1" applyBorder="1" applyAlignment="1">
      <alignment vertical="center"/>
      <protection/>
    </xf>
    <xf numFmtId="177" fontId="5" fillId="0" borderId="24" xfId="61" applyNumberFormat="1" applyFont="1" applyFill="1" applyBorder="1" applyAlignment="1" applyProtection="1">
      <alignment horizontal="right"/>
      <protection locked="0"/>
    </xf>
    <xf numFmtId="177" fontId="5" fillId="0" borderId="21" xfId="61" applyNumberFormat="1" applyFont="1" applyFill="1" applyBorder="1" applyAlignment="1" applyProtection="1">
      <alignment horizontal="right"/>
      <protection locked="0"/>
    </xf>
    <xf numFmtId="177" fontId="5" fillId="0" borderId="27" xfId="61" applyNumberFormat="1" applyFont="1" applyFill="1" applyBorder="1" applyAlignment="1" applyProtection="1">
      <alignment horizontal="right"/>
      <protection locked="0"/>
    </xf>
    <xf numFmtId="0" fontId="5" fillId="0" borderId="0" xfId="61" applyFont="1" applyFill="1" applyBorder="1" applyAlignment="1">
      <alignment vertical="center"/>
      <protection/>
    </xf>
    <xf numFmtId="177" fontId="5" fillId="0" borderId="31" xfId="61" applyNumberFormat="1" applyFont="1" applyFill="1" applyBorder="1" applyAlignment="1" applyProtection="1">
      <alignment horizontal="right"/>
      <protection locked="0"/>
    </xf>
    <xf numFmtId="178" fontId="5" fillId="0" borderId="31" xfId="61" applyNumberFormat="1" applyFont="1" applyFill="1" applyBorder="1" applyAlignment="1" applyProtection="1">
      <alignment horizontal="right"/>
      <protection/>
    </xf>
    <xf numFmtId="178" fontId="5" fillId="0" borderId="32" xfId="61" applyNumberFormat="1" applyFont="1" applyFill="1" applyBorder="1" applyAlignment="1" applyProtection="1">
      <alignment horizontal="right"/>
      <protection/>
    </xf>
    <xf numFmtId="176" fontId="5" fillId="0" borderId="23" xfId="61" applyNumberFormat="1" applyFont="1" applyFill="1" applyBorder="1">
      <alignment/>
      <protection/>
    </xf>
    <xf numFmtId="176" fontId="5" fillId="0" borderId="23" xfId="61" applyNumberFormat="1" applyFont="1" applyFill="1" applyBorder="1" applyAlignment="1" applyProtection="1">
      <alignment horizontal="left"/>
      <protection/>
    </xf>
    <xf numFmtId="179" fontId="5" fillId="0" borderId="0" xfId="61" applyNumberFormat="1" applyFont="1" applyFill="1" applyBorder="1" applyAlignment="1" applyProtection="1">
      <alignment horizontal="left"/>
      <protection/>
    </xf>
    <xf numFmtId="38" fontId="5" fillId="0" borderId="23" xfId="61" applyNumberFormat="1" applyFont="1" applyFill="1" applyBorder="1">
      <alignment/>
      <protection/>
    </xf>
    <xf numFmtId="38" fontId="5" fillId="0" borderId="0" xfId="61" applyNumberFormat="1" applyFont="1" applyFill="1" applyBorder="1" applyAlignment="1" applyProtection="1">
      <alignment horizontal="left"/>
      <protection/>
    </xf>
    <xf numFmtId="38" fontId="5" fillId="0" borderId="0" xfId="61" applyNumberFormat="1" applyFont="1" applyFill="1" applyBorder="1">
      <alignment/>
      <protection/>
    </xf>
    <xf numFmtId="177" fontId="5" fillId="0" borderId="33" xfId="61" applyNumberFormat="1" applyFont="1" applyFill="1" applyBorder="1" applyAlignment="1" applyProtection="1">
      <alignment horizontal="center" vertical="center"/>
      <protection/>
    </xf>
    <xf numFmtId="177" fontId="5" fillId="0" borderId="23" xfId="61" applyNumberFormat="1" applyFont="1" applyFill="1" applyBorder="1" applyAlignment="1" applyProtection="1">
      <alignment horizontal="right"/>
      <protection locked="0"/>
    </xf>
    <xf numFmtId="177" fontId="5" fillId="0" borderId="0" xfId="61" applyNumberFormat="1" applyFont="1" applyFill="1" applyBorder="1">
      <alignment/>
      <protection/>
    </xf>
    <xf numFmtId="177" fontId="5" fillId="0" borderId="0" xfId="61" applyNumberFormat="1" applyFont="1" applyFill="1" applyBorder="1" applyAlignment="1" applyProtection="1">
      <alignment horizontal="right"/>
      <protection locked="0"/>
    </xf>
    <xf numFmtId="177" fontId="5" fillId="0" borderId="0" xfId="61" applyNumberFormat="1" applyFont="1" applyFill="1" applyBorder="1" applyAlignment="1" applyProtection="1">
      <alignment horizontal="center" vertical="center"/>
      <protection/>
    </xf>
    <xf numFmtId="177" fontId="5" fillId="0" borderId="23" xfId="61" applyNumberFormat="1" applyFont="1" applyFill="1" applyBorder="1" applyAlignment="1" applyProtection="1">
      <alignment horizontal="right" vertical="center"/>
      <protection/>
    </xf>
    <xf numFmtId="177" fontId="5" fillId="0" borderId="0" xfId="61" applyNumberFormat="1" applyFont="1" applyFill="1" applyBorder="1" applyAlignment="1" applyProtection="1">
      <alignment horizontal="right" vertical="center"/>
      <protection/>
    </xf>
    <xf numFmtId="178" fontId="5" fillId="0" borderId="0" xfId="61" applyNumberFormat="1" applyFont="1" applyFill="1" applyBorder="1" applyAlignment="1" applyProtection="1">
      <alignment horizontal="right"/>
      <protection/>
    </xf>
    <xf numFmtId="49" fontId="4" fillId="0" borderId="0" xfId="61" applyNumberFormat="1" applyFont="1" applyFill="1" applyAlignment="1" applyProtection="1">
      <alignment vertical="center"/>
      <protection/>
    </xf>
    <xf numFmtId="178" fontId="5" fillId="0" borderId="15" xfId="61" applyNumberFormat="1" applyFont="1" applyFill="1" applyBorder="1" applyAlignment="1" applyProtection="1">
      <alignment horizontal="right"/>
      <protection/>
    </xf>
    <xf numFmtId="0" fontId="5" fillId="0" borderId="0" xfId="61" applyNumberFormat="1" applyFont="1" applyFill="1" applyBorder="1" applyAlignment="1" applyProtection="1">
      <alignment horizontal="right"/>
      <protection/>
    </xf>
    <xf numFmtId="0" fontId="5" fillId="0" borderId="0" xfId="61" applyNumberFormat="1" applyFont="1" applyFill="1" applyBorder="1" applyAlignment="1" applyProtection="1">
      <alignment horizontal="right"/>
      <protection locked="0"/>
    </xf>
    <xf numFmtId="0" fontId="5" fillId="0" borderId="23" xfId="61" applyNumberFormat="1" applyFont="1" applyFill="1" applyBorder="1" applyAlignment="1" applyProtection="1">
      <alignment horizontal="right"/>
      <protection/>
    </xf>
    <xf numFmtId="0" fontId="5" fillId="0" borderId="23" xfId="61" applyNumberFormat="1" applyFont="1" applyFill="1" applyBorder="1" applyAlignment="1" applyProtection="1">
      <alignment horizontal="right"/>
      <protection locked="0"/>
    </xf>
    <xf numFmtId="177" fontId="5" fillId="0" borderId="23" xfId="61" applyNumberFormat="1" applyFont="1" applyFill="1" applyBorder="1" applyAlignment="1" applyProtection="1">
      <alignment horizontal="right"/>
      <protection/>
    </xf>
    <xf numFmtId="177" fontId="5" fillId="0" borderId="19" xfId="61" applyNumberFormat="1" applyFont="1" applyFill="1" applyBorder="1" applyAlignment="1">
      <alignment horizontal="center"/>
      <protection/>
    </xf>
    <xf numFmtId="38" fontId="5" fillId="0" borderId="34" xfId="61" applyNumberFormat="1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38" fontId="5" fillId="0" borderId="35" xfId="61" applyNumberFormat="1" applyFont="1" applyFill="1" applyBorder="1" applyAlignment="1" applyProtection="1">
      <alignment horizontal="center"/>
      <protection/>
    </xf>
    <xf numFmtId="177" fontId="5" fillId="0" borderId="15" xfId="61" applyNumberFormat="1" applyFont="1" applyFill="1" applyBorder="1" applyAlignment="1" applyProtection="1">
      <alignment horizontal="right"/>
      <protection locked="0"/>
    </xf>
    <xf numFmtId="177" fontId="5" fillId="0" borderId="36" xfId="61" applyNumberFormat="1" applyFont="1" applyFill="1" applyBorder="1" applyAlignment="1" applyProtection="1">
      <alignment horizontal="right"/>
      <protection locked="0"/>
    </xf>
    <xf numFmtId="176" fontId="5" fillId="0" borderId="37" xfId="61" applyNumberFormat="1" applyFont="1" applyFill="1" applyBorder="1" applyAlignment="1" applyProtection="1">
      <alignment horizontal="center"/>
      <protection/>
    </xf>
    <xf numFmtId="176" fontId="5" fillId="0" borderId="38" xfId="61" applyNumberFormat="1" applyFont="1" applyFill="1" applyBorder="1" applyAlignment="1" applyProtection="1">
      <alignment horizontal="center"/>
      <protection/>
    </xf>
    <xf numFmtId="179" fontId="5" fillId="0" borderId="37" xfId="61" applyNumberFormat="1" applyFont="1" applyFill="1" applyBorder="1" applyAlignment="1" applyProtection="1">
      <alignment horizontal="center"/>
      <protection/>
    </xf>
    <xf numFmtId="179" fontId="5" fillId="0" borderId="39" xfId="61" applyNumberFormat="1" applyFont="1" applyFill="1" applyBorder="1" applyAlignment="1" applyProtection="1">
      <alignment horizontal="center"/>
      <protection/>
    </xf>
    <xf numFmtId="179" fontId="5" fillId="0" borderId="40" xfId="61" applyNumberFormat="1" applyFont="1" applyFill="1" applyBorder="1" applyAlignment="1" applyProtection="1">
      <alignment horizontal="center"/>
      <protection/>
    </xf>
    <xf numFmtId="38" fontId="5" fillId="0" borderId="33" xfId="61" applyNumberFormat="1" applyFont="1" applyFill="1" applyBorder="1" applyAlignment="1" applyProtection="1">
      <alignment horizontal="center"/>
      <protection/>
    </xf>
    <xf numFmtId="38" fontId="5" fillId="0" borderId="41" xfId="61" applyNumberFormat="1" applyFont="1" applyFill="1" applyBorder="1" applyAlignment="1" applyProtection="1">
      <alignment horizontal="center"/>
      <protection/>
    </xf>
    <xf numFmtId="176" fontId="5" fillId="0" borderId="37" xfId="61" applyNumberFormat="1" applyFont="1" applyFill="1" applyBorder="1" applyAlignment="1">
      <alignment horizontal="center"/>
      <protection/>
    </xf>
    <xf numFmtId="176" fontId="5" fillId="0" borderId="40" xfId="61" applyNumberFormat="1" applyFont="1" applyFill="1" applyBorder="1" applyAlignment="1">
      <alignment horizontal="center"/>
      <protection/>
    </xf>
    <xf numFmtId="179" fontId="5" fillId="0" borderId="15" xfId="61" applyNumberFormat="1" applyFont="1" applyFill="1" applyBorder="1" applyAlignment="1" applyProtection="1">
      <alignment horizontal="center"/>
      <protection/>
    </xf>
    <xf numFmtId="179" fontId="5" fillId="0" borderId="0" xfId="61" applyNumberFormat="1" applyFont="1" applyFill="1" applyBorder="1" applyAlignment="1" applyProtection="1">
      <alignment horizontal="center"/>
      <protection/>
    </xf>
    <xf numFmtId="179" fontId="5" fillId="0" borderId="36" xfId="61" applyNumberFormat="1" applyFont="1" applyFill="1" applyBorder="1" applyAlignment="1" applyProtection="1">
      <alignment horizontal="center"/>
      <protection/>
    </xf>
    <xf numFmtId="179" fontId="5" fillId="0" borderId="15" xfId="61" applyNumberFormat="1" applyFont="1" applyFill="1" applyBorder="1" applyAlignment="1">
      <alignment horizontal="center"/>
      <protection/>
    </xf>
    <xf numFmtId="179" fontId="5" fillId="0" borderId="0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>
      <alignment horizontal="center"/>
      <protection/>
    </xf>
    <xf numFmtId="176" fontId="5" fillId="0" borderId="38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-0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364"/>
  <sheetViews>
    <sheetView tabSelected="1" view="pageBreakPreview" zoomScaleSheetLayoutView="100" zoomScalePageLayoutView="0" workbookViewId="0" topLeftCell="A97">
      <selection activeCell="H178" sqref="H178"/>
    </sheetView>
  </sheetViews>
  <sheetFormatPr defaultColWidth="7.00390625" defaultRowHeight="12.75" customHeight="1"/>
  <cols>
    <col min="1" max="1" width="14.125" style="5" customWidth="1"/>
    <col min="2" max="2" width="8.875" style="2" customWidth="1"/>
    <col min="3" max="3" width="8.875" style="3" customWidth="1"/>
    <col min="4" max="4" width="8.875" style="2" customWidth="1"/>
    <col min="5" max="5" width="8.875" style="3" customWidth="1"/>
    <col min="6" max="6" width="8.875" style="2" customWidth="1"/>
    <col min="7" max="7" width="8.875" style="3" customWidth="1"/>
    <col min="8" max="8" width="8.875" style="2" customWidth="1"/>
    <col min="9" max="9" width="8.875" style="3" customWidth="1"/>
    <col min="10" max="10" width="8.875" style="2" customWidth="1"/>
    <col min="11" max="11" width="8.875" style="3" customWidth="1"/>
    <col min="12" max="13" width="8.875" style="5" customWidth="1"/>
    <col min="14" max="16384" width="7.00390625" style="5" customWidth="1"/>
  </cols>
  <sheetData>
    <row r="4" spans="1:5" ht="12.75" customHeight="1">
      <c r="A4" s="1" t="s">
        <v>65</v>
      </c>
      <c r="E4" s="4"/>
    </row>
    <row r="5" spans="1:13" ht="12.75" customHeight="1">
      <c r="A5" s="6"/>
      <c r="B5" s="9" t="s">
        <v>0</v>
      </c>
      <c r="C5" s="8"/>
      <c r="D5" s="7"/>
      <c r="F5" s="7"/>
      <c r="G5" s="8"/>
      <c r="H5" s="7"/>
      <c r="I5" s="8"/>
      <c r="J5" s="7"/>
      <c r="K5" s="8"/>
      <c r="L5" s="6"/>
      <c r="M5" s="6"/>
    </row>
    <row r="6" spans="1:13" ht="12.75" customHeight="1">
      <c r="A6" s="10"/>
      <c r="B6" s="11"/>
      <c r="C6" s="12"/>
      <c r="D6" s="11"/>
      <c r="E6" s="12"/>
      <c r="F6" s="13" t="s">
        <v>1</v>
      </c>
      <c r="G6" s="12"/>
      <c r="H6" s="11"/>
      <c r="I6" s="12"/>
      <c r="L6" s="6"/>
      <c r="M6" s="6"/>
    </row>
    <row r="7" spans="1:13" ht="12.75" customHeight="1">
      <c r="A7" s="14"/>
      <c r="B7" s="15"/>
      <c r="C7" s="16"/>
      <c r="D7" s="17"/>
      <c r="E7" s="16"/>
      <c r="F7" s="17"/>
      <c r="G7" s="16"/>
      <c r="H7" s="63"/>
      <c r="I7" s="23"/>
      <c r="J7" s="22"/>
      <c r="K7" s="23"/>
      <c r="L7" s="22"/>
      <c r="M7" s="23"/>
    </row>
    <row r="8" spans="1:13" ht="12.75" customHeight="1">
      <c r="A8" s="19" t="s">
        <v>2</v>
      </c>
      <c r="B8" s="99" t="s">
        <v>62</v>
      </c>
      <c r="C8" s="100"/>
      <c r="D8" s="100"/>
      <c r="E8" s="100"/>
      <c r="F8" s="100"/>
      <c r="G8" s="106"/>
      <c r="H8" s="64"/>
      <c r="I8" s="25"/>
      <c r="J8" s="26"/>
      <c r="K8" s="23"/>
      <c r="L8" s="27"/>
      <c r="M8" s="23"/>
    </row>
    <row r="9" spans="1:13" ht="12.75" customHeight="1">
      <c r="A9" s="29"/>
      <c r="B9" s="20"/>
      <c r="C9" s="23"/>
      <c r="D9" s="22"/>
      <c r="E9" s="23"/>
      <c r="F9" s="22"/>
      <c r="G9" s="23"/>
      <c r="H9" s="63"/>
      <c r="I9" s="23"/>
      <c r="J9" s="22"/>
      <c r="K9" s="23"/>
      <c r="L9" s="22"/>
      <c r="M9" s="23"/>
    </row>
    <row r="10" spans="1:13" ht="12.75" customHeight="1">
      <c r="A10" s="30" t="s">
        <v>3</v>
      </c>
      <c r="B10" s="92" t="s">
        <v>61</v>
      </c>
      <c r="C10" s="93"/>
      <c r="D10" s="93"/>
      <c r="E10" s="94"/>
      <c r="F10" s="97" t="s">
        <v>60</v>
      </c>
      <c r="G10" s="105"/>
      <c r="H10" s="63"/>
      <c r="I10" s="65"/>
      <c r="J10" s="22"/>
      <c r="K10" s="23"/>
      <c r="L10" s="27"/>
      <c r="M10" s="23"/>
    </row>
    <row r="11" spans="1:13" ht="12.75" customHeight="1">
      <c r="A11" s="30" t="s">
        <v>4</v>
      </c>
      <c r="B11" s="31"/>
      <c r="C11" s="4"/>
      <c r="D11" s="95" t="s">
        <v>5</v>
      </c>
      <c r="E11" s="96"/>
      <c r="F11" s="85"/>
      <c r="G11" s="4"/>
      <c r="H11" s="66"/>
      <c r="I11" s="4"/>
      <c r="J11" s="67"/>
      <c r="K11" s="4"/>
      <c r="L11" s="68"/>
      <c r="M11" s="4"/>
    </row>
    <row r="12" spans="1:13" ht="12.75" customHeight="1">
      <c r="A12" s="33" t="s">
        <v>57</v>
      </c>
      <c r="B12" s="34">
        <v>200141</v>
      </c>
      <c r="C12" s="35"/>
      <c r="D12" s="34">
        <v>16980</v>
      </c>
      <c r="E12" s="35"/>
      <c r="F12" s="34">
        <v>5146</v>
      </c>
      <c r="G12" s="69"/>
      <c r="H12" s="70"/>
      <c r="I12" s="73"/>
      <c r="J12" s="72"/>
      <c r="K12" s="73"/>
      <c r="L12" s="72"/>
      <c r="M12" s="71"/>
    </row>
    <row r="13" spans="1:13" ht="12.75" customHeight="1">
      <c r="A13" s="33" t="s">
        <v>58</v>
      </c>
      <c r="B13" s="34">
        <v>209550</v>
      </c>
      <c r="C13" s="35"/>
      <c r="D13" s="34">
        <v>17272</v>
      </c>
      <c r="E13" s="35"/>
      <c r="F13" s="34">
        <v>6328</v>
      </c>
      <c r="G13" s="69"/>
      <c r="H13" s="74"/>
      <c r="I13" s="73"/>
      <c r="J13" s="75"/>
      <c r="K13" s="73"/>
      <c r="L13" s="75"/>
      <c r="M13" s="73"/>
    </row>
    <row r="14" spans="1:13" ht="12.75" customHeight="1">
      <c r="A14" s="33" t="s">
        <v>59</v>
      </c>
      <c r="B14" s="34">
        <f>SUM(B15:B61)</f>
        <v>207277</v>
      </c>
      <c r="C14" s="35" t="str">
        <f>"100%"</f>
        <v>100%</v>
      </c>
      <c r="D14" s="34">
        <f>SUM(D15:D61)</f>
        <v>17231</v>
      </c>
      <c r="E14" s="35" t="str">
        <f>"100%"</f>
        <v>100%</v>
      </c>
      <c r="F14" s="34">
        <f>SUM(F15:F61)</f>
        <v>7301</v>
      </c>
      <c r="G14" s="69" t="str">
        <f>"100%"</f>
        <v>100%</v>
      </c>
      <c r="H14" s="74"/>
      <c r="I14" s="73"/>
      <c r="J14" s="75"/>
      <c r="K14" s="73"/>
      <c r="L14" s="75"/>
      <c r="M14" s="73"/>
    </row>
    <row r="15" spans="1:13" ht="12.75" customHeight="1">
      <c r="A15" s="38" t="s">
        <v>6</v>
      </c>
      <c r="B15" s="56">
        <v>11806</v>
      </c>
      <c r="C15" s="42">
        <f>IF(B$14=0,0,B15/B$14*100)</f>
        <v>5.6957597803904925</v>
      </c>
      <c r="D15" s="56">
        <v>986</v>
      </c>
      <c r="E15" s="42">
        <f>IF(D$14=0,0,D15/D$14*100)</f>
        <v>5.7222447913644015</v>
      </c>
      <c r="F15" s="56">
        <v>905</v>
      </c>
      <c r="G15" s="78">
        <f>IF(F$14=0,0,F15/F$14*100)</f>
        <v>12.395562251746336</v>
      </c>
      <c r="H15" s="83"/>
      <c r="I15" s="76"/>
      <c r="J15" s="79"/>
      <c r="K15" s="76"/>
      <c r="L15" s="79"/>
      <c r="M15" s="76"/>
    </row>
    <row r="16" spans="1:13" ht="12.75" customHeight="1">
      <c r="A16" s="41" t="s">
        <v>7</v>
      </c>
      <c r="B16" s="56">
        <v>1627</v>
      </c>
      <c r="C16" s="42">
        <f>IF(B$14=0,0,B16/B$14*100)</f>
        <v>0.7849399595710089</v>
      </c>
      <c r="D16" s="56">
        <v>145</v>
      </c>
      <c r="E16" s="42">
        <f>IF(D$14=0,0,D16/D$14*100)</f>
        <v>0.8415065869653531</v>
      </c>
      <c r="F16" s="56">
        <v>70</v>
      </c>
      <c r="G16" s="78">
        <f>IF(F$14=0,0,F16/F$14*100)</f>
        <v>0.9587727708533078</v>
      </c>
      <c r="H16" s="83"/>
      <c r="I16" s="76"/>
      <c r="J16" s="80"/>
      <c r="K16" s="76"/>
      <c r="L16" s="80"/>
      <c r="M16" s="76"/>
    </row>
    <row r="17" spans="1:13" ht="12.75" customHeight="1">
      <c r="A17" s="41" t="s">
        <v>8</v>
      </c>
      <c r="B17" s="56">
        <v>3151</v>
      </c>
      <c r="C17" s="42">
        <f>IF(B$14=0,0,B17/B$14*100)</f>
        <v>1.5201879610376452</v>
      </c>
      <c r="D17" s="56">
        <v>313</v>
      </c>
      <c r="E17" s="42">
        <f>IF(D$14=0,0,D17/D$14*100)</f>
        <v>1.816493529104521</v>
      </c>
      <c r="F17" s="56">
        <v>129</v>
      </c>
      <c r="G17" s="78">
        <f>IF(F$14=0,0,F17/F$14*100)</f>
        <v>1.766881249143953</v>
      </c>
      <c r="H17" s="83"/>
      <c r="I17" s="76"/>
      <c r="J17" s="80"/>
      <c r="K17" s="76"/>
      <c r="L17" s="80"/>
      <c r="M17" s="76"/>
    </row>
    <row r="18" spans="1:13" ht="12.75" customHeight="1">
      <c r="A18" s="41" t="s">
        <v>9</v>
      </c>
      <c r="B18" s="56">
        <v>3428</v>
      </c>
      <c r="C18" s="42">
        <f>IF(B$14=0,0,B18/B$14*100)</f>
        <v>1.653825557104744</v>
      </c>
      <c r="D18" s="56">
        <v>459</v>
      </c>
      <c r="E18" s="42">
        <f>IF(D$14=0,0,D18/D$14*100)</f>
        <v>2.6638036097730833</v>
      </c>
      <c r="F18" s="56">
        <v>117</v>
      </c>
      <c r="G18" s="78">
        <f aca="true" t="shared" si="0" ref="G18:G58">IF(F$14=0,0,F18/F$14*100)</f>
        <v>1.6025202027119572</v>
      </c>
      <c r="H18" s="83"/>
      <c r="I18" s="76"/>
      <c r="J18" s="79"/>
      <c r="K18" s="76"/>
      <c r="L18" s="79"/>
      <c r="M18" s="76"/>
    </row>
    <row r="19" spans="1:13" ht="12.75" customHeight="1">
      <c r="A19" s="44" t="s">
        <v>10</v>
      </c>
      <c r="B19" s="56">
        <v>2204</v>
      </c>
      <c r="C19" s="42">
        <f>IF(B$14=0,0,B19/B$14*100)</f>
        <v>1.063311414194532</v>
      </c>
      <c r="D19" s="56">
        <v>165</v>
      </c>
      <c r="E19" s="42">
        <f>IF(D$14=0,0,D19/D$14*100)</f>
        <v>0.9575764610295399</v>
      </c>
      <c r="F19" s="56">
        <v>54</v>
      </c>
      <c r="G19" s="46">
        <f t="shared" si="0"/>
        <v>0.7396247089439802</v>
      </c>
      <c r="H19" s="83"/>
      <c r="I19" s="76"/>
      <c r="J19" s="80"/>
      <c r="K19" s="76"/>
      <c r="L19" s="80"/>
      <c r="M19" s="76"/>
    </row>
    <row r="20" spans="1:13" ht="12.75" customHeight="1">
      <c r="A20" s="47" t="s">
        <v>11</v>
      </c>
      <c r="B20" s="57">
        <v>2763</v>
      </c>
      <c r="C20" s="39">
        <f aca="true" t="shared" si="1" ref="C20:C61">IF(B$14=0,0,B20/B$14*100)</f>
        <v>1.3329988373046695</v>
      </c>
      <c r="D20" s="57">
        <v>278</v>
      </c>
      <c r="E20" s="39">
        <f aca="true" t="shared" si="2" ref="E20:E61">IF(D$14=0,0,D20/D$14*100)</f>
        <v>1.6133712494921941</v>
      </c>
      <c r="F20" s="57">
        <v>62</v>
      </c>
      <c r="G20" s="78">
        <f t="shared" si="0"/>
        <v>0.849198739898644</v>
      </c>
      <c r="H20" s="83"/>
      <c r="I20" s="76"/>
      <c r="J20" s="79"/>
      <c r="K20" s="76"/>
      <c r="L20" s="79"/>
      <c r="M20" s="76"/>
    </row>
    <row r="21" spans="1:13" ht="12.75" customHeight="1">
      <c r="A21" s="48" t="s">
        <v>12</v>
      </c>
      <c r="B21" s="56">
        <v>5147</v>
      </c>
      <c r="C21" s="42">
        <f t="shared" si="1"/>
        <v>2.4831505666330562</v>
      </c>
      <c r="D21" s="56">
        <v>457</v>
      </c>
      <c r="E21" s="42">
        <f t="shared" si="2"/>
        <v>2.652196622366665</v>
      </c>
      <c r="F21" s="56">
        <v>97</v>
      </c>
      <c r="G21" s="78">
        <f>IF(F$14=0,0,F21/F$14*100)</f>
        <v>1.3285851253252978</v>
      </c>
      <c r="H21" s="83"/>
      <c r="I21" s="76"/>
      <c r="J21" s="80"/>
      <c r="K21" s="76"/>
      <c r="L21" s="80"/>
      <c r="M21" s="76"/>
    </row>
    <row r="22" spans="1:13" ht="12.75" customHeight="1">
      <c r="A22" s="48" t="s">
        <v>13</v>
      </c>
      <c r="B22" s="56">
        <v>4227</v>
      </c>
      <c r="C22" s="42">
        <f t="shared" si="1"/>
        <v>2.0393000670600214</v>
      </c>
      <c r="D22" s="56">
        <v>371</v>
      </c>
      <c r="E22" s="42">
        <f t="shared" si="2"/>
        <v>2.1530961638906625</v>
      </c>
      <c r="F22" s="56">
        <v>96</v>
      </c>
      <c r="G22" s="78">
        <f>IF(F$14=0,0,F22/F$14*100)</f>
        <v>1.314888371455965</v>
      </c>
      <c r="H22" s="83"/>
      <c r="I22" s="76"/>
      <c r="J22" s="79"/>
      <c r="K22" s="76"/>
      <c r="L22" s="79"/>
      <c r="M22" s="76"/>
    </row>
    <row r="23" spans="1:13" ht="12.75" customHeight="1">
      <c r="A23" s="48" t="s">
        <v>14</v>
      </c>
      <c r="B23" s="56">
        <v>3775</v>
      </c>
      <c r="C23" s="42">
        <f t="shared" si="1"/>
        <v>1.8212343868350083</v>
      </c>
      <c r="D23" s="56">
        <v>288</v>
      </c>
      <c r="E23" s="42">
        <f t="shared" si="2"/>
        <v>1.6714061865242875</v>
      </c>
      <c r="F23" s="56">
        <v>106</v>
      </c>
      <c r="G23" s="78">
        <f t="shared" si="0"/>
        <v>1.4518559101492947</v>
      </c>
      <c r="H23" s="83"/>
      <c r="I23" s="76"/>
      <c r="J23" s="80"/>
      <c r="K23" s="76"/>
      <c r="L23" s="80"/>
      <c r="M23" s="76"/>
    </row>
    <row r="24" spans="1:13" ht="12.75" customHeight="1">
      <c r="A24" s="49" t="s">
        <v>15</v>
      </c>
      <c r="B24" s="58">
        <v>4229</v>
      </c>
      <c r="C24" s="45">
        <f t="shared" si="1"/>
        <v>2.0402649594503974</v>
      </c>
      <c r="D24" s="58">
        <v>331</v>
      </c>
      <c r="E24" s="45">
        <f t="shared" si="2"/>
        <v>1.920956415762289</v>
      </c>
      <c r="F24" s="58">
        <v>98</v>
      </c>
      <c r="G24" s="78">
        <f>IF(F$14=0,0,F24/F$14*100)</f>
        <v>1.342281879194631</v>
      </c>
      <c r="H24" s="83"/>
      <c r="I24" s="76"/>
      <c r="J24" s="79"/>
      <c r="K24" s="76"/>
      <c r="L24" s="79"/>
      <c r="M24" s="76"/>
    </row>
    <row r="25" spans="1:13" ht="12.75" customHeight="1">
      <c r="A25" s="47" t="s">
        <v>16</v>
      </c>
      <c r="B25" s="56">
        <v>4827</v>
      </c>
      <c r="C25" s="42">
        <f t="shared" si="1"/>
        <v>2.3287677841728702</v>
      </c>
      <c r="D25" s="56">
        <v>378</v>
      </c>
      <c r="E25" s="42">
        <f t="shared" si="2"/>
        <v>2.193720619813128</v>
      </c>
      <c r="F25" s="56">
        <v>107</v>
      </c>
      <c r="G25" s="40">
        <f>IF(F$14=0,0,F25/F$14*100)</f>
        <v>1.4655526640186276</v>
      </c>
      <c r="H25" s="83"/>
      <c r="I25" s="76"/>
      <c r="J25" s="80"/>
      <c r="K25" s="76"/>
      <c r="L25" s="80"/>
      <c r="M25" s="76"/>
    </row>
    <row r="26" spans="1:13" ht="12.75" customHeight="1">
      <c r="A26" s="48" t="s">
        <v>17</v>
      </c>
      <c r="B26" s="56">
        <v>6317</v>
      </c>
      <c r="C26" s="42">
        <f t="shared" si="1"/>
        <v>3.047612615003112</v>
      </c>
      <c r="D26" s="56">
        <v>446</v>
      </c>
      <c r="E26" s="42">
        <f t="shared" si="2"/>
        <v>2.5883581916313623</v>
      </c>
      <c r="F26" s="56">
        <v>182</v>
      </c>
      <c r="G26" s="78">
        <f t="shared" si="0"/>
        <v>2.4928092042186005</v>
      </c>
      <c r="H26" s="83"/>
      <c r="I26" s="76"/>
      <c r="J26" s="80"/>
      <c r="K26" s="76"/>
      <c r="L26" s="80"/>
      <c r="M26" s="76"/>
    </row>
    <row r="27" spans="1:13" ht="12.75" customHeight="1">
      <c r="A27" s="48" t="s">
        <v>18</v>
      </c>
      <c r="B27" s="56">
        <v>6355</v>
      </c>
      <c r="C27" s="42">
        <f t="shared" si="1"/>
        <v>3.0659455704202587</v>
      </c>
      <c r="D27" s="56">
        <v>896</v>
      </c>
      <c r="E27" s="42">
        <f t="shared" si="2"/>
        <v>5.199930358075561</v>
      </c>
      <c r="F27" s="56">
        <v>574</v>
      </c>
      <c r="G27" s="78">
        <f t="shared" si="0"/>
        <v>7.861936720997123</v>
      </c>
      <c r="H27" s="83"/>
      <c r="I27" s="76"/>
      <c r="J27" s="80"/>
      <c r="K27" s="76"/>
      <c r="L27" s="80"/>
      <c r="M27" s="76"/>
    </row>
    <row r="28" spans="1:13" ht="12.75" customHeight="1">
      <c r="A28" s="48" t="s">
        <v>19</v>
      </c>
      <c r="B28" s="56">
        <v>5413</v>
      </c>
      <c r="C28" s="42">
        <f t="shared" si="1"/>
        <v>2.611481254553086</v>
      </c>
      <c r="D28" s="56">
        <v>549</v>
      </c>
      <c r="E28" s="42">
        <f t="shared" si="2"/>
        <v>3.186118043061923</v>
      </c>
      <c r="F28" s="56">
        <v>307</v>
      </c>
      <c r="G28" s="78">
        <f>IF(F$14=0,0,F28/F$14*100)</f>
        <v>4.204903437885221</v>
      </c>
      <c r="H28" s="83"/>
      <c r="I28" s="76"/>
      <c r="J28" s="80"/>
      <c r="K28" s="76"/>
      <c r="L28" s="80"/>
      <c r="M28" s="76"/>
    </row>
    <row r="29" spans="1:13" ht="12.75" customHeight="1">
      <c r="A29" s="48" t="s">
        <v>20</v>
      </c>
      <c r="B29" s="56">
        <v>4097</v>
      </c>
      <c r="C29" s="45">
        <f t="shared" si="1"/>
        <v>1.9765820616855705</v>
      </c>
      <c r="D29" s="56">
        <v>352</v>
      </c>
      <c r="E29" s="45">
        <f t="shared" si="2"/>
        <v>2.042829783529685</v>
      </c>
      <c r="F29" s="56">
        <v>114</v>
      </c>
      <c r="G29" s="78">
        <f t="shared" si="0"/>
        <v>1.5614299411039585</v>
      </c>
      <c r="H29" s="83"/>
      <c r="I29" s="76"/>
      <c r="J29" s="80"/>
      <c r="K29" s="76"/>
      <c r="L29" s="80"/>
      <c r="M29" s="76"/>
    </row>
    <row r="30" spans="1:13" ht="12.75" customHeight="1">
      <c r="A30" s="47" t="s">
        <v>21</v>
      </c>
      <c r="B30" s="57">
        <v>1901</v>
      </c>
      <c r="C30" s="42">
        <f t="shared" si="1"/>
        <v>0.9171302170525432</v>
      </c>
      <c r="D30" s="57">
        <v>176</v>
      </c>
      <c r="E30" s="42">
        <f t="shared" si="2"/>
        <v>1.0214148917648425</v>
      </c>
      <c r="F30" s="57">
        <v>0</v>
      </c>
      <c r="G30" s="40">
        <f>IF(F$14=0,0,F30/F$14*100)</f>
        <v>0</v>
      </c>
      <c r="H30" s="83"/>
      <c r="I30" s="76"/>
      <c r="J30" s="80"/>
      <c r="K30" s="76"/>
      <c r="L30" s="80"/>
      <c r="M30" s="76"/>
    </row>
    <row r="31" spans="1:13" ht="12.75" customHeight="1">
      <c r="A31" s="48" t="s">
        <v>22</v>
      </c>
      <c r="B31" s="56">
        <v>2814</v>
      </c>
      <c r="C31" s="42">
        <f t="shared" si="1"/>
        <v>1.3576035932592618</v>
      </c>
      <c r="D31" s="56">
        <v>317</v>
      </c>
      <c r="E31" s="42">
        <f t="shared" si="2"/>
        <v>1.8397075039173583</v>
      </c>
      <c r="F31" s="56">
        <v>57</v>
      </c>
      <c r="G31" s="78">
        <f>IF(F$14=0,0,F31/F$14*100)</f>
        <v>0.7807149705519792</v>
      </c>
      <c r="H31" s="83"/>
      <c r="I31" s="76"/>
      <c r="J31" s="80"/>
      <c r="K31" s="76"/>
      <c r="L31" s="80"/>
      <c r="M31" s="76"/>
    </row>
    <row r="32" spans="1:13" ht="12.75" customHeight="1">
      <c r="A32" s="48" t="s">
        <v>23</v>
      </c>
      <c r="B32" s="56">
        <v>2207</v>
      </c>
      <c r="C32" s="42">
        <f t="shared" si="1"/>
        <v>1.0647587527800964</v>
      </c>
      <c r="D32" s="56">
        <v>204</v>
      </c>
      <c r="E32" s="42">
        <f t="shared" si="2"/>
        <v>1.1839127154547038</v>
      </c>
      <c r="F32" s="56">
        <v>71</v>
      </c>
      <c r="G32" s="78">
        <f t="shared" si="0"/>
        <v>0.9724695247226408</v>
      </c>
      <c r="H32" s="83"/>
      <c r="I32" s="76"/>
      <c r="J32" s="80"/>
      <c r="K32" s="76"/>
      <c r="L32" s="80"/>
      <c r="M32" s="76"/>
    </row>
    <row r="33" spans="1:13" ht="12.75" customHeight="1">
      <c r="A33" s="48" t="s">
        <v>24</v>
      </c>
      <c r="B33" s="56">
        <v>3518</v>
      </c>
      <c r="C33" s="42">
        <f t="shared" si="1"/>
        <v>1.697245714671671</v>
      </c>
      <c r="D33" s="56">
        <v>207</v>
      </c>
      <c r="E33" s="42">
        <f t="shared" si="2"/>
        <v>1.2013231965643318</v>
      </c>
      <c r="F33" s="56">
        <v>130</v>
      </c>
      <c r="G33" s="78">
        <f>IF(F$14=0,0,F33/F$14*100)</f>
        <v>1.7805780030132858</v>
      </c>
      <c r="H33" s="83"/>
      <c r="I33" s="76"/>
      <c r="J33" s="80"/>
      <c r="K33" s="76"/>
      <c r="L33" s="80"/>
      <c r="M33" s="76"/>
    </row>
    <row r="34" spans="1:13" ht="12.75" customHeight="1">
      <c r="A34" s="49" t="s">
        <v>25</v>
      </c>
      <c r="B34" s="58">
        <v>8589</v>
      </c>
      <c r="C34" s="45">
        <f t="shared" si="1"/>
        <v>4.143730370470433</v>
      </c>
      <c r="D34" s="58">
        <v>561</v>
      </c>
      <c r="E34" s="45">
        <f t="shared" si="2"/>
        <v>3.255759967500435</v>
      </c>
      <c r="F34" s="58">
        <v>306</v>
      </c>
      <c r="G34" s="78">
        <f>IF(F$14=0,0,F34/F$14*100)</f>
        <v>4.191206684015889</v>
      </c>
      <c r="H34" s="83"/>
      <c r="I34" s="76"/>
      <c r="J34" s="79"/>
      <c r="K34" s="76"/>
      <c r="L34" s="79"/>
      <c r="M34" s="76"/>
    </row>
    <row r="35" spans="1:13" ht="12.75" customHeight="1">
      <c r="A35" s="47" t="s">
        <v>26</v>
      </c>
      <c r="B35" s="57">
        <v>5131</v>
      </c>
      <c r="C35" s="39">
        <f>IF(B$14=0,0,B35/B$14*100)</f>
        <v>2.475431427510047</v>
      </c>
      <c r="D35" s="57">
        <v>423</v>
      </c>
      <c r="E35" s="42">
        <f t="shared" si="2"/>
        <v>2.4548778364575474</v>
      </c>
      <c r="F35" s="57">
        <v>119</v>
      </c>
      <c r="G35" s="40">
        <f t="shared" si="0"/>
        <v>1.6299137104506232</v>
      </c>
      <c r="H35" s="83"/>
      <c r="I35" s="76"/>
      <c r="J35" s="79"/>
      <c r="K35" s="76"/>
      <c r="L35" s="79"/>
      <c r="M35" s="76"/>
    </row>
    <row r="36" spans="1:13" ht="12.75" customHeight="1">
      <c r="A36" s="48" t="s">
        <v>27</v>
      </c>
      <c r="B36" s="56">
        <v>7324</v>
      </c>
      <c r="C36" s="42">
        <f>IF(B$14=0,0,B36/B$14*100)</f>
        <v>3.53343593355751</v>
      </c>
      <c r="D36" s="56">
        <v>621</v>
      </c>
      <c r="E36" s="42">
        <f t="shared" si="2"/>
        <v>3.603969589692995</v>
      </c>
      <c r="F36" s="56">
        <v>268</v>
      </c>
      <c r="G36" s="78">
        <f t="shared" si="0"/>
        <v>3.6707300369812352</v>
      </c>
      <c r="H36" s="83"/>
      <c r="I36" s="76"/>
      <c r="J36" s="80"/>
      <c r="K36" s="76"/>
      <c r="L36" s="80"/>
      <c r="M36" s="76"/>
    </row>
    <row r="37" spans="1:13" ht="12.75" customHeight="1">
      <c r="A37" s="48" t="s">
        <v>28</v>
      </c>
      <c r="B37" s="56">
        <v>5496</v>
      </c>
      <c r="C37" s="42">
        <f t="shared" si="1"/>
        <v>2.6515242887536967</v>
      </c>
      <c r="D37" s="56">
        <v>584</v>
      </c>
      <c r="E37" s="42">
        <f t="shared" si="2"/>
        <v>3.38924032267425</v>
      </c>
      <c r="F37" s="56">
        <v>209</v>
      </c>
      <c r="G37" s="78">
        <f t="shared" si="0"/>
        <v>2.86262155869059</v>
      </c>
      <c r="H37" s="83"/>
      <c r="I37" s="76"/>
      <c r="J37" s="79"/>
      <c r="K37" s="76"/>
      <c r="L37" s="79"/>
      <c r="M37" s="76"/>
    </row>
    <row r="38" spans="1:13" ht="12.75" customHeight="1">
      <c r="A38" s="48" t="s">
        <v>29</v>
      </c>
      <c r="B38" s="56">
        <v>4272</v>
      </c>
      <c r="C38" s="42">
        <f t="shared" si="1"/>
        <v>2.061010145843485</v>
      </c>
      <c r="D38" s="56">
        <v>360</v>
      </c>
      <c r="E38" s="42">
        <f t="shared" si="2"/>
        <v>2.0892577331553595</v>
      </c>
      <c r="F38" s="56">
        <v>121</v>
      </c>
      <c r="G38" s="78">
        <f t="shared" si="0"/>
        <v>1.6573072181892892</v>
      </c>
      <c r="H38" s="83"/>
      <c r="I38" s="76"/>
      <c r="J38" s="80"/>
      <c r="K38" s="76"/>
      <c r="L38" s="80"/>
      <c r="M38" s="76"/>
    </row>
    <row r="39" spans="1:13" ht="12.75" customHeight="1">
      <c r="A39" s="48" t="s">
        <v>30</v>
      </c>
      <c r="B39" s="56">
        <v>2374</v>
      </c>
      <c r="C39" s="45">
        <f t="shared" si="1"/>
        <v>1.1453272673765058</v>
      </c>
      <c r="D39" s="56">
        <v>183</v>
      </c>
      <c r="E39" s="45">
        <f t="shared" si="2"/>
        <v>1.0620393476873078</v>
      </c>
      <c r="F39" s="56">
        <v>51</v>
      </c>
      <c r="G39" s="46">
        <f t="shared" si="0"/>
        <v>0.6985344473359814</v>
      </c>
      <c r="H39" s="83"/>
      <c r="I39" s="76"/>
      <c r="J39" s="80"/>
      <c r="K39" s="76"/>
      <c r="L39" s="80"/>
      <c r="M39" s="76"/>
    </row>
    <row r="40" spans="1:13" ht="12.75" customHeight="1">
      <c r="A40" s="47" t="s">
        <v>31</v>
      </c>
      <c r="B40" s="57">
        <v>4419</v>
      </c>
      <c r="C40" s="42">
        <f t="shared" si="1"/>
        <v>2.131929736536133</v>
      </c>
      <c r="D40" s="57">
        <v>332</v>
      </c>
      <c r="E40" s="42">
        <f t="shared" si="2"/>
        <v>1.9267599094654981</v>
      </c>
      <c r="F40" s="57">
        <v>206</v>
      </c>
      <c r="G40" s="78">
        <f t="shared" si="0"/>
        <v>2.8215312970825916</v>
      </c>
      <c r="H40" s="83"/>
      <c r="I40" s="76"/>
      <c r="J40" s="80"/>
      <c r="K40" s="76"/>
      <c r="L40" s="80"/>
      <c r="M40" s="76"/>
    </row>
    <row r="41" spans="1:13" ht="12.75" customHeight="1">
      <c r="A41" s="48" t="s">
        <v>32</v>
      </c>
      <c r="B41" s="56">
        <v>3506</v>
      </c>
      <c r="C41" s="42">
        <f t="shared" si="1"/>
        <v>1.6914563603294144</v>
      </c>
      <c r="D41" s="56">
        <v>449</v>
      </c>
      <c r="E41" s="42">
        <f t="shared" si="2"/>
        <v>2.60576867274099</v>
      </c>
      <c r="F41" s="56">
        <v>219</v>
      </c>
      <c r="G41" s="78">
        <f t="shared" si="0"/>
        <v>2.99958909738392</v>
      </c>
      <c r="H41" s="83"/>
      <c r="I41" s="76"/>
      <c r="J41" s="80"/>
      <c r="K41" s="76"/>
      <c r="L41" s="80"/>
      <c r="M41" s="76"/>
    </row>
    <row r="42" spans="1:13" ht="12.75" customHeight="1">
      <c r="A42" s="48" t="s">
        <v>33</v>
      </c>
      <c r="B42" s="56">
        <v>7085</v>
      </c>
      <c r="C42" s="42">
        <f t="shared" si="1"/>
        <v>3.4181312929075585</v>
      </c>
      <c r="D42" s="56">
        <v>727</v>
      </c>
      <c r="E42" s="42">
        <f t="shared" si="2"/>
        <v>4.219139922233184</v>
      </c>
      <c r="F42" s="56">
        <v>298</v>
      </c>
      <c r="G42" s="78">
        <f t="shared" si="0"/>
        <v>4.081632653061225</v>
      </c>
      <c r="H42" s="83"/>
      <c r="I42" s="76"/>
      <c r="J42" s="80"/>
      <c r="K42" s="76"/>
      <c r="L42" s="80"/>
      <c r="M42" s="76"/>
    </row>
    <row r="43" spans="1:13" ht="12.75" customHeight="1">
      <c r="A43" s="48" t="s">
        <v>34</v>
      </c>
      <c r="B43" s="56">
        <v>2163</v>
      </c>
      <c r="C43" s="42">
        <f t="shared" si="1"/>
        <v>1.0435311201918205</v>
      </c>
      <c r="D43" s="56">
        <v>175</v>
      </c>
      <c r="E43" s="42">
        <f t="shared" si="2"/>
        <v>1.015611398061633</v>
      </c>
      <c r="F43" s="56">
        <v>93</v>
      </c>
      <c r="G43" s="78">
        <f t="shared" si="0"/>
        <v>1.273798109847966</v>
      </c>
      <c r="H43" s="83"/>
      <c r="I43" s="76"/>
      <c r="J43" s="80"/>
      <c r="K43" s="76"/>
      <c r="L43" s="80"/>
      <c r="M43" s="76"/>
    </row>
    <row r="44" spans="1:13" ht="12.75" customHeight="1">
      <c r="A44" s="49" t="s">
        <v>35</v>
      </c>
      <c r="B44" s="58">
        <v>4150</v>
      </c>
      <c r="C44" s="45">
        <f t="shared" si="1"/>
        <v>2.002151710030539</v>
      </c>
      <c r="D44" s="58">
        <v>327</v>
      </c>
      <c r="E44" s="45">
        <f t="shared" si="2"/>
        <v>1.8977424409494514</v>
      </c>
      <c r="F44" s="58">
        <v>120</v>
      </c>
      <c r="G44" s="78">
        <f t="shared" si="0"/>
        <v>1.6436104643199563</v>
      </c>
      <c r="H44" s="83"/>
      <c r="I44" s="76"/>
      <c r="J44" s="80"/>
      <c r="K44" s="76"/>
      <c r="L44" s="80"/>
      <c r="M44" s="76"/>
    </row>
    <row r="45" spans="1:13" ht="12.75" customHeight="1">
      <c r="A45" s="48" t="s">
        <v>36</v>
      </c>
      <c r="B45" s="57">
        <v>2204</v>
      </c>
      <c r="C45" s="42">
        <f t="shared" si="1"/>
        <v>1.063311414194532</v>
      </c>
      <c r="D45" s="56">
        <v>140</v>
      </c>
      <c r="E45" s="42">
        <f t="shared" si="2"/>
        <v>0.8124891184493065</v>
      </c>
      <c r="F45" s="56">
        <v>67</v>
      </c>
      <c r="G45" s="40">
        <f>IF(F$14=0,0,F45/F$14*100)</f>
        <v>0.9176825092453088</v>
      </c>
      <c r="H45" s="83"/>
      <c r="I45" s="76"/>
      <c r="J45" s="80"/>
      <c r="K45" s="76"/>
      <c r="L45" s="80"/>
      <c r="M45" s="76"/>
    </row>
    <row r="46" spans="1:13" ht="12.75" customHeight="1">
      <c r="A46" s="48" t="s">
        <v>37</v>
      </c>
      <c r="B46" s="56">
        <v>3717</v>
      </c>
      <c r="C46" s="42">
        <f t="shared" si="1"/>
        <v>1.7932525075140995</v>
      </c>
      <c r="D46" s="56">
        <v>214</v>
      </c>
      <c r="E46" s="42">
        <f t="shared" si="2"/>
        <v>1.2419476524867972</v>
      </c>
      <c r="F46" s="56">
        <v>105</v>
      </c>
      <c r="G46" s="43">
        <f t="shared" si="0"/>
        <v>1.4381591562799616</v>
      </c>
      <c r="H46" s="83"/>
      <c r="I46" s="76"/>
      <c r="J46" s="80"/>
      <c r="K46" s="76"/>
      <c r="L46" s="80"/>
      <c r="M46" s="76"/>
    </row>
    <row r="47" spans="1:13" ht="12.75" customHeight="1">
      <c r="A47" s="48" t="s">
        <v>38</v>
      </c>
      <c r="B47" s="56">
        <v>6221</v>
      </c>
      <c r="C47" s="42">
        <f t="shared" si="1"/>
        <v>3.0012977802650562</v>
      </c>
      <c r="D47" s="56">
        <v>536</v>
      </c>
      <c r="E47" s="42">
        <f t="shared" si="2"/>
        <v>3.110672624920202</v>
      </c>
      <c r="F47" s="56">
        <v>159</v>
      </c>
      <c r="G47" s="78">
        <f t="shared" si="0"/>
        <v>2.177783865223942</v>
      </c>
      <c r="H47" s="82"/>
      <c r="I47" s="76"/>
      <c r="J47" s="80"/>
      <c r="K47" s="76"/>
      <c r="L47" s="80"/>
      <c r="M47" s="76"/>
    </row>
    <row r="48" spans="1:13" ht="12.75" customHeight="1">
      <c r="A48" s="48" t="s">
        <v>39</v>
      </c>
      <c r="B48" s="56">
        <v>6603</v>
      </c>
      <c r="C48" s="42">
        <f t="shared" si="1"/>
        <v>3.1855922268269032</v>
      </c>
      <c r="D48" s="56">
        <v>560</v>
      </c>
      <c r="E48" s="42">
        <f t="shared" si="2"/>
        <v>3.249956473797226</v>
      </c>
      <c r="F48" s="56">
        <v>243</v>
      </c>
      <c r="G48" s="78">
        <f t="shared" si="0"/>
        <v>3.328311190247911</v>
      </c>
      <c r="H48" s="81"/>
      <c r="I48" s="76"/>
      <c r="J48" s="79"/>
      <c r="K48" s="76"/>
      <c r="L48" s="79"/>
      <c r="M48" s="76"/>
    </row>
    <row r="49" spans="1:13" ht="12.75" customHeight="1">
      <c r="A49" s="48" t="s">
        <v>40</v>
      </c>
      <c r="B49" s="56">
        <v>4175</v>
      </c>
      <c r="C49" s="45">
        <f t="shared" si="1"/>
        <v>2.014212864910241</v>
      </c>
      <c r="D49" s="56">
        <v>208</v>
      </c>
      <c r="E49" s="42">
        <f t="shared" si="2"/>
        <v>1.207126690267541</v>
      </c>
      <c r="F49" s="56">
        <v>111</v>
      </c>
      <c r="G49" s="78">
        <f t="shared" si="0"/>
        <v>1.5203396794959594</v>
      </c>
      <c r="H49" s="82"/>
      <c r="I49" s="76"/>
      <c r="J49" s="80"/>
      <c r="K49" s="76"/>
      <c r="L49" s="80"/>
      <c r="M49" s="76"/>
    </row>
    <row r="50" spans="1:13" ht="12.75" customHeight="1">
      <c r="A50" s="47" t="s">
        <v>41</v>
      </c>
      <c r="B50" s="57">
        <v>2934</v>
      </c>
      <c r="C50" s="39">
        <f>IF(B$14=0,0,B50/B$14*100)</f>
        <v>1.4154971366818316</v>
      </c>
      <c r="D50" s="57">
        <v>195</v>
      </c>
      <c r="E50" s="39">
        <f>IF(D$14=0,0,D50/D$14*100)</f>
        <v>1.1316812721258198</v>
      </c>
      <c r="F50" s="57">
        <v>144</v>
      </c>
      <c r="G50" s="40">
        <f t="shared" si="0"/>
        <v>1.9723325571839474</v>
      </c>
      <c r="H50" s="81"/>
      <c r="I50" s="76"/>
      <c r="J50" s="79"/>
      <c r="K50" s="76"/>
      <c r="L50" s="79"/>
      <c r="M50" s="76"/>
    </row>
    <row r="51" spans="1:13" ht="12.75" customHeight="1">
      <c r="A51" s="48" t="s">
        <v>42</v>
      </c>
      <c r="B51" s="56">
        <v>2814</v>
      </c>
      <c r="C51" s="42">
        <f t="shared" si="1"/>
        <v>1.3576035932592618</v>
      </c>
      <c r="D51" s="56">
        <v>206</v>
      </c>
      <c r="E51" s="42">
        <f t="shared" si="2"/>
        <v>1.1955197028611224</v>
      </c>
      <c r="F51" s="56">
        <v>99</v>
      </c>
      <c r="G51" s="78">
        <f t="shared" si="0"/>
        <v>1.3559786330639638</v>
      </c>
      <c r="H51" s="82"/>
      <c r="I51" s="76"/>
      <c r="J51" s="80"/>
      <c r="K51" s="76"/>
      <c r="L51" s="80"/>
      <c r="M51" s="76"/>
    </row>
    <row r="52" spans="1:13" ht="12.75" customHeight="1">
      <c r="A52" s="48" t="s">
        <v>43</v>
      </c>
      <c r="B52" s="56">
        <v>5380</v>
      </c>
      <c r="C52" s="42">
        <f t="shared" si="1"/>
        <v>2.595560530111879</v>
      </c>
      <c r="D52" s="56">
        <v>447</v>
      </c>
      <c r="E52" s="42">
        <f t="shared" si="2"/>
        <v>2.5941616853345715</v>
      </c>
      <c r="F52" s="56">
        <v>43</v>
      </c>
      <c r="G52" s="78">
        <f t="shared" si="0"/>
        <v>0.5889604163813176</v>
      </c>
      <c r="H52" s="81"/>
      <c r="I52" s="76"/>
      <c r="J52" s="79"/>
      <c r="K52" s="76"/>
      <c r="L52" s="79"/>
      <c r="M52" s="76"/>
    </row>
    <row r="53" spans="1:13" ht="12.75" customHeight="1">
      <c r="A53" s="48" t="s">
        <v>44</v>
      </c>
      <c r="B53" s="56">
        <v>5911</v>
      </c>
      <c r="C53" s="42">
        <f t="shared" si="1"/>
        <v>2.8517394597567507</v>
      </c>
      <c r="D53" s="56">
        <v>319</v>
      </c>
      <c r="E53" s="42">
        <f t="shared" si="2"/>
        <v>1.851314491323777</v>
      </c>
      <c r="F53" s="56">
        <v>199</v>
      </c>
      <c r="G53" s="78">
        <f t="shared" si="0"/>
        <v>2.7256540199972608</v>
      </c>
      <c r="H53" s="82"/>
      <c r="I53" s="76"/>
      <c r="J53" s="80"/>
      <c r="K53" s="76"/>
      <c r="L53" s="80"/>
      <c r="M53" s="76"/>
    </row>
    <row r="54" spans="1:13" ht="12.75" customHeight="1">
      <c r="A54" s="49" t="s">
        <v>45</v>
      </c>
      <c r="B54" s="58">
        <v>5032</v>
      </c>
      <c r="C54" s="45">
        <f t="shared" si="1"/>
        <v>2.427669254186427</v>
      </c>
      <c r="D54" s="58">
        <v>415</v>
      </c>
      <c r="E54" s="45">
        <f t="shared" si="2"/>
        <v>2.408449886831873</v>
      </c>
      <c r="F54" s="58">
        <v>147</v>
      </c>
      <c r="G54" s="78">
        <f t="shared" si="0"/>
        <v>2.013422818791946</v>
      </c>
      <c r="H54" s="82"/>
      <c r="I54" s="76"/>
      <c r="J54" s="80"/>
      <c r="K54" s="76"/>
      <c r="L54" s="80"/>
      <c r="M54" s="76"/>
    </row>
    <row r="55" spans="1:13" ht="12.75" customHeight="1">
      <c r="A55" s="47" t="s">
        <v>46</v>
      </c>
      <c r="B55" s="57">
        <v>1699</v>
      </c>
      <c r="C55" s="39">
        <f t="shared" si="1"/>
        <v>0.8196760856245507</v>
      </c>
      <c r="D55" s="57">
        <v>106</v>
      </c>
      <c r="E55" s="39">
        <f>IF(D$14=0,0,D55/D$14*100)</f>
        <v>0.6151703325401892</v>
      </c>
      <c r="F55" s="57">
        <v>45</v>
      </c>
      <c r="G55" s="40">
        <f t="shared" si="0"/>
        <v>0.6163539241199836</v>
      </c>
      <c r="H55" s="82"/>
      <c r="I55" s="76"/>
      <c r="J55" s="80"/>
      <c r="K55" s="76"/>
      <c r="L55" s="80"/>
      <c r="M55" s="76"/>
    </row>
    <row r="56" spans="1:13" ht="12.75" customHeight="1">
      <c r="A56" s="48" t="s">
        <v>47</v>
      </c>
      <c r="B56" s="88">
        <v>3539</v>
      </c>
      <c r="C56" s="42">
        <f t="shared" si="1"/>
        <v>1.707377084770621</v>
      </c>
      <c r="D56" s="89">
        <v>292</v>
      </c>
      <c r="E56" s="42">
        <f t="shared" si="2"/>
        <v>1.694620161337125</v>
      </c>
      <c r="F56" s="56">
        <v>117</v>
      </c>
      <c r="G56" s="78">
        <f t="shared" si="0"/>
        <v>1.6025202027119572</v>
      </c>
      <c r="H56" s="82"/>
      <c r="I56" s="76"/>
      <c r="J56" s="80"/>
      <c r="K56" s="76"/>
      <c r="L56" s="80"/>
      <c r="M56" s="76"/>
    </row>
    <row r="57" spans="1:13" ht="12.75" customHeight="1">
      <c r="A57" s="48" t="s">
        <v>48</v>
      </c>
      <c r="B57" s="56">
        <v>5273</v>
      </c>
      <c r="C57" s="42">
        <f t="shared" si="1"/>
        <v>2.5439387872267543</v>
      </c>
      <c r="D57" s="56">
        <v>427</v>
      </c>
      <c r="E57" s="42">
        <f t="shared" si="2"/>
        <v>2.4780918112703847</v>
      </c>
      <c r="F57" s="56">
        <v>115</v>
      </c>
      <c r="G57" s="78">
        <f t="shared" si="0"/>
        <v>1.5751266949732914</v>
      </c>
      <c r="H57" s="82"/>
      <c r="I57" s="76"/>
      <c r="J57" s="80"/>
      <c r="K57" s="76"/>
      <c r="L57" s="80"/>
      <c r="M57" s="76"/>
    </row>
    <row r="58" spans="1:13" ht="12.75" customHeight="1">
      <c r="A58" s="48" t="s">
        <v>49</v>
      </c>
      <c r="B58" s="56">
        <v>5253</v>
      </c>
      <c r="C58" s="42">
        <f>IF(B$14=0,0,B58/B$14*100)</f>
        <v>2.534289863322993</v>
      </c>
      <c r="D58" s="56">
        <v>369</v>
      </c>
      <c r="E58" s="42">
        <f t="shared" si="2"/>
        <v>2.1414891764842436</v>
      </c>
      <c r="F58" s="56">
        <v>0</v>
      </c>
      <c r="G58" s="78">
        <f t="shared" si="0"/>
        <v>0</v>
      </c>
      <c r="H58" s="82"/>
      <c r="I58" s="76"/>
      <c r="J58" s="80"/>
      <c r="K58" s="76"/>
      <c r="L58" s="80"/>
      <c r="M58" s="76"/>
    </row>
    <row r="59" spans="1:13" ht="12.75" customHeight="1">
      <c r="A59" s="49" t="s">
        <v>50</v>
      </c>
      <c r="B59" s="58">
        <v>5449</v>
      </c>
      <c r="C59" s="45">
        <f t="shared" si="1"/>
        <v>2.628849317579857</v>
      </c>
      <c r="D59" s="58">
        <v>261</v>
      </c>
      <c r="E59" s="45">
        <f t="shared" si="2"/>
        <v>1.5147118565376356</v>
      </c>
      <c r="F59" s="58">
        <v>84</v>
      </c>
      <c r="G59" s="46">
        <f>IF(F$14=0,0,F59/F$14*100)</f>
        <v>1.1505273250239694</v>
      </c>
      <c r="H59" s="82"/>
      <c r="I59" s="76"/>
      <c r="J59" s="80"/>
      <c r="K59" s="76"/>
      <c r="L59" s="80"/>
      <c r="M59" s="76"/>
    </row>
    <row r="60" spans="1:13" ht="12.75" customHeight="1">
      <c r="A60" s="47" t="s">
        <v>51</v>
      </c>
      <c r="B60" s="56">
        <v>5713</v>
      </c>
      <c r="C60" s="42">
        <f t="shared" si="1"/>
        <v>2.7562151131095103</v>
      </c>
      <c r="D60" s="56">
        <v>359</v>
      </c>
      <c r="E60" s="42">
        <f t="shared" si="2"/>
        <v>2.0834542394521502</v>
      </c>
      <c r="F60" s="56">
        <v>94</v>
      </c>
      <c r="G60" s="78">
        <f>IF(F$14=0,0,F60/F$14*100)</f>
        <v>1.287494863717299</v>
      </c>
      <c r="H60" s="82"/>
      <c r="I60" s="76"/>
      <c r="J60" s="80"/>
      <c r="K60" s="76"/>
      <c r="L60" s="80"/>
      <c r="M60" s="76"/>
    </row>
    <row r="61" spans="1:13" ht="12.75" customHeight="1">
      <c r="A61" s="87" t="s">
        <v>52</v>
      </c>
      <c r="B61" s="56">
        <v>1045</v>
      </c>
      <c r="C61" s="42">
        <f t="shared" si="1"/>
        <v>0.5041562739715453</v>
      </c>
      <c r="D61" s="56">
        <v>117</v>
      </c>
      <c r="E61" s="42">
        <f t="shared" si="2"/>
        <v>0.6790087632754918</v>
      </c>
      <c r="F61" s="56">
        <v>243</v>
      </c>
      <c r="G61" s="62">
        <f>IF(F$14=0,0,F61/F$14*100)</f>
        <v>3.328311190247911</v>
      </c>
      <c r="H61" s="81"/>
      <c r="I61" s="76"/>
      <c r="J61" s="79"/>
      <c r="K61" s="76"/>
      <c r="L61" s="79"/>
      <c r="M61" s="76"/>
    </row>
    <row r="62" spans="1:13" ht="12.75" customHeight="1">
      <c r="A62" s="50"/>
      <c r="B62" s="51"/>
      <c r="C62" s="52"/>
      <c r="D62" s="51"/>
      <c r="E62" s="52"/>
      <c r="F62" s="51"/>
      <c r="G62" s="55"/>
      <c r="H62" s="55"/>
      <c r="I62" s="55"/>
      <c r="J62" s="54"/>
      <c r="K62" s="55"/>
      <c r="L62" s="54"/>
      <c r="M62" s="55"/>
    </row>
    <row r="63" spans="12:13" ht="12.75" customHeight="1">
      <c r="L63" s="2"/>
      <c r="M63" s="3"/>
    </row>
    <row r="64" spans="12:13" ht="12.75" customHeight="1">
      <c r="L64" s="2"/>
      <c r="M64" s="3"/>
    </row>
    <row r="67" spans="1:5" ht="12.75" customHeight="1">
      <c r="A67" s="1" t="s">
        <v>66</v>
      </c>
      <c r="E67" s="4"/>
    </row>
    <row r="68" spans="1:13" ht="12.75" customHeight="1">
      <c r="A68" s="6"/>
      <c r="B68" s="77" t="s">
        <v>54</v>
      </c>
      <c r="C68" s="8"/>
      <c r="D68" s="7"/>
      <c r="F68" s="7"/>
      <c r="G68" s="8"/>
      <c r="H68" s="7"/>
      <c r="I68" s="8"/>
      <c r="J68" s="7"/>
      <c r="K68" s="8"/>
      <c r="L68" s="6"/>
      <c r="M68" s="6"/>
    </row>
    <row r="69" spans="1:13" ht="12.75" customHeight="1">
      <c r="A69" s="10"/>
      <c r="B69" s="11"/>
      <c r="C69" s="12"/>
      <c r="D69" s="11"/>
      <c r="E69" s="12"/>
      <c r="F69" s="11"/>
      <c r="G69" s="12"/>
      <c r="H69" s="11"/>
      <c r="I69" s="12"/>
      <c r="K69" s="12"/>
      <c r="L69" s="13" t="s">
        <v>1</v>
      </c>
      <c r="M69" s="6"/>
    </row>
    <row r="70" spans="1:13" ht="12.75" customHeight="1">
      <c r="A70" s="14"/>
      <c r="B70" s="15"/>
      <c r="C70" s="16"/>
      <c r="D70" s="17"/>
      <c r="E70" s="16"/>
      <c r="F70" s="17"/>
      <c r="G70" s="16"/>
      <c r="H70" s="15"/>
      <c r="I70" s="16"/>
      <c r="J70" s="17"/>
      <c r="K70" s="16"/>
      <c r="L70" s="17"/>
      <c r="M70" s="18"/>
    </row>
    <row r="71" spans="1:13" ht="12.75" customHeight="1">
      <c r="A71" s="19" t="s">
        <v>2</v>
      </c>
      <c r="B71" s="20"/>
      <c r="C71" s="21"/>
      <c r="D71" s="22" t="s">
        <v>55</v>
      </c>
      <c r="E71" s="23"/>
      <c r="F71" s="22"/>
      <c r="G71" s="23"/>
      <c r="H71" s="24"/>
      <c r="I71" s="25"/>
      <c r="J71" s="26" t="s">
        <v>56</v>
      </c>
      <c r="K71" s="23"/>
      <c r="L71" s="27"/>
      <c r="M71" s="28"/>
    </row>
    <row r="72" spans="1:13" ht="12.75" customHeight="1">
      <c r="A72" s="29"/>
      <c r="B72" s="20"/>
      <c r="C72" s="23"/>
      <c r="D72" s="22"/>
      <c r="E72" s="23"/>
      <c r="F72" s="22"/>
      <c r="G72" s="23"/>
      <c r="H72" s="20"/>
      <c r="I72" s="23"/>
      <c r="J72" s="22"/>
      <c r="K72" s="23"/>
      <c r="L72" s="22"/>
      <c r="M72" s="28"/>
    </row>
    <row r="73" spans="1:13" ht="12.75" customHeight="1">
      <c r="A73" s="30" t="s">
        <v>3</v>
      </c>
      <c r="B73" s="92" t="s">
        <v>61</v>
      </c>
      <c r="C73" s="93"/>
      <c r="D73" s="93"/>
      <c r="E73" s="94"/>
      <c r="F73" s="97" t="s">
        <v>60</v>
      </c>
      <c r="G73" s="98"/>
      <c r="H73" s="92" t="s">
        <v>61</v>
      </c>
      <c r="I73" s="93"/>
      <c r="J73" s="93"/>
      <c r="K73" s="94"/>
      <c r="L73" s="90" t="s">
        <v>60</v>
      </c>
      <c r="M73" s="91"/>
    </row>
    <row r="74" spans="1:13" ht="12.75" customHeight="1">
      <c r="A74" s="30" t="s">
        <v>4</v>
      </c>
      <c r="B74" s="31"/>
      <c r="C74" s="4"/>
      <c r="D74" s="95" t="s">
        <v>5</v>
      </c>
      <c r="E74" s="96"/>
      <c r="F74" s="85"/>
      <c r="G74" s="4"/>
      <c r="H74" s="31"/>
      <c r="I74" s="4"/>
      <c r="J74" s="95" t="s">
        <v>5</v>
      </c>
      <c r="K74" s="96"/>
      <c r="L74" s="31"/>
      <c r="M74" s="32"/>
    </row>
    <row r="75" spans="1:13" ht="12.75" customHeight="1">
      <c r="A75" s="33" t="s">
        <v>57</v>
      </c>
      <c r="B75" s="34">
        <v>7081</v>
      </c>
      <c r="C75" s="35"/>
      <c r="D75" s="36">
        <v>702</v>
      </c>
      <c r="E75" s="35"/>
      <c r="F75" s="36">
        <v>311</v>
      </c>
      <c r="G75" s="35"/>
      <c r="H75" s="36">
        <v>99893</v>
      </c>
      <c r="I75" s="35"/>
      <c r="J75" s="36">
        <v>11207</v>
      </c>
      <c r="K75" s="35"/>
      <c r="L75" s="36">
        <v>2891</v>
      </c>
      <c r="M75" s="84"/>
    </row>
    <row r="76" spans="1:13" ht="12.75" customHeight="1">
      <c r="A76" s="33" t="s">
        <v>58</v>
      </c>
      <c r="B76" s="34">
        <v>7415</v>
      </c>
      <c r="C76" s="35"/>
      <c r="D76" s="34">
        <v>683</v>
      </c>
      <c r="E76" s="35"/>
      <c r="F76" s="34">
        <v>394</v>
      </c>
      <c r="G76" s="35"/>
      <c r="H76" s="34">
        <v>106388</v>
      </c>
      <c r="I76" s="35"/>
      <c r="J76" s="34">
        <v>11156</v>
      </c>
      <c r="K76" s="35"/>
      <c r="L76" s="34">
        <v>3568</v>
      </c>
      <c r="M76" s="37"/>
    </row>
    <row r="77" spans="1:13" ht="12.75" customHeight="1">
      <c r="A77" s="33" t="s">
        <v>59</v>
      </c>
      <c r="B77" s="34">
        <f>SUM(B78:B124)</f>
        <v>7298</v>
      </c>
      <c r="C77" s="35" t="str">
        <f>"100%"</f>
        <v>100%</v>
      </c>
      <c r="D77" s="34">
        <f>SUM(D78:D124)</f>
        <v>642</v>
      </c>
      <c r="E77" s="35" t="str">
        <f>"100%"</f>
        <v>100%</v>
      </c>
      <c r="F77" s="34">
        <f>SUM(F78:F124)</f>
        <v>420</v>
      </c>
      <c r="G77" s="35" t="str">
        <f>"100%"</f>
        <v>100%</v>
      </c>
      <c r="H77" s="34">
        <f>SUM(H78:H124)</f>
        <v>110010</v>
      </c>
      <c r="I77" s="35" t="str">
        <f>"100%"</f>
        <v>100%</v>
      </c>
      <c r="J77" s="34">
        <f>SUM(J78:J124)</f>
        <v>11418</v>
      </c>
      <c r="K77" s="35" t="str">
        <f>"100%"</f>
        <v>100%</v>
      </c>
      <c r="L77" s="34">
        <f>SUM(L78:L124)</f>
        <v>4090</v>
      </c>
      <c r="M77" s="37" t="str">
        <f>"100%"</f>
        <v>100%</v>
      </c>
    </row>
    <row r="78" spans="1:13" ht="12.75" customHeight="1">
      <c r="A78" s="38" t="s">
        <v>6</v>
      </c>
      <c r="B78" s="56">
        <v>526</v>
      </c>
      <c r="C78" s="42">
        <f>IF(B$77=0,0,B78/B$77*100)</f>
        <v>7.207454097012881</v>
      </c>
      <c r="D78" s="56">
        <v>54</v>
      </c>
      <c r="E78" s="39">
        <f>IF(D$77=0,0,D78/D$77*100)</f>
        <v>8.411214953271028</v>
      </c>
      <c r="F78" s="56">
        <v>86</v>
      </c>
      <c r="G78" s="42">
        <f>IF(F$77=0,0,F78/F$77*100)</f>
        <v>20.476190476190474</v>
      </c>
      <c r="H78" s="56">
        <v>4548</v>
      </c>
      <c r="I78" s="42">
        <f>IF(H$77=0,0,H78/H$77*100)</f>
        <v>4.134169620943551</v>
      </c>
      <c r="J78" s="56">
        <v>488</v>
      </c>
      <c r="K78" s="42">
        <f>IF(J$77=0,0,J78/J$77*100)</f>
        <v>4.273953406901384</v>
      </c>
      <c r="L78" s="56">
        <v>368</v>
      </c>
      <c r="M78" s="43">
        <f>IF(L$77=0,0,L78/L$77*100)</f>
        <v>8.99755501222494</v>
      </c>
    </row>
    <row r="79" spans="1:13" ht="12.75" customHeight="1">
      <c r="A79" s="41" t="s">
        <v>7</v>
      </c>
      <c r="B79" s="56">
        <v>74</v>
      </c>
      <c r="C79" s="42">
        <f aca="true" t="shared" si="3" ref="C79:C124">IF(B$77=0,0,B79/B$77*100)</f>
        <v>1.0139764318991504</v>
      </c>
      <c r="D79" s="56">
        <v>27</v>
      </c>
      <c r="E79" s="42">
        <f aca="true" t="shared" si="4" ref="E79:E124">IF(D$77=0,0,D79/D$77*100)</f>
        <v>4.205607476635514</v>
      </c>
      <c r="F79" s="56">
        <v>7</v>
      </c>
      <c r="G79" s="42">
        <f aca="true" t="shared" si="5" ref="G79:G124">IF(F$77=0,0,F79/F$77*100)</f>
        <v>1.6666666666666667</v>
      </c>
      <c r="H79" s="56">
        <v>418</v>
      </c>
      <c r="I79" s="42">
        <f aca="true" t="shared" si="6" ref="I79:I124">IF(H$77=0,0,H79/H$77*100)</f>
        <v>0.3799654576856649</v>
      </c>
      <c r="J79" s="56">
        <v>61</v>
      </c>
      <c r="K79" s="42">
        <f aca="true" t="shared" si="7" ref="K79:K124">IF(J$77=0,0,J79/J$77*100)</f>
        <v>0.534244175862673</v>
      </c>
      <c r="L79" s="56">
        <v>26</v>
      </c>
      <c r="M79" s="43">
        <f aca="true" t="shared" si="8" ref="M79:M124">IF(L$77=0,0,L79/L$77*100)</f>
        <v>0.6356968215158924</v>
      </c>
    </row>
    <row r="80" spans="1:13" ht="12.75" customHeight="1">
      <c r="A80" s="41" t="s">
        <v>8</v>
      </c>
      <c r="B80" s="56">
        <v>127</v>
      </c>
      <c r="C80" s="42">
        <f t="shared" si="3"/>
        <v>1.7402027952863799</v>
      </c>
      <c r="D80" s="56">
        <v>15</v>
      </c>
      <c r="E80" s="42">
        <f t="shared" si="4"/>
        <v>2.336448598130841</v>
      </c>
      <c r="F80" s="56">
        <v>16</v>
      </c>
      <c r="G80" s="42">
        <f t="shared" si="5"/>
        <v>3.8095238095238098</v>
      </c>
      <c r="H80" s="56">
        <v>1221</v>
      </c>
      <c r="I80" s="42">
        <f t="shared" si="6"/>
        <v>1.1098991000818106</v>
      </c>
      <c r="J80" s="56">
        <v>200</v>
      </c>
      <c r="K80" s="42">
        <f t="shared" si="7"/>
        <v>1.7516202487300754</v>
      </c>
      <c r="L80" s="56">
        <v>65</v>
      </c>
      <c r="M80" s="43">
        <f t="shared" si="8"/>
        <v>1.5892420537897312</v>
      </c>
    </row>
    <row r="81" spans="1:13" ht="12.75" customHeight="1">
      <c r="A81" s="41" t="s">
        <v>9</v>
      </c>
      <c r="B81" s="56">
        <v>243</v>
      </c>
      <c r="C81" s="42">
        <f t="shared" si="3"/>
        <v>3.3296793642093725</v>
      </c>
      <c r="D81" s="56">
        <v>21</v>
      </c>
      <c r="E81" s="42">
        <f t="shared" si="4"/>
        <v>3.2710280373831773</v>
      </c>
      <c r="F81" s="56">
        <v>14</v>
      </c>
      <c r="G81" s="42">
        <f t="shared" si="5"/>
        <v>3.3333333333333335</v>
      </c>
      <c r="H81" s="56">
        <v>1603</v>
      </c>
      <c r="I81" s="42">
        <f t="shared" si="6"/>
        <v>1.4571402599763659</v>
      </c>
      <c r="J81" s="56">
        <v>300</v>
      </c>
      <c r="K81" s="42">
        <f t="shared" si="7"/>
        <v>2.627430373095113</v>
      </c>
      <c r="L81" s="56">
        <v>59</v>
      </c>
      <c r="M81" s="43">
        <f t="shared" si="8"/>
        <v>1.4425427872860634</v>
      </c>
    </row>
    <row r="82" spans="1:13" ht="12.75" customHeight="1">
      <c r="A82" s="44" t="s">
        <v>10</v>
      </c>
      <c r="B82" s="56">
        <v>73</v>
      </c>
      <c r="C82" s="45">
        <f t="shared" si="3"/>
        <v>1.000274047684297</v>
      </c>
      <c r="D82" s="56">
        <v>10</v>
      </c>
      <c r="E82" s="45">
        <f t="shared" si="4"/>
        <v>1.557632398753894</v>
      </c>
      <c r="F82" s="56">
        <v>5</v>
      </c>
      <c r="G82" s="45">
        <f t="shared" si="5"/>
        <v>1.1904761904761905</v>
      </c>
      <c r="H82" s="56">
        <v>537</v>
      </c>
      <c r="I82" s="45">
        <f t="shared" si="6"/>
        <v>0.4881374420507226</v>
      </c>
      <c r="J82" s="56">
        <v>93</v>
      </c>
      <c r="K82" s="45">
        <f t="shared" si="7"/>
        <v>0.814503415659485</v>
      </c>
      <c r="L82" s="56">
        <v>19</v>
      </c>
      <c r="M82" s="46">
        <f t="shared" si="8"/>
        <v>0.46454767726161367</v>
      </c>
    </row>
    <row r="83" spans="1:13" ht="12.75" customHeight="1">
      <c r="A83" s="47" t="s">
        <v>11</v>
      </c>
      <c r="B83" s="57">
        <v>192</v>
      </c>
      <c r="C83" s="42">
        <f t="shared" si="3"/>
        <v>2.6308577692518496</v>
      </c>
      <c r="D83" s="57">
        <v>16</v>
      </c>
      <c r="E83" s="42">
        <f t="shared" si="4"/>
        <v>2.4922118380062304</v>
      </c>
      <c r="F83" s="57">
        <v>5</v>
      </c>
      <c r="G83" s="42">
        <f t="shared" si="5"/>
        <v>1.1904761904761905</v>
      </c>
      <c r="H83" s="57">
        <v>919</v>
      </c>
      <c r="I83" s="42">
        <f t="shared" si="6"/>
        <v>0.8353786019452777</v>
      </c>
      <c r="J83" s="57">
        <v>170</v>
      </c>
      <c r="K83" s="42">
        <f t="shared" si="7"/>
        <v>1.488877211420564</v>
      </c>
      <c r="L83" s="57">
        <v>25</v>
      </c>
      <c r="M83" s="43">
        <f t="shared" si="8"/>
        <v>0.6112469437652812</v>
      </c>
    </row>
    <row r="84" spans="1:13" ht="12.75" customHeight="1">
      <c r="A84" s="48" t="s">
        <v>12</v>
      </c>
      <c r="B84" s="56">
        <v>96</v>
      </c>
      <c r="C84" s="42">
        <f t="shared" si="3"/>
        <v>1.3154288846259248</v>
      </c>
      <c r="D84" s="56">
        <v>13</v>
      </c>
      <c r="E84" s="42">
        <f t="shared" si="4"/>
        <v>2.0249221183800623</v>
      </c>
      <c r="F84" s="56">
        <v>5</v>
      </c>
      <c r="G84" s="42">
        <f t="shared" si="5"/>
        <v>1.1904761904761905</v>
      </c>
      <c r="H84" s="56">
        <v>2503</v>
      </c>
      <c r="I84" s="42">
        <f t="shared" si="6"/>
        <v>2.2752477047541135</v>
      </c>
      <c r="J84" s="56">
        <v>328</v>
      </c>
      <c r="K84" s="42">
        <f t="shared" si="7"/>
        <v>2.8726572079173236</v>
      </c>
      <c r="L84" s="56">
        <v>57</v>
      </c>
      <c r="M84" s="43">
        <f t="shared" si="8"/>
        <v>1.393643031784841</v>
      </c>
    </row>
    <row r="85" spans="1:13" ht="12.75" customHeight="1">
      <c r="A85" s="48" t="s">
        <v>13</v>
      </c>
      <c r="B85" s="56">
        <v>124</v>
      </c>
      <c r="C85" s="42">
        <f t="shared" si="3"/>
        <v>1.6990956426418198</v>
      </c>
      <c r="D85" s="56">
        <v>10</v>
      </c>
      <c r="E85" s="42">
        <f t="shared" si="4"/>
        <v>1.557632398753894</v>
      </c>
      <c r="F85" s="56">
        <v>2</v>
      </c>
      <c r="G85" s="42">
        <f t="shared" si="5"/>
        <v>0.4761904761904762</v>
      </c>
      <c r="H85" s="56">
        <v>1624</v>
      </c>
      <c r="I85" s="42">
        <f t="shared" si="6"/>
        <v>1.4762294336878465</v>
      </c>
      <c r="J85" s="56">
        <v>228</v>
      </c>
      <c r="K85" s="42">
        <f t="shared" si="7"/>
        <v>1.9968470835522858</v>
      </c>
      <c r="L85" s="56">
        <v>47</v>
      </c>
      <c r="M85" s="43">
        <f t="shared" si="8"/>
        <v>1.1491442542787287</v>
      </c>
    </row>
    <row r="86" spans="1:13" ht="12.75" customHeight="1">
      <c r="A86" s="48" t="s">
        <v>14</v>
      </c>
      <c r="B86" s="56">
        <v>62</v>
      </c>
      <c r="C86" s="42">
        <f t="shared" si="3"/>
        <v>0.8495478213209099</v>
      </c>
      <c r="D86" s="56">
        <v>6</v>
      </c>
      <c r="E86" s="42">
        <f t="shared" si="4"/>
        <v>0.9345794392523363</v>
      </c>
      <c r="F86" s="56">
        <v>6</v>
      </c>
      <c r="G86" s="42">
        <f t="shared" si="5"/>
        <v>1.4285714285714286</v>
      </c>
      <c r="H86" s="56">
        <v>1836</v>
      </c>
      <c r="I86" s="42">
        <f t="shared" si="6"/>
        <v>1.6689391873466048</v>
      </c>
      <c r="J86" s="56">
        <v>190</v>
      </c>
      <c r="K86" s="42">
        <f t="shared" si="7"/>
        <v>1.6640392362935716</v>
      </c>
      <c r="L86" s="56">
        <v>55</v>
      </c>
      <c r="M86" s="43">
        <f t="shared" si="8"/>
        <v>1.3447432762836184</v>
      </c>
    </row>
    <row r="87" spans="1:13" ht="12.75" customHeight="1">
      <c r="A87" s="49" t="s">
        <v>15</v>
      </c>
      <c r="B87" s="58">
        <v>67</v>
      </c>
      <c r="C87" s="45">
        <f t="shared" si="3"/>
        <v>0.9180597423951768</v>
      </c>
      <c r="D87" s="58">
        <v>3</v>
      </c>
      <c r="E87" s="45">
        <f t="shared" si="4"/>
        <v>0.46728971962616817</v>
      </c>
      <c r="F87" s="58">
        <v>1</v>
      </c>
      <c r="G87" s="45">
        <f t="shared" si="5"/>
        <v>0.2380952380952381</v>
      </c>
      <c r="H87" s="58">
        <v>2334</v>
      </c>
      <c r="I87" s="45">
        <f t="shared" si="6"/>
        <v>2.1216253067902917</v>
      </c>
      <c r="J87" s="58">
        <v>240</v>
      </c>
      <c r="K87" s="45">
        <f t="shared" si="7"/>
        <v>2.1019442984760905</v>
      </c>
      <c r="L87" s="58">
        <v>64</v>
      </c>
      <c r="M87" s="46">
        <f t="shared" si="8"/>
        <v>1.5647921760391197</v>
      </c>
    </row>
    <row r="88" spans="1:13" ht="12.75" customHeight="1">
      <c r="A88" s="47" t="s">
        <v>16</v>
      </c>
      <c r="B88" s="56">
        <v>192</v>
      </c>
      <c r="C88" s="42">
        <f t="shared" si="3"/>
        <v>2.6308577692518496</v>
      </c>
      <c r="D88" s="56">
        <v>14</v>
      </c>
      <c r="E88" s="42">
        <f t="shared" si="4"/>
        <v>2.1806853582554515</v>
      </c>
      <c r="F88" s="56">
        <v>4</v>
      </c>
      <c r="G88" s="42">
        <f t="shared" si="5"/>
        <v>0.9523809523809524</v>
      </c>
      <c r="H88" s="56">
        <v>1461</v>
      </c>
      <c r="I88" s="42">
        <f t="shared" si="6"/>
        <v>1.3280610853558767</v>
      </c>
      <c r="J88" s="56">
        <v>192</v>
      </c>
      <c r="K88" s="42">
        <f t="shared" si="7"/>
        <v>1.6815554387808722</v>
      </c>
      <c r="L88" s="56">
        <v>59</v>
      </c>
      <c r="M88" s="43">
        <f t="shared" si="8"/>
        <v>1.4425427872860634</v>
      </c>
    </row>
    <row r="89" spans="1:13" ht="12.75" customHeight="1">
      <c r="A89" s="48" t="s">
        <v>17</v>
      </c>
      <c r="B89" s="56">
        <v>607</v>
      </c>
      <c r="C89" s="42">
        <f t="shared" si="3"/>
        <v>8.317347218416005</v>
      </c>
      <c r="D89" s="56">
        <v>19</v>
      </c>
      <c r="E89" s="42">
        <f t="shared" si="4"/>
        <v>2.959501557632399</v>
      </c>
      <c r="F89" s="56">
        <v>14</v>
      </c>
      <c r="G89" s="42">
        <f t="shared" si="5"/>
        <v>3.3333333333333335</v>
      </c>
      <c r="H89" s="56">
        <v>2762</v>
      </c>
      <c r="I89" s="42">
        <f t="shared" si="6"/>
        <v>2.51068084719571</v>
      </c>
      <c r="J89" s="56">
        <v>295</v>
      </c>
      <c r="K89" s="42">
        <f t="shared" si="7"/>
        <v>2.583639866876861</v>
      </c>
      <c r="L89" s="56">
        <v>99</v>
      </c>
      <c r="M89" s="43">
        <f t="shared" si="8"/>
        <v>2.4205378973105134</v>
      </c>
    </row>
    <row r="90" spans="1:13" ht="12.75" customHeight="1">
      <c r="A90" s="48" t="s">
        <v>18</v>
      </c>
      <c r="B90" s="56">
        <v>538</v>
      </c>
      <c r="C90" s="42">
        <f t="shared" si="3"/>
        <v>7.371882707591121</v>
      </c>
      <c r="D90" s="56">
        <v>94</v>
      </c>
      <c r="E90" s="42">
        <f t="shared" si="4"/>
        <v>14.641744548286603</v>
      </c>
      <c r="F90" s="56">
        <v>66</v>
      </c>
      <c r="G90" s="42">
        <f t="shared" si="5"/>
        <v>15.714285714285714</v>
      </c>
      <c r="H90" s="56">
        <v>1911</v>
      </c>
      <c r="I90" s="42">
        <f t="shared" si="6"/>
        <v>1.7371148077447507</v>
      </c>
      <c r="J90" s="56">
        <v>402</v>
      </c>
      <c r="K90" s="42">
        <f t="shared" si="7"/>
        <v>3.520756699947451</v>
      </c>
      <c r="L90" s="56">
        <v>219</v>
      </c>
      <c r="M90" s="43">
        <f t="shared" si="8"/>
        <v>5.354523227383863</v>
      </c>
    </row>
    <row r="91" spans="1:13" ht="12.75" customHeight="1">
      <c r="A91" s="48" t="s">
        <v>19</v>
      </c>
      <c r="B91" s="56">
        <v>227</v>
      </c>
      <c r="C91" s="42">
        <f t="shared" si="3"/>
        <v>3.110441216771718</v>
      </c>
      <c r="D91" s="56">
        <v>26</v>
      </c>
      <c r="E91" s="42">
        <f t="shared" si="4"/>
        <v>4.049844236760125</v>
      </c>
      <c r="F91" s="56">
        <v>17</v>
      </c>
      <c r="G91" s="42">
        <f t="shared" si="5"/>
        <v>4.0476190476190474</v>
      </c>
      <c r="H91" s="56">
        <v>1984</v>
      </c>
      <c r="I91" s="42">
        <f t="shared" si="6"/>
        <v>1.8034724115989456</v>
      </c>
      <c r="J91" s="56">
        <v>295</v>
      </c>
      <c r="K91" s="42">
        <f t="shared" si="7"/>
        <v>2.583639866876861</v>
      </c>
      <c r="L91" s="56">
        <v>139</v>
      </c>
      <c r="M91" s="43">
        <f t="shared" si="8"/>
        <v>3.3985330073349633</v>
      </c>
    </row>
    <row r="92" spans="1:13" ht="12.75" customHeight="1">
      <c r="A92" s="48" t="s">
        <v>20</v>
      </c>
      <c r="B92" s="56">
        <v>549</v>
      </c>
      <c r="C92" s="42">
        <f>IF(B$77=0,0,B92/B$77*100)</f>
        <v>7.522608933954508</v>
      </c>
      <c r="D92" s="56">
        <v>27</v>
      </c>
      <c r="E92" s="45">
        <f t="shared" si="4"/>
        <v>4.205607476635514</v>
      </c>
      <c r="F92" s="56">
        <v>10</v>
      </c>
      <c r="G92" s="45">
        <f t="shared" si="5"/>
        <v>2.380952380952381</v>
      </c>
      <c r="H92" s="56">
        <v>1342</v>
      </c>
      <c r="I92" s="42">
        <f>IF(H$77=0,0,H92/H$77*100)</f>
        <v>1.219889100990819</v>
      </c>
      <c r="J92" s="56">
        <v>192</v>
      </c>
      <c r="K92" s="45">
        <f t="shared" si="7"/>
        <v>1.6815554387808722</v>
      </c>
      <c r="L92" s="56">
        <v>42</v>
      </c>
      <c r="M92" s="46">
        <f t="shared" si="8"/>
        <v>1.0268948655256724</v>
      </c>
    </row>
    <row r="93" spans="1:13" ht="12.75" customHeight="1">
      <c r="A93" s="47" t="s">
        <v>21</v>
      </c>
      <c r="B93" s="57">
        <v>157</v>
      </c>
      <c r="C93" s="39">
        <f>IF(B$77=0,0,B93/B$77*100)</f>
        <v>2.1512743217319814</v>
      </c>
      <c r="D93" s="57">
        <v>12</v>
      </c>
      <c r="E93" s="42">
        <f t="shared" si="4"/>
        <v>1.8691588785046727</v>
      </c>
      <c r="F93" s="57">
        <v>0</v>
      </c>
      <c r="G93" s="42">
        <f t="shared" si="5"/>
        <v>0</v>
      </c>
      <c r="H93" s="57">
        <v>967</v>
      </c>
      <c r="I93" s="39">
        <f t="shared" si="6"/>
        <v>0.8790109990000908</v>
      </c>
      <c r="J93" s="57">
        <v>98</v>
      </c>
      <c r="K93" s="42">
        <f t="shared" si="7"/>
        <v>0.8582939218777369</v>
      </c>
      <c r="L93" s="57">
        <v>0</v>
      </c>
      <c r="M93" s="43">
        <f t="shared" si="8"/>
        <v>0</v>
      </c>
    </row>
    <row r="94" spans="1:13" ht="12.75" customHeight="1">
      <c r="A94" s="48" t="s">
        <v>22</v>
      </c>
      <c r="B94" s="56">
        <v>151</v>
      </c>
      <c r="C94" s="42">
        <f t="shared" si="3"/>
        <v>2.0690600164428607</v>
      </c>
      <c r="D94" s="56">
        <v>11</v>
      </c>
      <c r="E94" s="42">
        <f t="shared" si="4"/>
        <v>1.7133956386292832</v>
      </c>
      <c r="F94" s="56">
        <v>1</v>
      </c>
      <c r="G94" s="42">
        <f t="shared" si="5"/>
        <v>0.2380952380952381</v>
      </c>
      <c r="H94" s="56">
        <v>2003</v>
      </c>
      <c r="I94" s="42">
        <f t="shared" si="6"/>
        <v>1.820743568766476</v>
      </c>
      <c r="J94" s="56">
        <v>254</v>
      </c>
      <c r="K94" s="42">
        <f t="shared" si="7"/>
        <v>2.2245577158871956</v>
      </c>
      <c r="L94" s="56">
        <v>45</v>
      </c>
      <c r="M94" s="43">
        <f t="shared" si="8"/>
        <v>1.1002444987775062</v>
      </c>
    </row>
    <row r="95" spans="1:13" ht="12.75" customHeight="1">
      <c r="A95" s="48" t="s">
        <v>23</v>
      </c>
      <c r="B95" s="56">
        <v>68</v>
      </c>
      <c r="C95" s="42">
        <f t="shared" si="3"/>
        <v>0.9317621266100301</v>
      </c>
      <c r="D95" s="56">
        <v>3</v>
      </c>
      <c r="E95" s="42">
        <f t="shared" si="4"/>
        <v>0.46728971962616817</v>
      </c>
      <c r="F95" s="56">
        <v>2</v>
      </c>
      <c r="G95" s="42">
        <f t="shared" si="5"/>
        <v>0.4761904761904762</v>
      </c>
      <c r="H95" s="56">
        <v>1463</v>
      </c>
      <c r="I95" s="42">
        <f t="shared" si="6"/>
        <v>1.3298791018998273</v>
      </c>
      <c r="J95" s="56">
        <v>145</v>
      </c>
      <c r="K95" s="42">
        <f t="shared" si="7"/>
        <v>1.2699246803293045</v>
      </c>
      <c r="L95" s="56">
        <v>50</v>
      </c>
      <c r="M95" s="43">
        <f t="shared" si="8"/>
        <v>1.2224938875305624</v>
      </c>
    </row>
    <row r="96" spans="1:13" ht="12.75" customHeight="1">
      <c r="A96" s="48" t="s">
        <v>24</v>
      </c>
      <c r="B96" s="56">
        <v>83</v>
      </c>
      <c r="C96" s="42">
        <f t="shared" si="3"/>
        <v>1.137297889832831</v>
      </c>
      <c r="D96" s="56">
        <v>0</v>
      </c>
      <c r="E96" s="42">
        <f t="shared" si="4"/>
        <v>0</v>
      </c>
      <c r="F96" s="56">
        <v>5</v>
      </c>
      <c r="G96" s="42">
        <f t="shared" si="5"/>
        <v>1.1904761904761905</v>
      </c>
      <c r="H96" s="56">
        <v>1534</v>
      </c>
      <c r="I96" s="42">
        <f t="shared" si="6"/>
        <v>1.3944186892100718</v>
      </c>
      <c r="J96" s="56">
        <v>130</v>
      </c>
      <c r="K96" s="42">
        <f t="shared" si="7"/>
        <v>1.1385531616745488</v>
      </c>
      <c r="L96" s="56">
        <v>74</v>
      </c>
      <c r="M96" s="43">
        <f t="shared" si="8"/>
        <v>1.8092909535452322</v>
      </c>
    </row>
    <row r="97" spans="1:13" ht="12.75" customHeight="1">
      <c r="A97" s="49" t="s">
        <v>25</v>
      </c>
      <c r="B97" s="58">
        <v>188</v>
      </c>
      <c r="C97" s="45">
        <f>IF(B$77=0,0,B97/B$77*100)</f>
        <v>2.5760482323924365</v>
      </c>
      <c r="D97" s="58">
        <v>10</v>
      </c>
      <c r="E97" s="45">
        <f t="shared" si="4"/>
        <v>1.557632398753894</v>
      </c>
      <c r="F97" s="58">
        <v>11</v>
      </c>
      <c r="G97" s="45">
        <f t="shared" si="5"/>
        <v>2.619047619047619</v>
      </c>
      <c r="H97" s="58">
        <v>4621</v>
      </c>
      <c r="I97" s="45">
        <f t="shared" si="6"/>
        <v>4.200527224797746</v>
      </c>
      <c r="J97" s="58">
        <v>353</v>
      </c>
      <c r="K97" s="45">
        <f t="shared" si="7"/>
        <v>3.091609739008583</v>
      </c>
      <c r="L97" s="58">
        <v>186</v>
      </c>
      <c r="M97" s="46">
        <f t="shared" si="8"/>
        <v>4.547677261613692</v>
      </c>
    </row>
    <row r="98" spans="1:13" ht="12.75" customHeight="1">
      <c r="A98" s="47" t="s">
        <v>26</v>
      </c>
      <c r="B98" s="57">
        <v>139</v>
      </c>
      <c r="C98" s="42">
        <f t="shared" si="3"/>
        <v>1.9046314058646203</v>
      </c>
      <c r="D98" s="57">
        <v>5</v>
      </c>
      <c r="E98" s="42">
        <f t="shared" si="4"/>
        <v>0.778816199376947</v>
      </c>
      <c r="F98" s="57">
        <v>3</v>
      </c>
      <c r="G98" s="42">
        <f t="shared" si="5"/>
        <v>0.7142857142857143</v>
      </c>
      <c r="H98" s="57">
        <v>3309</v>
      </c>
      <c r="I98" s="42">
        <f t="shared" si="6"/>
        <v>3.007908371966185</v>
      </c>
      <c r="J98" s="57">
        <v>315</v>
      </c>
      <c r="K98" s="42">
        <f t="shared" si="7"/>
        <v>2.7588018917498687</v>
      </c>
      <c r="L98" s="57">
        <v>81</v>
      </c>
      <c r="M98" s="43">
        <f t="shared" si="8"/>
        <v>1.980440097799511</v>
      </c>
    </row>
    <row r="99" spans="1:13" ht="12.75" customHeight="1">
      <c r="A99" s="48" t="s">
        <v>27</v>
      </c>
      <c r="B99" s="56">
        <v>153</v>
      </c>
      <c r="C99" s="42">
        <f t="shared" si="3"/>
        <v>2.096464784872568</v>
      </c>
      <c r="D99" s="56">
        <v>8</v>
      </c>
      <c r="E99" s="42">
        <f t="shared" si="4"/>
        <v>1.2461059190031152</v>
      </c>
      <c r="F99" s="56">
        <v>8</v>
      </c>
      <c r="G99" s="42">
        <f t="shared" si="5"/>
        <v>1.9047619047619049</v>
      </c>
      <c r="H99" s="56">
        <v>4323</v>
      </c>
      <c r="I99" s="42">
        <f t="shared" si="6"/>
        <v>3.9296427597491137</v>
      </c>
      <c r="J99" s="56">
        <v>449</v>
      </c>
      <c r="K99" s="42">
        <f t="shared" si="7"/>
        <v>3.932387458399019</v>
      </c>
      <c r="L99" s="56">
        <v>181</v>
      </c>
      <c r="M99" s="43">
        <f t="shared" si="8"/>
        <v>4.425427872860635</v>
      </c>
    </row>
    <row r="100" spans="1:13" ht="12.75" customHeight="1">
      <c r="A100" s="48" t="s">
        <v>28</v>
      </c>
      <c r="B100" s="56">
        <v>432</v>
      </c>
      <c r="C100" s="42">
        <f t="shared" si="3"/>
        <v>5.919429980816663</v>
      </c>
      <c r="D100" s="56">
        <v>49</v>
      </c>
      <c r="E100" s="42">
        <f t="shared" si="4"/>
        <v>7.632398753894081</v>
      </c>
      <c r="F100" s="56">
        <v>22</v>
      </c>
      <c r="G100" s="42">
        <f t="shared" si="5"/>
        <v>5.238095238095238</v>
      </c>
      <c r="H100" s="56">
        <v>2830</v>
      </c>
      <c r="I100" s="42">
        <f t="shared" si="6"/>
        <v>2.5724934096900283</v>
      </c>
      <c r="J100" s="56">
        <v>345</v>
      </c>
      <c r="K100" s="42">
        <f t="shared" si="7"/>
        <v>3.02154492905938</v>
      </c>
      <c r="L100" s="56">
        <v>118</v>
      </c>
      <c r="M100" s="43">
        <f t="shared" si="8"/>
        <v>2.885085574572127</v>
      </c>
    </row>
    <row r="101" spans="1:13" ht="12.75" customHeight="1">
      <c r="A101" s="48" t="s">
        <v>29</v>
      </c>
      <c r="B101" s="56">
        <v>84</v>
      </c>
      <c r="C101" s="42">
        <f t="shared" si="3"/>
        <v>1.1510002740476843</v>
      </c>
      <c r="D101" s="56">
        <v>10</v>
      </c>
      <c r="E101" s="42">
        <f t="shared" si="4"/>
        <v>1.557632398753894</v>
      </c>
      <c r="F101" s="56">
        <v>3</v>
      </c>
      <c r="G101" s="42">
        <f t="shared" si="5"/>
        <v>0.7142857142857143</v>
      </c>
      <c r="H101" s="56">
        <v>2555</v>
      </c>
      <c r="I101" s="42">
        <f t="shared" si="6"/>
        <v>2.3225161348968277</v>
      </c>
      <c r="J101" s="56">
        <v>277</v>
      </c>
      <c r="K101" s="42">
        <f t="shared" si="7"/>
        <v>2.425994044491154</v>
      </c>
      <c r="L101" s="56">
        <v>83</v>
      </c>
      <c r="M101" s="43">
        <f t="shared" si="8"/>
        <v>2.0293398533007334</v>
      </c>
    </row>
    <row r="102" spans="1:13" ht="12.75" customHeight="1">
      <c r="A102" s="48" t="s">
        <v>30</v>
      </c>
      <c r="B102" s="56">
        <v>70</v>
      </c>
      <c r="C102" s="45">
        <f t="shared" si="3"/>
        <v>0.959166895039737</v>
      </c>
      <c r="D102" s="56">
        <v>5</v>
      </c>
      <c r="E102" s="45">
        <f t="shared" si="4"/>
        <v>0.778816199376947</v>
      </c>
      <c r="F102" s="56">
        <v>4</v>
      </c>
      <c r="G102" s="45">
        <f t="shared" si="5"/>
        <v>0.9523809523809524</v>
      </c>
      <c r="H102" s="56">
        <v>1312</v>
      </c>
      <c r="I102" s="45">
        <f t="shared" si="6"/>
        <v>1.1926188528315607</v>
      </c>
      <c r="J102" s="56">
        <v>115</v>
      </c>
      <c r="K102" s="45">
        <f t="shared" si="7"/>
        <v>1.0071816430197933</v>
      </c>
      <c r="L102" s="56">
        <v>28</v>
      </c>
      <c r="M102" s="46">
        <f t="shared" si="8"/>
        <v>0.6845965770171148</v>
      </c>
    </row>
    <row r="103" spans="1:13" ht="12.75" customHeight="1">
      <c r="A103" s="47" t="s">
        <v>31</v>
      </c>
      <c r="B103" s="57">
        <v>264</v>
      </c>
      <c r="C103" s="42">
        <f t="shared" si="3"/>
        <v>3.6174294327212935</v>
      </c>
      <c r="D103" s="57">
        <v>15</v>
      </c>
      <c r="E103" s="42">
        <f t="shared" si="4"/>
        <v>2.336448598130841</v>
      </c>
      <c r="F103" s="57">
        <v>0</v>
      </c>
      <c r="G103" s="42">
        <f t="shared" si="5"/>
        <v>0</v>
      </c>
      <c r="H103" s="57">
        <v>2742</v>
      </c>
      <c r="I103" s="42">
        <f t="shared" si="6"/>
        <v>2.4925006817562037</v>
      </c>
      <c r="J103" s="57">
        <v>231</v>
      </c>
      <c r="K103" s="42">
        <f t="shared" si="7"/>
        <v>2.023121387283237</v>
      </c>
      <c r="L103" s="57">
        <v>30</v>
      </c>
      <c r="M103" s="43">
        <f t="shared" si="8"/>
        <v>0.7334963325183375</v>
      </c>
    </row>
    <row r="104" spans="1:13" ht="12.75" customHeight="1">
      <c r="A104" s="48" t="s">
        <v>32</v>
      </c>
      <c r="B104" s="56">
        <v>198</v>
      </c>
      <c r="C104" s="42">
        <f t="shared" si="3"/>
        <v>2.7130720745409698</v>
      </c>
      <c r="D104" s="56">
        <v>18</v>
      </c>
      <c r="E104" s="42">
        <f t="shared" si="4"/>
        <v>2.803738317757009</v>
      </c>
      <c r="F104" s="56">
        <v>19</v>
      </c>
      <c r="G104" s="42">
        <f t="shared" si="5"/>
        <v>4.523809523809524</v>
      </c>
      <c r="H104" s="56">
        <v>1764</v>
      </c>
      <c r="I104" s="42">
        <f t="shared" si="6"/>
        <v>1.6034905917643851</v>
      </c>
      <c r="J104" s="56">
        <v>254</v>
      </c>
      <c r="K104" s="42">
        <f t="shared" si="7"/>
        <v>2.2245577158871956</v>
      </c>
      <c r="L104" s="56">
        <v>108</v>
      </c>
      <c r="M104" s="43">
        <f t="shared" si="8"/>
        <v>2.6405867970660144</v>
      </c>
    </row>
    <row r="105" spans="1:13" ht="12.75" customHeight="1">
      <c r="A105" s="48" t="s">
        <v>33</v>
      </c>
      <c r="B105" s="56">
        <v>271</v>
      </c>
      <c r="C105" s="42">
        <f t="shared" si="3"/>
        <v>3.7133461222252673</v>
      </c>
      <c r="D105" s="56">
        <v>24</v>
      </c>
      <c r="E105" s="42">
        <f t="shared" si="4"/>
        <v>3.7383177570093453</v>
      </c>
      <c r="F105" s="56">
        <v>19</v>
      </c>
      <c r="G105" s="42">
        <f t="shared" si="5"/>
        <v>4.523809523809524</v>
      </c>
      <c r="H105" s="56">
        <v>4058</v>
      </c>
      <c r="I105" s="42">
        <f t="shared" si="6"/>
        <v>3.688755567675666</v>
      </c>
      <c r="J105" s="56">
        <v>490</v>
      </c>
      <c r="K105" s="42">
        <f t="shared" si="7"/>
        <v>4.291469609388685</v>
      </c>
      <c r="L105" s="56">
        <v>175</v>
      </c>
      <c r="M105" s="43">
        <f t="shared" si="8"/>
        <v>4.278728606356968</v>
      </c>
    </row>
    <row r="106" spans="1:13" ht="12.75" customHeight="1">
      <c r="A106" s="48" t="s">
        <v>34</v>
      </c>
      <c r="B106" s="56">
        <v>32</v>
      </c>
      <c r="C106" s="42">
        <f t="shared" si="3"/>
        <v>0.43847629487530837</v>
      </c>
      <c r="D106" s="56">
        <v>5</v>
      </c>
      <c r="E106" s="42">
        <f t="shared" si="4"/>
        <v>0.778816199376947</v>
      </c>
      <c r="F106" s="56">
        <v>2</v>
      </c>
      <c r="G106" s="42">
        <f t="shared" si="5"/>
        <v>0.4761904761904762</v>
      </c>
      <c r="H106" s="56">
        <v>1384</v>
      </c>
      <c r="I106" s="42">
        <f t="shared" si="6"/>
        <v>1.2580674484137806</v>
      </c>
      <c r="J106" s="56">
        <v>143</v>
      </c>
      <c r="K106" s="42">
        <f t="shared" si="7"/>
        <v>1.2524084778420037</v>
      </c>
      <c r="L106" s="56">
        <v>66</v>
      </c>
      <c r="M106" s="43">
        <f t="shared" si="8"/>
        <v>1.6136919315403422</v>
      </c>
    </row>
    <row r="107" spans="1:13" ht="12.75" customHeight="1">
      <c r="A107" s="49" t="s">
        <v>35</v>
      </c>
      <c r="B107" s="58">
        <v>40</v>
      </c>
      <c r="C107" s="45">
        <f t="shared" si="3"/>
        <v>0.5480953685941353</v>
      </c>
      <c r="D107" s="58">
        <v>8</v>
      </c>
      <c r="E107" s="45">
        <f t="shared" si="4"/>
        <v>1.2461059190031152</v>
      </c>
      <c r="F107" s="58">
        <v>2</v>
      </c>
      <c r="G107" s="45">
        <f t="shared" si="5"/>
        <v>0.4761904761904762</v>
      </c>
      <c r="H107" s="58">
        <v>2526</v>
      </c>
      <c r="I107" s="45">
        <f t="shared" si="6"/>
        <v>2.2961548950095443</v>
      </c>
      <c r="J107" s="58">
        <v>263</v>
      </c>
      <c r="K107" s="45">
        <f t="shared" si="7"/>
        <v>2.303380627080049</v>
      </c>
      <c r="L107" s="58">
        <v>84</v>
      </c>
      <c r="M107" s="46">
        <f t="shared" si="8"/>
        <v>2.053789731051345</v>
      </c>
    </row>
    <row r="108" spans="1:13" ht="12.75" customHeight="1">
      <c r="A108" s="48" t="s">
        <v>36</v>
      </c>
      <c r="B108" s="56">
        <v>51</v>
      </c>
      <c r="C108" s="42">
        <f t="shared" si="3"/>
        <v>0.6988215949575226</v>
      </c>
      <c r="D108" s="56">
        <v>4</v>
      </c>
      <c r="E108" s="42">
        <f t="shared" si="4"/>
        <v>0.6230529595015576</v>
      </c>
      <c r="F108" s="56">
        <v>2</v>
      </c>
      <c r="G108" s="42">
        <f t="shared" si="5"/>
        <v>0.4761904761904762</v>
      </c>
      <c r="H108" s="56">
        <v>1528</v>
      </c>
      <c r="I108" s="42">
        <f t="shared" si="6"/>
        <v>1.3889646395782203</v>
      </c>
      <c r="J108" s="56">
        <v>105</v>
      </c>
      <c r="K108" s="42">
        <f t="shared" si="7"/>
        <v>0.9196006305832896</v>
      </c>
      <c r="L108" s="56">
        <v>52</v>
      </c>
      <c r="M108" s="43">
        <f t="shared" si="8"/>
        <v>1.2713936430317847</v>
      </c>
    </row>
    <row r="109" spans="1:13" ht="12.75" customHeight="1">
      <c r="A109" s="48" t="s">
        <v>37</v>
      </c>
      <c r="B109" s="56">
        <v>101</v>
      </c>
      <c r="C109" s="42">
        <f t="shared" si="3"/>
        <v>1.3839408057001918</v>
      </c>
      <c r="D109" s="56">
        <v>6</v>
      </c>
      <c r="E109" s="42">
        <f t="shared" si="4"/>
        <v>0.9345794392523363</v>
      </c>
      <c r="F109" s="56">
        <v>1</v>
      </c>
      <c r="G109" s="42">
        <f t="shared" si="5"/>
        <v>0.2380952380952381</v>
      </c>
      <c r="H109" s="56">
        <v>2589</v>
      </c>
      <c r="I109" s="42">
        <f t="shared" si="6"/>
        <v>2.353422416143987</v>
      </c>
      <c r="J109" s="56">
        <v>162</v>
      </c>
      <c r="K109" s="42">
        <f t="shared" si="7"/>
        <v>1.418812401471361</v>
      </c>
      <c r="L109" s="56">
        <v>79</v>
      </c>
      <c r="M109" s="43">
        <f t="shared" si="8"/>
        <v>1.9315403422982886</v>
      </c>
    </row>
    <row r="110" spans="1:13" ht="12.75" customHeight="1">
      <c r="A110" s="48" t="s">
        <v>38</v>
      </c>
      <c r="B110" s="56">
        <v>129</v>
      </c>
      <c r="C110" s="42">
        <f t="shared" si="3"/>
        <v>1.7676075637160866</v>
      </c>
      <c r="D110" s="56">
        <v>20</v>
      </c>
      <c r="E110" s="42">
        <f t="shared" si="4"/>
        <v>3.115264797507788</v>
      </c>
      <c r="F110" s="56">
        <v>6</v>
      </c>
      <c r="G110" s="42">
        <f t="shared" si="5"/>
        <v>1.4285714285714286</v>
      </c>
      <c r="H110" s="56">
        <v>3767</v>
      </c>
      <c r="I110" s="42">
        <f t="shared" si="6"/>
        <v>3.4242341605308613</v>
      </c>
      <c r="J110" s="56">
        <v>388</v>
      </c>
      <c r="K110" s="42">
        <f t="shared" si="7"/>
        <v>3.3981432825363465</v>
      </c>
      <c r="L110" s="56">
        <v>111</v>
      </c>
      <c r="M110" s="43">
        <f t="shared" si="8"/>
        <v>2.7139364303178484</v>
      </c>
    </row>
    <row r="111" spans="1:13" ht="12.75" customHeight="1">
      <c r="A111" s="48" t="s">
        <v>39</v>
      </c>
      <c r="B111" s="56">
        <v>91</v>
      </c>
      <c r="C111" s="42">
        <f t="shared" si="3"/>
        <v>1.246916963551658</v>
      </c>
      <c r="D111" s="56">
        <v>5</v>
      </c>
      <c r="E111" s="42">
        <f t="shared" si="4"/>
        <v>0.778816199376947</v>
      </c>
      <c r="F111" s="56">
        <v>5</v>
      </c>
      <c r="G111" s="42">
        <f t="shared" si="5"/>
        <v>1.1904761904761905</v>
      </c>
      <c r="H111" s="56">
        <v>4517</v>
      </c>
      <c r="I111" s="42">
        <f t="shared" si="6"/>
        <v>4.1059903645123175</v>
      </c>
      <c r="J111" s="56">
        <v>431</v>
      </c>
      <c r="K111" s="42">
        <f t="shared" si="7"/>
        <v>3.7747416360133124</v>
      </c>
      <c r="L111" s="56">
        <v>173</v>
      </c>
      <c r="M111" s="43">
        <f t="shared" si="8"/>
        <v>4.229828850855745</v>
      </c>
    </row>
    <row r="112" spans="1:13" ht="12.75" customHeight="1">
      <c r="A112" s="48" t="s">
        <v>40</v>
      </c>
      <c r="B112" s="56">
        <v>27</v>
      </c>
      <c r="C112" s="42">
        <f t="shared" si="3"/>
        <v>0.3699643738010414</v>
      </c>
      <c r="D112" s="56">
        <v>1</v>
      </c>
      <c r="E112" s="45">
        <f t="shared" si="4"/>
        <v>0.1557632398753894</v>
      </c>
      <c r="F112" s="56">
        <v>1</v>
      </c>
      <c r="G112" s="45">
        <f t="shared" si="5"/>
        <v>0.2380952380952381</v>
      </c>
      <c r="H112" s="56">
        <v>2872</v>
      </c>
      <c r="I112" s="45">
        <f t="shared" si="6"/>
        <v>2.61067175711299</v>
      </c>
      <c r="J112" s="56">
        <v>156</v>
      </c>
      <c r="K112" s="45">
        <f t="shared" si="7"/>
        <v>1.3662637940094586</v>
      </c>
      <c r="L112" s="56">
        <v>89</v>
      </c>
      <c r="M112" s="46">
        <f t="shared" si="8"/>
        <v>2.176039119804401</v>
      </c>
    </row>
    <row r="113" spans="1:13" ht="12.75" customHeight="1">
      <c r="A113" s="47" t="s">
        <v>41</v>
      </c>
      <c r="B113" s="57">
        <v>26</v>
      </c>
      <c r="C113" s="39">
        <f>IF(B$77=0,0,B113/B$77*100)</f>
        <v>0.356261989586188</v>
      </c>
      <c r="D113" s="57">
        <v>0</v>
      </c>
      <c r="E113" s="42">
        <f t="shared" si="4"/>
        <v>0</v>
      </c>
      <c r="F113" s="57">
        <v>1</v>
      </c>
      <c r="G113" s="42">
        <f t="shared" si="5"/>
        <v>0.2380952380952381</v>
      </c>
      <c r="H113" s="57">
        <v>1718</v>
      </c>
      <c r="I113" s="42">
        <f t="shared" si="6"/>
        <v>1.5616762112535223</v>
      </c>
      <c r="J113" s="57">
        <v>143</v>
      </c>
      <c r="K113" s="42">
        <f t="shared" si="7"/>
        <v>1.2524084778420037</v>
      </c>
      <c r="L113" s="57">
        <v>107</v>
      </c>
      <c r="M113" s="43">
        <f t="shared" si="8"/>
        <v>2.6161369193154034</v>
      </c>
    </row>
    <row r="114" spans="1:13" ht="12.75" customHeight="1">
      <c r="A114" s="48" t="s">
        <v>42</v>
      </c>
      <c r="B114" s="56">
        <v>133</v>
      </c>
      <c r="C114" s="42">
        <f t="shared" si="3"/>
        <v>1.8224171005755</v>
      </c>
      <c r="D114" s="56">
        <v>3</v>
      </c>
      <c r="E114" s="42">
        <f t="shared" si="4"/>
        <v>0.46728971962616817</v>
      </c>
      <c r="F114" s="56">
        <v>5</v>
      </c>
      <c r="G114" s="42">
        <f t="shared" si="5"/>
        <v>1.1904761904761905</v>
      </c>
      <c r="H114" s="56">
        <v>1883</v>
      </c>
      <c r="I114" s="42">
        <f t="shared" si="6"/>
        <v>1.7116625761294426</v>
      </c>
      <c r="J114" s="56">
        <v>156</v>
      </c>
      <c r="K114" s="42">
        <f t="shared" si="7"/>
        <v>1.3662637940094586</v>
      </c>
      <c r="L114" s="56">
        <v>69</v>
      </c>
      <c r="M114" s="43">
        <f t="shared" si="8"/>
        <v>1.6870415647921762</v>
      </c>
    </row>
    <row r="115" spans="1:13" ht="12.75" customHeight="1">
      <c r="A115" s="48" t="s">
        <v>43</v>
      </c>
      <c r="B115" s="56">
        <v>42</v>
      </c>
      <c r="C115" s="42">
        <f t="shared" si="3"/>
        <v>0.5755001370238422</v>
      </c>
      <c r="D115" s="56">
        <v>3</v>
      </c>
      <c r="E115" s="42">
        <f t="shared" si="4"/>
        <v>0.46728971962616817</v>
      </c>
      <c r="F115" s="56">
        <v>0</v>
      </c>
      <c r="G115" s="42">
        <f t="shared" si="5"/>
        <v>0</v>
      </c>
      <c r="H115" s="56">
        <v>3130</v>
      </c>
      <c r="I115" s="42">
        <f t="shared" si="6"/>
        <v>2.8451958912826107</v>
      </c>
      <c r="J115" s="56">
        <v>330</v>
      </c>
      <c r="K115" s="42">
        <f t="shared" si="7"/>
        <v>2.8901734104046244</v>
      </c>
      <c r="L115" s="56">
        <v>29</v>
      </c>
      <c r="M115" s="43">
        <f t="shared" si="8"/>
        <v>0.7090464547677261</v>
      </c>
    </row>
    <row r="116" spans="1:13" ht="12.75" customHeight="1">
      <c r="A116" s="48" t="s">
        <v>44</v>
      </c>
      <c r="B116" s="56">
        <v>33</v>
      </c>
      <c r="C116" s="42">
        <f t="shared" si="3"/>
        <v>0.4521786790901617</v>
      </c>
      <c r="D116" s="56">
        <v>1</v>
      </c>
      <c r="E116" s="42">
        <f t="shared" si="4"/>
        <v>0.1557632398753894</v>
      </c>
      <c r="F116" s="56">
        <v>1</v>
      </c>
      <c r="G116" s="42">
        <f t="shared" si="5"/>
        <v>0.2380952380952381</v>
      </c>
      <c r="H116" s="56">
        <v>3580</v>
      </c>
      <c r="I116" s="42">
        <f t="shared" si="6"/>
        <v>3.2542496136714845</v>
      </c>
      <c r="J116" s="56">
        <v>269</v>
      </c>
      <c r="K116" s="42">
        <f t="shared" si="7"/>
        <v>2.3559292345419514</v>
      </c>
      <c r="L116" s="56">
        <v>155</v>
      </c>
      <c r="M116" s="43">
        <f t="shared" si="8"/>
        <v>3.7897310513447433</v>
      </c>
    </row>
    <row r="117" spans="1:13" ht="12.75" customHeight="1">
      <c r="A117" s="49" t="s">
        <v>45</v>
      </c>
      <c r="B117" s="58">
        <v>187</v>
      </c>
      <c r="C117" s="45">
        <f t="shared" si="3"/>
        <v>2.562345848177583</v>
      </c>
      <c r="D117" s="58">
        <v>25</v>
      </c>
      <c r="E117" s="45">
        <f t="shared" si="4"/>
        <v>3.894080996884735</v>
      </c>
      <c r="F117" s="58">
        <v>3</v>
      </c>
      <c r="G117" s="45">
        <f t="shared" si="5"/>
        <v>0.7142857142857143</v>
      </c>
      <c r="H117" s="58">
        <v>2724</v>
      </c>
      <c r="I117" s="45">
        <f t="shared" si="6"/>
        <v>2.476138532860649</v>
      </c>
      <c r="J117" s="58">
        <v>276</v>
      </c>
      <c r="K117" s="45">
        <f t="shared" si="7"/>
        <v>2.417235943247504</v>
      </c>
      <c r="L117" s="58">
        <v>109</v>
      </c>
      <c r="M117" s="46">
        <f t="shared" si="8"/>
        <v>2.665036674816626</v>
      </c>
    </row>
    <row r="118" spans="1:13" ht="12.75" customHeight="1">
      <c r="A118" s="47" t="s">
        <v>46</v>
      </c>
      <c r="B118" s="57">
        <v>43</v>
      </c>
      <c r="C118" s="39">
        <f t="shared" si="3"/>
        <v>0.5892025212386955</v>
      </c>
      <c r="D118" s="57">
        <v>1</v>
      </c>
      <c r="E118" s="42">
        <f t="shared" si="4"/>
        <v>0.1557632398753894</v>
      </c>
      <c r="F118" s="57">
        <v>3</v>
      </c>
      <c r="G118" s="42">
        <f t="shared" si="5"/>
        <v>0.7142857142857143</v>
      </c>
      <c r="H118" s="57">
        <v>1120</v>
      </c>
      <c r="I118" s="42">
        <f t="shared" si="6"/>
        <v>1.0180892646123079</v>
      </c>
      <c r="J118" s="57">
        <v>78</v>
      </c>
      <c r="K118" s="42">
        <f t="shared" si="7"/>
        <v>0.6831318970047293</v>
      </c>
      <c r="L118" s="57">
        <v>33</v>
      </c>
      <c r="M118" s="43">
        <f t="shared" si="8"/>
        <v>0.8068459657701711</v>
      </c>
    </row>
    <row r="119" spans="1:13" ht="12.75" customHeight="1">
      <c r="A119" s="48" t="s">
        <v>47</v>
      </c>
      <c r="B119" s="56">
        <v>106</v>
      </c>
      <c r="C119" s="42">
        <f t="shared" si="3"/>
        <v>1.4524527267744587</v>
      </c>
      <c r="D119" s="56">
        <v>5</v>
      </c>
      <c r="E119" s="42">
        <f t="shared" si="4"/>
        <v>0.778816199376947</v>
      </c>
      <c r="F119" s="56">
        <v>3</v>
      </c>
      <c r="G119" s="42">
        <f t="shared" si="5"/>
        <v>0.7142857142857143</v>
      </c>
      <c r="H119" s="56">
        <v>2695</v>
      </c>
      <c r="I119" s="42">
        <f t="shared" si="6"/>
        <v>2.449777292973366</v>
      </c>
      <c r="J119" s="56">
        <v>236</v>
      </c>
      <c r="K119" s="42">
        <f t="shared" si="7"/>
        <v>2.066911893501489</v>
      </c>
      <c r="L119" s="56">
        <v>101</v>
      </c>
      <c r="M119" s="43">
        <f t="shared" si="8"/>
        <v>2.469437652811736</v>
      </c>
    </row>
    <row r="120" spans="1:13" ht="12.75" customHeight="1">
      <c r="A120" s="48" t="s">
        <v>48</v>
      </c>
      <c r="B120" s="56">
        <v>39</v>
      </c>
      <c r="C120" s="42">
        <f t="shared" si="3"/>
        <v>0.5343929843792821</v>
      </c>
      <c r="D120" s="56">
        <v>7</v>
      </c>
      <c r="E120" s="42">
        <f t="shared" si="4"/>
        <v>1.0903426791277258</v>
      </c>
      <c r="F120" s="56">
        <v>2</v>
      </c>
      <c r="G120" s="42">
        <f t="shared" si="5"/>
        <v>0.4761904761904762</v>
      </c>
      <c r="H120" s="56">
        <v>3139</v>
      </c>
      <c r="I120" s="42">
        <f t="shared" si="6"/>
        <v>2.853376965730388</v>
      </c>
      <c r="J120" s="56">
        <v>331</v>
      </c>
      <c r="K120" s="42">
        <f t="shared" si="7"/>
        <v>2.8989315116482746</v>
      </c>
      <c r="L120" s="56">
        <v>74</v>
      </c>
      <c r="M120" s="43">
        <f t="shared" si="8"/>
        <v>1.8092909535452322</v>
      </c>
    </row>
    <row r="121" spans="1:13" ht="12.75" customHeight="1">
      <c r="A121" s="48" t="s">
        <v>49</v>
      </c>
      <c r="B121" s="56">
        <v>34</v>
      </c>
      <c r="C121" s="42">
        <f t="shared" si="3"/>
        <v>0.46588106330501505</v>
      </c>
      <c r="D121" s="56">
        <v>2</v>
      </c>
      <c r="E121" s="42">
        <f t="shared" si="4"/>
        <v>0.3115264797507788</v>
      </c>
      <c r="F121" s="56">
        <v>0</v>
      </c>
      <c r="G121" s="42">
        <f t="shared" si="5"/>
        <v>0</v>
      </c>
      <c r="H121" s="56">
        <v>3448</v>
      </c>
      <c r="I121" s="42">
        <f t="shared" si="6"/>
        <v>3.1342605217707478</v>
      </c>
      <c r="J121" s="56">
        <v>278</v>
      </c>
      <c r="K121" s="42">
        <f t="shared" si="7"/>
        <v>2.4347521457348047</v>
      </c>
      <c r="L121" s="56">
        <v>0</v>
      </c>
      <c r="M121" s="43">
        <f t="shared" si="8"/>
        <v>0</v>
      </c>
    </row>
    <row r="122" spans="1:13" ht="12.75" customHeight="1">
      <c r="A122" s="48" t="s">
        <v>50</v>
      </c>
      <c r="B122" s="56">
        <v>40</v>
      </c>
      <c r="C122" s="45">
        <f t="shared" si="3"/>
        <v>0.5480953685941353</v>
      </c>
      <c r="D122" s="56">
        <v>3</v>
      </c>
      <c r="E122" s="45">
        <f t="shared" si="4"/>
        <v>0.46728971962616817</v>
      </c>
      <c r="F122" s="56">
        <v>3</v>
      </c>
      <c r="G122" s="45">
        <f t="shared" si="5"/>
        <v>0.7142857142857143</v>
      </c>
      <c r="H122" s="56">
        <v>2906</v>
      </c>
      <c r="I122" s="45">
        <f t="shared" si="6"/>
        <v>2.6415780383601493</v>
      </c>
      <c r="J122" s="56">
        <v>183</v>
      </c>
      <c r="K122" s="45">
        <f t="shared" si="7"/>
        <v>1.6027325275880189</v>
      </c>
      <c r="L122" s="56">
        <v>54</v>
      </c>
      <c r="M122" s="46">
        <f t="shared" si="8"/>
        <v>1.3202933985330072</v>
      </c>
    </row>
    <row r="123" spans="1:13" ht="12.75" customHeight="1">
      <c r="A123" s="47" t="s">
        <v>51</v>
      </c>
      <c r="B123" s="57">
        <v>97</v>
      </c>
      <c r="C123" s="42">
        <f t="shared" si="3"/>
        <v>1.3291312688407784</v>
      </c>
      <c r="D123" s="57">
        <v>10</v>
      </c>
      <c r="E123" s="42">
        <f t="shared" si="4"/>
        <v>1.557632398753894</v>
      </c>
      <c r="F123" s="57">
        <v>8</v>
      </c>
      <c r="G123" s="42">
        <f t="shared" si="5"/>
        <v>1.9047619047619049</v>
      </c>
      <c r="H123" s="57">
        <v>3458</v>
      </c>
      <c r="I123" s="42">
        <f t="shared" si="6"/>
        <v>3.143350604490501</v>
      </c>
      <c r="J123" s="57">
        <v>291</v>
      </c>
      <c r="K123" s="42">
        <f t="shared" si="7"/>
        <v>2.5486074619022596</v>
      </c>
      <c r="L123" s="57">
        <v>69</v>
      </c>
      <c r="M123" s="43">
        <f t="shared" si="8"/>
        <v>1.6870415647921762</v>
      </c>
    </row>
    <row r="124" spans="1:13" ht="12.75" customHeight="1">
      <c r="A124" s="87" t="s">
        <v>52</v>
      </c>
      <c r="B124" s="60">
        <v>92</v>
      </c>
      <c r="C124" s="42">
        <f t="shared" si="3"/>
        <v>1.2606193477665113</v>
      </c>
      <c r="D124" s="60">
        <v>8</v>
      </c>
      <c r="E124" s="42">
        <f t="shared" si="4"/>
        <v>1.2461059190031152</v>
      </c>
      <c r="F124" s="60">
        <v>17</v>
      </c>
      <c r="G124" s="42">
        <f t="shared" si="5"/>
        <v>4.0476190476190474</v>
      </c>
      <c r="H124" s="60">
        <v>542</v>
      </c>
      <c r="I124" s="42">
        <f t="shared" si="6"/>
        <v>0.49268248341059906</v>
      </c>
      <c r="J124" s="60">
        <v>69</v>
      </c>
      <c r="K124" s="42">
        <f t="shared" si="7"/>
        <v>0.604308985811876</v>
      </c>
      <c r="L124" s="60">
        <v>134</v>
      </c>
      <c r="M124" s="43">
        <f t="shared" si="8"/>
        <v>3.2762836185819073</v>
      </c>
    </row>
    <row r="125" spans="1:13" ht="12.75" customHeight="1">
      <c r="A125" s="50"/>
      <c r="B125" s="51"/>
      <c r="C125" s="52"/>
      <c r="D125" s="51"/>
      <c r="E125" s="52"/>
      <c r="F125" s="51"/>
      <c r="G125" s="52"/>
      <c r="H125" s="51"/>
      <c r="I125" s="52"/>
      <c r="J125" s="51"/>
      <c r="K125" s="52"/>
      <c r="L125" s="51"/>
      <c r="M125" s="52"/>
    </row>
    <row r="126" spans="12:13" ht="12.75" customHeight="1">
      <c r="L126" s="2"/>
      <c r="M126" s="3"/>
    </row>
    <row r="127" spans="12:13" ht="12.75" customHeight="1">
      <c r="L127" s="2"/>
      <c r="M127" s="3"/>
    </row>
    <row r="128" spans="12:13" ht="12.75" customHeight="1">
      <c r="L128" s="2"/>
      <c r="M128" s="3"/>
    </row>
    <row r="129" spans="12:13" ht="12.75" customHeight="1">
      <c r="L129" s="2"/>
      <c r="M129" s="3"/>
    </row>
    <row r="130" spans="1:13" ht="12.75" customHeight="1">
      <c r="A130" s="1" t="s">
        <v>66</v>
      </c>
      <c r="L130" s="2"/>
      <c r="M130" s="3"/>
    </row>
    <row r="131" spans="1:13" ht="12.75" customHeight="1">
      <c r="A131" s="6"/>
      <c r="B131" s="77" t="s">
        <v>53</v>
      </c>
      <c r="C131" s="8"/>
      <c r="D131" s="7"/>
      <c r="F131" s="7"/>
      <c r="G131" s="9"/>
      <c r="H131" s="7"/>
      <c r="I131" s="8"/>
      <c r="J131" s="7"/>
      <c r="K131" s="8"/>
      <c r="L131" s="7"/>
      <c r="M131" s="8"/>
    </row>
    <row r="132" spans="1:13" ht="12.75" customHeight="1">
      <c r="A132" s="10"/>
      <c r="B132" s="11"/>
      <c r="C132" s="12"/>
      <c r="D132" s="11"/>
      <c r="E132" s="12"/>
      <c r="F132" s="11"/>
      <c r="G132" s="12"/>
      <c r="H132" s="11"/>
      <c r="I132" s="12"/>
      <c r="J132" s="11"/>
      <c r="K132" s="12"/>
      <c r="L132" s="13" t="s">
        <v>1</v>
      </c>
      <c r="M132" s="12"/>
    </row>
    <row r="133" spans="1:13" ht="12.75" customHeight="1">
      <c r="A133" s="14"/>
      <c r="B133" s="15"/>
      <c r="C133" s="16"/>
      <c r="D133" s="17"/>
      <c r="E133" s="16"/>
      <c r="F133" s="17"/>
      <c r="G133" s="16"/>
      <c r="H133" s="15"/>
      <c r="I133" s="16"/>
      <c r="J133" s="17"/>
      <c r="K133" s="16"/>
      <c r="L133" s="17"/>
      <c r="M133" s="18"/>
    </row>
    <row r="134" spans="1:13" ht="12.75" customHeight="1">
      <c r="A134" s="19" t="s">
        <v>2</v>
      </c>
      <c r="B134" s="99" t="s">
        <v>63</v>
      </c>
      <c r="C134" s="100"/>
      <c r="D134" s="100"/>
      <c r="E134" s="100"/>
      <c r="F134" s="100"/>
      <c r="G134" s="101"/>
      <c r="H134" s="102" t="s">
        <v>64</v>
      </c>
      <c r="I134" s="103"/>
      <c r="J134" s="103"/>
      <c r="K134" s="103"/>
      <c r="L134" s="103"/>
      <c r="M134" s="104"/>
    </row>
    <row r="135" spans="1:13" ht="12.75" customHeight="1">
      <c r="A135" s="29"/>
      <c r="B135" s="20"/>
      <c r="C135" s="23"/>
      <c r="D135" s="22"/>
      <c r="E135" s="23"/>
      <c r="F135" s="22"/>
      <c r="G135" s="23"/>
      <c r="H135" s="20"/>
      <c r="I135" s="23"/>
      <c r="J135" s="22"/>
      <c r="K135" s="23"/>
      <c r="L135" s="22"/>
      <c r="M135" s="28"/>
    </row>
    <row r="136" spans="1:13" ht="12.75" customHeight="1">
      <c r="A136" s="30" t="s">
        <v>3</v>
      </c>
      <c r="B136" s="92" t="s">
        <v>61</v>
      </c>
      <c r="C136" s="93"/>
      <c r="D136" s="93"/>
      <c r="E136" s="94"/>
      <c r="F136" s="97" t="s">
        <v>60</v>
      </c>
      <c r="G136" s="98"/>
      <c r="H136" s="92" t="s">
        <v>61</v>
      </c>
      <c r="I136" s="93"/>
      <c r="J136" s="93"/>
      <c r="K136" s="94"/>
      <c r="L136" s="90" t="s">
        <v>60</v>
      </c>
      <c r="M136" s="91"/>
    </row>
    <row r="137" spans="1:13" ht="12.75" customHeight="1">
      <c r="A137" s="30" t="s">
        <v>4</v>
      </c>
      <c r="B137" s="31"/>
      <c r="C137" s="4"/>
      <c r="D137" s="95" t="s">
        <v>5</v>
      </c>
      <c r="E137" s="96"/>
      <c r="F137" s="85"/>
      <c r="G137" s="4"/>
      <c r="H137" s="31"/>
      <c r="I137" s="4"/>
      <c r="J137" s="95" t="s">
        <v>5</v>
      </c>
      <c r="K137" s="96"/>
      <c r="L137" s="31"/>
      <c r="M137" s="32"/>
    </row>
    <row r="138" spans="1:13" ht="12.75" customHeight="1">
      <c r="A138" s="33" t="s">
        <v>57</v>
      </c>
      <c r="B138" s="34">
        <v>91174</v>
      </c>
      <c r="C138" s="35"/>
      <c r="D138" s="34">
        <v>4867</v>
      </c>
      <c r="E138" s="35"/>
      <c r="F138" s="34">
        <v>1896</v>
      </c>
      <c r="G138" s="35"/>
      <c r="H138" s="34">
        <v>1993</v>
      </c>
      <c r="I138" s="35"/>
      <c r="J138" s="34">
        <v>204</v>
      </c>
      <c r="K138" s="35"/>
      <c r="L138" s="34">
        <v>47</v>
      </c>
      <c r="M138" s="37"/>
    </row>
    <row r="139" spans="1:13" ht="12" customHeight="1">
      <c r="A139" s="33" t="s">
        <v>58</v>
      </c>
      <c r="B139" s="34">
        <v>93718</v>
      </c>
      <c r="C139" s="35"/>
      <c r="D139" s="34">
        <v>5183</v>
      </c>
      <c r="E139" s="35"/>
      <c r="F139" s="34">
        <v>2284</v>
      </c>
      <c r="G139" s="35"/>
      <c r="H139" s="34">
        <v>2029</v>
      </c>
      <c r="I139" s="35"/>
      <c r="J139" s="34">
        <v>250</v>
      </c>
      <c r="K139" s="35"/>
      <c r="L139" s="34">
        <v>82</v>
      </c>
      <c r="M139" s="37"/>
    </row>
    <row r="140" spans="1:13" ht="12" customHeight="1">
      <c r="A140" s="33" t="s">
        <v>59</v>
      </c>
      <c r="B140" s="34">
        <f>SUM(B141:B187)</f>
        <v>88009</v>
      </c>
      <c r="C140" s="35" t="str">
        <f>"100%"</f>
        <v>100%</v>
      </c>
      <c r="D140" s="34">
        <f>SUM(D141:D187)</f>
        <v>4984</v>
      </c>
      <c r="E140" s="35" t="str">
        <f>"100%"</f>
        <v>100%</v>
      </c>
      <c r="F140" s="34">
        <f>SUM(F141:F187)</f>
        <v>2563</v>
      </c>
      <c r="G140" s="35" t="str">
        <f>"100%"</f>
        <v>100%</v>
      </c>
      <c r="H140" s="34">
        <f>SUM(H141:H187)</f>
        <v>1960</v>
      </c>
      <c r="I140" s="35" t="str">
        <f>"100%"</f>
        <v>100%</v>
      </c>
      <c r="J140" s="34">
        <f>SUM(J141:J187)</f>
        <v>187</v>
      </c>
      <c r="K140" s="35" t="str">
        <f>"100%"</f>
        <v>100%</v>
      </c>
      <c r="L140" s="34">
        <f>SUM(L141:L187)</f>
        <v>80</v>
      </c>
      <c r="M140" s="37" t="str">
        <f>"100%"</f>
        <v>100%</v>
      </c>
    </row>
    <row r="141" spans="1:13" ht="12.75" customHeight="1">
      <c r="A141" s="38" t="s">
        <v>6</v>
      </c>
      <c r="B141" s="56">
        <v>6680</v>
      </c>
      <c r="C141" s="42">
        <f>IF(B$140=0,0,B141/B$140*100)</f>
        <v>7.590132827324478</v>
      </c>
      <c r="D141" s="56">
        <v>440</v>
      </c>
      <c r="E141" s="42">
        <f>IF(D$140=0,0,D141/D$140*100)</f>
        <v>8.828250401284109</v>
      </c>
      <c r="F141" s="56">
        <v>449</v>
      </c>
      <c r="G141" s="42">
        <f>IF(F$140=0,0,F141/F$140*100)</f>
        <v>17.518532969176746</v>
      </c>
      <c r="H141" s="56">
        <v>52</v>
      </c>
      <c r="I141" s="42">
        <f>IF(H$140=0,0,H141/H$140*100)</f>
        <v>2.6530612244897958</v>
      </c>
      <c r="J141" s="56">
        <v>4</v>
      </c>
      <c r="K141" s="42">
        <f>IF(J$140=0,0,J141/J$140*100)</f>
        <v>2.13903743315508</v>
      </c>
      <c r="L141" s="56">
        <v>2</v>
      </c>
      <c r="M141" s="43">
        <f>IF(L$140=0,0,L141/L$140*100)</f>
        <v>2.5</v>
      </c>
    </row>
    <row r="142" spans="1:13" ht="12.75" customHeight="1">
      <c r="A142" s="41" t="s">
        <v>7</v>
      </c>
      <c r="B142" s="56">
        <v>1122</v>
      </c>
      <c r="C142" s="42">
        <f>IF(B$140=0,0,B142/B$140*100)</f>
        <v>1.2748696156074946</v>
      </c>
      <c r="D142" s="56">
        <v>57</v>
      </c>
      <c r="E142" s="42">
        <f>IF(D$140=0,0,D142/D$140*100)</f>
        <v>1.1436597110754414</v>
      </c>
      <c r="F142" s="56">
        <v>37</v>
      </c>
      <c r="G142" s="42">
        <f aca="true" t="shared" si="9" ref="G142:G187">IF(F$140=0,0,F142/F$140*100)</f>
        <v>1.443620756925478</v>
      </c>
      <c r="H142" s="56">
        <v>13</v>
      </c>
      <c r="I142" s="42">
        <f>IF(H$140=0,0,H142/H$140*100)</f>
        <v>0.6632653061224489</v>
      </c>
      <c r="J142" s="56">
        <v>0</v>
      </c>
      <c r="K142" s="42">
        <f>IF(J$140=0,0,J142/J$140*100)</f>
        <v>0</v>
      </c>
      <c r="L142" s="56">
        <v>0</v>
      </c>
      <c r="M142" s="43">
        <f aca="true" t="shared" si="10" ref="M142:M184">IF(L$140=0,0,L142/L$140*100)</f>
        <v>0</v>
      </c>
    </row>
    <row r="143" spans="1:13" ht="12.75" customHeight="1">
      <c r="A143" s="41" t="s">
        <v>8</v>
      </c>
      <c r="B143" s="56">
        <v>1788</v>
      </c>
      <c r="C143" s="42">
        <f aca="true" t="shared" si="11" ref="C143:C187">IF(B$140=0,0,B143/B$140*100)</f>
        <v>2.031610403481462</v>
      </c>
      <c r="D143" s="56">
        <v>96</v>
      </c>
      <c r="E143" s="42">
        <f aca="true" t="shared" si="12" ref="E143:E187">IF(D$140=0,0,D143/D$140*100)</f>
        <v>1.9261637239165328</v>
      </c>
      <c r="F143" s="56">
        <v>48</v>
      </c>
      <c r="G143" s="42">
        <f t="shared" si="9"/>
        <v>1.872805306281701</v>
      </c>
      <c r="H143" s="56">
        <v>15</v>
      </c>
      <c r="I143" s="42">
        <f aca="true" t="shared" si="13" ref="I143:I187">IF(H$140=0,0,H143/H$140*100)</f>
        <v>0.7653061224489796</v>
      </c>
      <c r="J143" s="56">
        <v>2</v>
      </c>
      <c r="K143" s="42">
        <v>1.1299435028248588</v>
      </c>
      <c r="L143" s="56">
        <v>0</v>
      </c>
      <c r="M143" s="43">
        <v>0</v>
      </c>
    </row>
    <row r="144" spans="1:13" ht="12.75" customHeight="1">
      <c r="A144" s="41" t="s">
        <v>9</v>
      </c>
      <c r="B144" s="56">
        <v>1554</v>
      </c>
      <c r="C144" s="42">
        <f t="shared" si="11"/>
        <v>1.7657285050392573</v>
      </c>
      <c r="D144" s="56">
        <v>135</v>
      </c>
      <c r="E144" s="42">
        <f t="shared" si="12"/>
        <v>2.7086677367576244</v>
      </c>
      <c r="F144" s="56">
        <v>43</v>
      </c>
      <c r="G144" s="42">
        <f t="shared" si="9"/>
        <v>1.6777214202106907</v>
      </c>
      <c r="H144" s="56">
        <v>28</v>
      </c>
      <c r="I144" s="42">
        <f t="shared" si="13"/>
        <v>1.4285714285714286</v>
      </c>
      <c r="J144" s="56">
        <v>3</v>
      </c>
      <c r="K144" s="42">
        <v>1.694915254237288</v>
      </c>
      <c r="L144" s="56">
        <v>1</v>
      </c>
      <c r="M144" s="43">
        <v>1.282051282051282</v>
      </c>
    </row>
    <row r="145" spans="1:13" ht="12.75" customHeight="1">
      <c r="A145" s="44" t="s">
        <v>10</v>
      </c>
      <c r="B145" s="56">
        <v>1581</v>
      </c>
      <c r="C145" s="45">
        <f t="shared" si="11"/>
        <v>1.7964071856287425</v>
      </c>
      <c r="D145" s="56">
        <v>60</v>
      </c>
      <c r="E145" s="45">
        <f t="shared" si="12"/>
        <v>1.2038523274478332</v>
      </c>
      <c r="F145" s="56">
        <v>28</v>
      </c>
      <c r="G145" s="45">
        <f t="shared" si="9"/>
        <v>1.0924697619976589</v>
      </c>
      <c r="H145" s="56">
        <v>13</v>
      </c>
      <c r="I145" s="45">
        <f t="shared" si="13"/>
        <v>0.6632653061224489</v>
      </c>
      <c r="J145" s="56">
        <v>2</v>
      </c>
      <c r="K145" s="42">
        <v>0</v>
      </c>
      <c r="L145" s="56">
        <v>2</v>
      </c>
      <c r="M145" s="43">
        <v>2.564102564102564</v>
      </c>
    </row>
    <row r="146" spans="1:13" ht="12.75" customHeight="1">
      <c r="A146" s="47" t="s">
        <v>11</v>
      </c>
      <c r="B146" s="57">
        <v>1636</v>
      </c>
      <c r="C146" s="42">
        <f t="shared" si="11"/>
        <v>1.858900794236953</v>
      </c>
      <c r="D146" s="57">
        <v>90</v>
      </c>
      <c r="E146" s="42">
        <f t="shared" si="12"/>
        <v>1.8057784911717496</v>
      </c>
      <c r="F146" s="57">
        <v>31</v>
      </c>
      <c r="G146" s="42">
        <f t="shared" si="9"/>
        <v>1.2095200936402655</v>
      </c>
      <c r="H146" s="57">
        <v>16</v>
      </c>
      <c r="I146" s="42">
        <f t="shared" si="13"/>
        <v>0.8163265306122449</v>
      </c>
      <c r="J146" s="57">
        <v>2</v>
      </c>
      <c r="K146" s="39">
        <v>1.1428571428571428</v>
      </c>
      <c r="L146" s="57">
        <v>1</v>
      </c>
      <c r="M146" s="40">
        <v>1.282051282051282</v>
      </c>
    </row>
    <row r="147" spans="1:13" ht="12.75" customHeight="1">
      <c r="A147" s="48" t="s">
        <v>12</v>
      </c>
      <c r="B147" s="56">
        <v>2494</v>
      </c>
      <c r="C147" s="42">
        <f t="shared" si="11"/>
        <v>2.8338010885250373</v>
      </c>
      <c r="D147" s="56">
        <v>111</v>
      </c>
      <c r="E147" s="42">
        <f t="shared" si="12"/>
        <v>2.227126805778491</v>
      </c>
      <c r="F147" s="56">
        <v>35</v>
      </c>
      <c r="G147" s="42">
        <f t="shared" si="9"/>
        <v>1.3655872024970737</v>
      </c>
      <c r="H147" s="56">
        <v>54</v>
      </c>
      <c r="I147" s="42">
        <f t="shared" si="13"/>
        <v>2.7551020408163267</v>
      </c>
      <c r="J147" s="56">
        <v>5</v>
      </c>
      <c r="K147" s="42">
        <f>IF(J$140=0,0,J147/J$140*100)</f>
        <v>2.6737967914438503</v>
      </c>
      <c r="L147" s="56">
        <v>0</v>
      </c>
      <c r="M147" s="43">
        <f t="shared" si="10"/>
        <v>0</v>
      </c>
    </row>
    <row r="148" spans="1:13" ht="12.75" customHeight="1">
      <c r="A148" s="48" t="s">
        <v>13</v>
      </c>
      <c r="B148" s="56">
        <v>2434</v>
      </c>
      <c r="C148" s="42">
        <f t="shared" si="11"/>
        <v>2.7656262427706255</v>
      </c>
      <c r="D148" s="56">
        <v>127</v>
      </c>
      <c r="E148" s="42">
        <f t="shared" si="12"/>
        <v>2.5481540930979136</v>
      </c>
      <c r="F148" s="56">
        <v>47</v>
      </c>
      <c r="G148" s="42">
        <f t="shared" si="9"/>
        <v>1.833788529067499</v>
      </c>
      <c r="H148" s="56">
        <v>45</v>
      </c>
      <c r="I148" s="42">
        <f t="shared" si="13"/>
        <v>2.295918367346939</v>
      </c>
      <c r="J148" s="56">
        <v>6</v>
      </c>
      <c r="K148" s="42">
        <v>3.389830508474576</v>
      </c>
      <c r="L148" s="56" t="s">
        <v>67</v>
      </c>
      <c r="M148" s="43">
        <v>0</v>
      </c>
    </row>
    <row r="149" spans="1:13" ht="12.75" customHeight="1">
      <c r="A149" s="48" t="s">
        <v>14</v>
      </c>
      <c r="B149" s="56">
        <v>1841</v>
      </c>
      <c r="C149" s="42">
        <f t="shared" si="11"/>
        <v>2.091831517231192</v>
      </c>
      <c r="D149" s="56">
        <v>89</v>
      </c>
      <c r="E149" s="42">
        <f t="shared" si="12"/>
        <v>1.7857142857142856</v>
      </c>
      <c r="F149" s="56">
        <v>45</v>
      </c>
      <c r="G149" s="42">
        <f t="shared" si="9"/>
        <v>1.7557549746390948</v>
      </c>
      <c r="H149" s="56">
        <v>36</v>
      </c>
      <c r="I149" s="42">
        <f t="shared" si="13"/>
        <v>1.8367346938775513</v>
      </c>
      <c r="J149" s="56">
        <v>3</v>
      </c>
      <c r="K149" s="42">
        <f>IF(J$140=0,0,J149/J$140*100)</f>
        <v>1.6042780748663104</v>
      </c>
      <c r="L149" s="56">
        <v>0</v>
      </c>
      <c r="M149" s="43">
        <f t="shared" si="10"/>
        <v>0</v>
      </c>
    </row>
    <row r="150" spans="1:13" ht="12.75" customHeight="1">
      <c r="A150" s="49" t="s">
        <v>15</v>
      </c>
      <c r="B150" s="58">
        <v>1789</v>
      </c>
      <c r="C150" s="45">
        <f t="shared" si="11"/>
        <v>2.032746650910702</v>
      </c>
      <c r="D150" s="58">
        <v>85</v>
      </c>
      <c r="E150" s="45">
        <f t="shared" si="12"/>
        <v>1.7054574638844304</v>
      </c>
      <c r="F150" s="58">
        <v>31</v>
      </c>
      <c r="G150" s="45">
        <f t="shared" si="9"/>
        <v>1.2095200936402655</v>
      </c>
      <c r="H150" s="58">
        <v>39</v>
      </c>
      <c r="I150" s="45">
        <f t="shared" si="13"/>
        <v>1.9897959183673468</v>
      </c>
      <c r="J150" s="58">
        <v>3</v>
      </c>
      <c r="K150" s="45">
        <f>IF(J$140=0,0,J150/J$140*100)</f>
        <v>1.6042780748663104</v>
      </c>
      <c r="L150" s="58">
        <v>2</v>
      </c>
      <c r="M150" s="46">
        <f t="shared" si="10"/>
        <v>2.5</v>
      </c>
    </row>
    <row r="151" spans="1:13" ht="12.75" customHeight="1">
      <c r="A151" s="47" t="s">
        <v>16</v>
      </c>
      <c r="B151" s="56">
        <v>3113</v>
      </c>
      <c r="C151" s="42">
        <f t="shared" si="11"/>
        <v>3.537138247224716</v>
      </c>
      <c r="D151" s="56">
        <v>164</v>
      </c>
      <c r="E151" s="42">
        <f t="shared" si="12"/>
        <v>3.2905296950240768</v>
      </c>
      <c r="F151" s="56">
        <v>42</v>
      </c>
      <c r="G151" s="42">
        <f t="shared" si="9"/>
        <v>1.6387046429964887</v>
      </c>
      <c r="H151" s="56">
        <v>61</v>
      </c>
      <c r="I151" s="42">
        <f t="shared" si="13"/>
        <v>3.1122448979591835</v>
      </c>
      <c r="J151" s="56">
        <v>8</v>
      </c>
      <c r="K151" s="42">
        <f>IF(J$140=0,0,J151/J$140*100)</f>
        <v>4.27807486631016</v>
      </c>
      <c r="L151" s="56">
        <v>2</v>
      </c>
      <c r="M151" s="43">
        <f t="shared" si="10"/>
        <v>2.5</v>
      </c>
    </row>
    <row r="152" spans="1:13" ht="12.75" customHeight="1">
      <c r="A152" s="48" t="s">
        <v>17</v>
      </c>
      <c r="B152" s="56">
        <v>2879</v>
      </c>
      <c r="C152" s="42">
        <f t="shared" si="11"/>
        <v>3.2712563487825106</v>
      </c>
      <c r="D152" s="56">
        <v>122</v>
      </c>
      <c r="E152" s="42">
        <f t="shared" si="12"/>
        <v>2.4478330658105936</v>
      </c>
      <c r="F152" s="56">
        <v>64</v>
      </c>
      <c r="G152" s="42">
        <f t="shared" si="9"/>
        <v>2.497073741708935</v>
      </c>
      <c r="H152" s="56">
        <v>69</v>
      </c>
      <c r="I152" s="42">
        <f t="shared" si="13"/>
        <v>3.520408163265306</v>
      </c>
      <c r="J152" s="56">
        <v>10</v>
      </c>
      <c r="K152" s="42">
        <f>IF(J$140=0,0,J152/J$140*100)</f>
        <v>5.347593582887701</v>
      </c>
      <c r="L152" s="56">
        <v>5</v>
      </c>
      <c r="M152" s="43">
        <f t="shared" si="10"/>
        <v>6.25</v>
      </c>
    </row>
    <row r="153" spans="1:13" ht="12.75" customHeight="1">
      <c r="A153" s="48" t="s">
        <v>18</v>
      </c>
      <c r="B153" s="56">
        <v>3816</v>
      </c>
      <c r="C153" s="42">
        <f t="shared" si="11"/>
        <v>4.335920189980571</v>
      </c>
      <c r="D153" s="56">
        <v>388</v>
      </c>
      <c r="E153" s="42">
        <f t="shared" si="12"/>
        <v>7.784911717495987</v>
      </c>
      <c r="F153" s="56">
        <v>283</v>
      </c>
      <c r="G153" s="42">
        <f t="shared" si="9"/>
        <v>11.041747951619197</v>
      </c>
      <c r="H153" s="56">
        <v>90</v>
      </c>
      <c r="I153" s="42">
        <f t="shared" si="13"/>
        <v>4.591836734693878</v>
      </c>
      <c r="J153" s="56">
        <v>12</v>
      </c>
      <c r="K153" s="42">
        <v>6.857142857142858</v>
      </c>
      <c r="L153" s="56">
        <v>6</v>
      </c>
      <c r="M153" s="43">
        <v>7.6923076923076925</v>
      </c>
    </row>
    <row r="154" spans="1:13" ht="12.75" customHeight="1">
      <c r="A154" s="48" t="s">
        <v>19</v>
      </c>
      <c r="B154" s="56">
        <v>3172</v>
      </c>
      <c r="C154" s="42">
        <f t="shared" si="11"/>
        <v>3.604176845549887</v>
      </c>
      <c r="D154" s="56">
        <v>227</v>
      </c>
      <c r="E154" s="42">
        <f t="shared" si="12"/>
        <v>4.554574638844302</v>
      </c>
      <c r="F154" s="56">
        <v>151</v>
      </c>
      <c r="G154" s="42">
        <f t="shared" si="9"/>
        <v>5.8915333593445185</v>
      </c>
      <c r="H154" s="56">
        <v>30</v>
      </c>
      <c r="I154" s="42">
        <f t="shared" si="13"/>
        <v>1.530612244897959</v>
      </c>
      <c r="J154" s="56">
        <v>1</v>
      </c>
      <c r="K154" s="42">
        <f>IF(J$140=0,0,J154/J$140*100)</f>
        <v>0.53475935828877</v>
      </c>
      <c r="L154" s="56">
        <v>0</v>
      </c>
      <c r="M154" s="43">
        <f t="shared" si="10"/>
        <v>0</v>
      </c>
    </row>
    <row r="155" spans="1:13" ht="12.75" customHeight="1">
      <c r="A155" s="48" t="s">
        <v>20</v>
      </c>
      <c r="B155" s="56">
        <v>2187</v>
      </c>
      <c r="C155" s="45">
        <f t="shared" si="11"/>
        <v>2.4849731277482983</v>
      </c>
      <c r="D155" s="56">
        <v>131</v>
      </c>
      <c r="E155" s="45">
        <f t="shared" si="12"/>
        <v>2.628410914927769</v>
      </c>
      <c r="F155" s="56">
        <v>62</v>
      </c>
      <c r="G155" s="45">
        <f t="shared" si="9"/>
        <v>2.419040187280531</v>
      </c>
      <c r="H155" s="56">
        <v>19</v>
      </c>
      <c r="I155" s="45">
        <f t="shared" si="13"/>
        <v>0.9693877551020408</v>
      </c>
      <c r="J155" s="56">
        <v>2</v>
      </c>
      <c r="K155" s="42">
        <f>IF(J$140=0,0,J155/J$140*100)</f>
        <v>1.06951871657754</v>
      </c>
      <c r="L155" s="56">
        <v>0</v>
      </c>
      <c r="M155" s="43">
        <f t="shared" si="10"/>
        <v>0</v>
      </c>
    </row>
    <row r="156" spans="1:13" ht="12.75" customHeight="1">
      <c r="A156" s="47" t="s">
        <v>21</v>
      </c>
      <c r="B156" s="57">
        <v>757</v>
      </c>
      <c r="C156" s="42">
        <f t="shared" si="11"/>
        <v>0.860139303934825</v>
      </c>
      <c r="D156" s="57">
        <v>62</v>
      </c>
      <c r="E156" s="42">
        <f t="shared" si="12"/>
        <v>1.2439807383627608</v>
      </c>
      <c r="F156" s="57">
        <v>0</v>
      </c>
      <c r="G156" s="42">
        <f t="shared" si="9"/>
        <v>0</v>
      </c>
      <c r="H156" s="57">
        <v>20</v>
      </c>
      <c r="I156" s="42">
        <f t="shared" si="13"/>
        <v>1.0204081632653061</v>
      </c>
      <c r="J156" s="57">
        <v>4</v>
      </c>
      <c r="K156" s="39">
        <v>2.2857142857142856</v>
      </c>
      <c r="L156" s="57">
        <v>0</v>
      </c>
      <c r="M156" s="40">
        <v>0</v>
      </c>
    </row>
    <row r="157" spans="1:13" ht="12.75" customHeight="1">
      <c r="A157" s="48" t="s">
        <v>22</v>
      </c>
      <c r="B157" s="56">
        <v>641</v>
      </c>
      <c r="C157" s="42">
        <f t="shared" si="11"/>
        <v>0.7283346021429626</v>
      </c>
      <c r="D157" s="56">
        <v>51</v>
      </c>
      <c r="E157" s="42">
        <f t="shared" si="12"/>
        <v>1.0232744783306582</v>
      </c>
      <c r="F157" s="56">
        <v>10</v>
      </c>
      <c r="G157" s="42">
        <f t="shared" si="9"/>
        <v>0.39016777214202103</v>
      </c>
      <c r="H157" s="56">
        <v>19</v>
      </c>
      <c r="I157" s="42">
        <f t="shared" si="13"/>
        <v>0.9693877551020408</v>
      </c>
      <c r="J157" s="56">
        <v>1</v>
      </c>
      <c r="K157" s="42">
        <f>IF(J$140=0,0,J157/J$140*100)</f>
        <v>0.53475935828877</v>
      </c>
      <c r="L157" s="56">
        <v>1</v>
      </c>
      <c r="M157" s="43">
        <f t="shared" si="10"/>
        <v>1.25</v>
      </c>
    </row>
    <row r="158" spans="1:13" ht="12.75" customHeight="1">
      <c r="A158" s="48" t="s">
        <v>23</v>
      </c>
      <c r="B158" s="56">
        <v>668</v>
      </c>
      <c r="C158" s="42">
        <f t="shared" si="11"/>
        <v>0.7590132827324478</v>
      </c>
      <c r="D158" s="56">
        <v>55</v>
      </c>
      <c r="E158" s="42">
        <f t="shared" si="12"/>
        <v>1.1035313001605136</v>
      </c>
      <c r="F158" s="56">
        <v>19</v>
      </c>
      <c r="G158" s="42">
        <f t="shared" si="9"/>
        <v>0.74131876706984</v>
      </c>
      <c r="H158" s="56">
        <v>8</v>
      </c>
      <c r="I158" s="42">
        <f t="shared" si="13"/>
        <v>0.40816326530612246</v>
      </c>
      <c r="J158" s="56">
        <v>1</v>
      </c>
      <c r="K158" s="42">
        <f>IF(J$140=0,0,J158/J$140*100)</f>
        <v>0.53475935828877</v>
      </c>
      <c r="L158" s="56">
        <v>0</v>
      </c>
      <c r="M158" s="43">
        <f t="shared" si="10"/>
        <v>0</v>
      </c>
    </row>
    <row r="159" spans="1:13" ht="12.75" customHeight="1">
      <c r="A159" s="48" t="s">
        <v>24</v>
      </c>
      <c r="B159" s="56">
        <v>1864</v>
      </c>
      <c r="C159" s="42">
        <f t="shared" si="11"/>
        <v>2.117965208103717</v>
      </c>
      <c r="D159" s="56">
        <v>74</v>
      </c>
      <c r="E159" s="42">
        <f t="shared" si="12"/>
        <v>1.4847512038523276</v>
      </c>
      <c r="F159" s="56">
        <v>50</v>
      </c>
      <c r="G159" s="42">
        <f t="shared" si="9"/>
        <v>1.9508388607101055</v>
      </c>
      <c r="H159" s="56">
        <v>37</v>
      </c>
      <c r="I159" s="42">
        <f t="shared" si="13"/>
        <v>1.8877551020408163</v>
      </c>
      <c r="J159" s="56">
        <v>3</v>
      </c>
      <c r="K159" s="42">
        <f>IF(J$140=0,0,J159/J$140*100)</f>
        <v>1.6042780748663104</v>
      </c>
      <c r="L159" s="56">
        <v>1</v>
      </c>
      <c r="M159" s="43">
        <f t="shared" si="10"/>
        <v>1.25</v>
      </c>
    </row>
    <row r="160" spans="1:13" ht="12.75" customHeight="1">
      <c r="A160" s="49" t="s">
        <v>25</v>
      </c>
      <c r="B160" s="58">
        <v>3706</v>
      </c>
      <c r="C160" s="45">
        <f t="shared" si="11"/>
        <v>4.210932972764149</v>
      </c>
      <c r="D160" s="58">
        <v>194</v>
      </c>
      <c r="E160" s="45">
        <f t="shared" si="12"/>
        <v>3.8924558587479936</v>
      </c>
      <c r="F160" s="58">
        <v>106</v>
      </c>
      <c r="G160" s="45">
        <f t="shared" si="9"/>
        <v>4.135778384705423</v>
      </c>
      <c r="H160" s="58">
        <v>74</v>
      </c>
      <c r="I160" s="45">
        <f t="shared" si="13"/>
        <v>3.7755102040816326</v>
      </c>
      <c r="J160" s="58">
        <v>4</v>
      </c>
      <c r="K160" s="45">
        <v>2.2598870056497176</v>
      </c>
      <c r="L160" s="58">
        <v>3</v>
      </c>
      <c r="M160" s="46">
        <v>3.8461538461538463</v>
      </c>
    </row>
    <row r="161" spans="1:13" ht="12.75" customHeight="1">
      <c r="A161" s="47" t="s">
        <v>26</v>
      </c>
      <c r="B161" s="57">
        <v>1587</v>
      </c>
      <c r="C161" s="42">
        <f t="shared" si="11"/>
        <v>1.8032246702041836</v>
      </c>
      <c r="D161" s="57">
        <v>101</v>
      </c>
      <c r="E161" s="42">
        <f t="shared" si="12"/>
        <v>2.026484751203852</v>
      </c>
      <c r="F161" s="57">
        <v>35</v>
      </c>
      <c r="G161" s="42">
        <f t="shared" si="9"/>
        <v>1.3655872024970737</v>
      </c>
      <c r="H161" s="57">
        <v>96</v>
      </c>
      <c r="I161" s="42">
        <f t="shared" si="13"/>
        <v>4.8979591836734695</v>
      </c>
      <c r="J161" s="57">
        <v>2</v>
      </c>
      <c r="K161" s="39">
        <v>2.2598870056497176</v>
      </c>
      <c r="L161" s="57">
        <v>0</v>
      </c>
      <c r="M161" s="40">
        <v>0</v>
      </c>
    </row>
    <row r="162" spans="1:13" ht="12.75" customHeight="1">
      <c r="A162" s="48" t="s">
        <v>27</v>
      </c>
      <c r="B162" s="56">
        <v>2813</v>
      </c>
      <c r="C162" s="42">
        <f t="shared" si="11"/>
        <v>3.1962640184526583</v>
      </c>
      <c r="D162" s="56">
        <v>160</v>
      </c>
      <c r="E162" s="42">
        <f t="shared" si="12"/>
        <v>3.210272873194221</v>
      </c>
      <c r="F162" s="56">
        <v>78</v>
      </c>
      <c r="G162" s="42">
        <f t="shared" si="9"/>
        <v>3.043308622707764</v>
      </c>
      <c r="H162" s="56">
        <v>35</v>
      </c>
      <c r="I162" s="42">
        <f t="shared" si="13"/>
        <v>1.7857142857142856</v>
      </c>
      <c r="J162" s="56">
        <v>4</v>
      </c>
      <c r="K162" s="42">
        <v>2.2598870056497176</v>
      </c>
      <c r="L162" s="56">
        <v>1</v>
      </c>
      <c r="M162" s="43">
        <v>1.282051282051282</v>
      </c>
    </row>
    <row r="163" spans="1:13" ht="12.75" customHeight="1">
      <c r="A163" s="48" t="s">
        <v>28</v>
      </c>
      <c r="B163" s="56">
        <v>2145</v>
      </c>
      <c r="C163" s="42">
        <f t="shared" si="11"/>
        <v>2.4372507357202102</v>
      </c>
      <c r="D163" s="56">
        <v>179</v>
      </c>
      <c r="E163" s="42">
        <f t="shared" si="12"/>
        <v>3.5914927768860356</v>
      </c>
      <c r="F163" s="56">
        <v>64</v>
      </c>
      <c r="G163" s="42">
        <f t="shared" si="9"/>
        <v>2.497073741708935</v>
      </c>
      <c r="H163" s="56">
        <v>89</v>
      </c>
      <c r="I163" s="42">
        <f t="shared" si="13"/>
        <v>4.540816326530613</v>
      </c>
      <c r="J163" s="56">
        <v>11</v>
      </c>
      <c r="K163" s="42">
        <f>IF(J$140=0,0,J163/J$140*100)</f>
        <v>5.88235294117647</v>
      </c>
      <c r="L163" s="56">
        <v>5</v>
      </c>
      <c r="M163" s="43">
        <f t="shared" si="10"/>
        <v>6.25</v>
      </c>
    </row>
    <row r="164" spans="1:13" ht="12.75" customHeight="1">
      <c r="A164" s="48" t="s">
        <v>29</v>
      </c>
      <c r="B164" s="56">
        <v>1613</v>
      </c>
      <c r="C164" s="42">
        <f t="shared" si="11"/>
        <v>1.8327671033644286</v>
      </c>
      <c r="D164" s="56">
        <v>70</v>
      </c>
      <c r="E164" s="42">
        <f t="shared" si="12"/>
        <v>1.4044943820224718</v>
      </c>
      <c r="F164" s="56">
        <v>35</v>
      </c>
      <c r="G164" s="42">
        <f t="shared" si="9"/>
        <v>1.3655872024970737</v>
      </c>
      <c r="H164" s="56">
        <v>20</v>
      </c>
      <c r="I164" s="42">
        <f t="shared" si="13"/>
        <v>1.0204081632653061</v>
      </c>
      <c r="J164" s="56">
        <v>3</v>
      </c>
      <c r="K164" s="42">
        <f>IF(J$140=0,0,J164/J$140*100)</f>
        <v>1.6042780748663104</v>
      </c>
      <c r="L164" s="56">
        <v>0</v>
      </c>
      <c r="M164" s="43">
        <f t="shared" si="10"/>
        <v>0</v>
      </c>
    </row>
    <row r="165" spans="1:13" ht="12.75" customHeight="1">
      <c r="A165" s="48" t="s">
        <v>30</v>
      </c>
      <c r="B165" s="56">
        <v>966</v>
      </c>
      <c r="C165" s="45">
        <f t="shared" si="11"/>
        <v>1.0976150166460248</v>
      </c>
      <c r="D165" s="56">
        <v>60</v>
      </c>
      <c r="E165" s="45">
        <f t="shared" si="12"/>
        <v>1.2038523274478332</v>
      </c>
      <c r="F165" s="56">
        <v>18</v>
      </c>
      <c r="G165" s="45">
        <f t="shared" si="9"/>
        <v>0.702301989855638</v>
      </c>
      <c r="H165" s="56">
        <v>26</v>
      </c>
      <c r="I165" s="45">
        <f t="shared" si="13"/>
        <v>1.3265306122448979</v>
      </c>
      <c r="J165" s="56">
        <v>3</v>
      </c>
      <c r="K165" s="42">
        <v>1.7142857142857144</v>
      </c>
      <c r="L165" s="56">
        <v>1</v>
      </c>
      <c r="M165" s="43">
        <v>1.2658227848101267</v>
      </c>
    </row>
    <row r="166" spans="1:13" ht="12.75" customHeight="1">
      <c r="A166" s="47" t="s">
        <v>31</v>
      </c>
      <c r="B166" s="57">
        <v>1374</v>
      </c>
      <c r="C166" s="42">
        <f t="shared" si="11"/>
        <v>1.561203967776023</v>
      </c>
      <c r="D166" s="57">
        <v>82</v>
      </c>
      <c r="E166" s="42">
        <f t="shared" si="12"/>
        <v>1.6452648475120384</v>
      </c>
      <c r="F166" s="57">
        <v>9</v>
      </c>
      <c r="G166" s="42">
        <f t="shared" si="9"/>
        <v>0.351150994927819</v>
      </c>
      <c r="H166" s="57">
        <v>39</v>
      </c>
      <c r="I166" s="42">
        <f t="shared" si="13"/>
        <v>1.9897959183673468</v>
      </c>
      <c r="J166" s="57">
        <v>4</v>
      </c>
      <c r="K166" s="39">
        <v>2.2857142857142856</v>
      </c>
      <c r="L166" s="57">
        <v>1</v>
      </c>
      <c r="M166" s="40">
        <v>1.282051282051282</v>
      </c>
    </row>
    <row r="167" spans="1:13" ht="12.75" customHeight="1">
      <c r="A167" s="48" t="s">
        <v>32</v>
      </c>
      <c r="B167" s="56">
        <v>1532</v>
      </c>
      <c r="C167" s="42">
        <f t="shared" si="11"/>
        <v>1.740731061595973</v>
      </c>
      <c r="D167" s="56">
        <v>174</v>
      </c>
      <c r="E167" s="42">
        <f t="shared" si="12"/>
        <v>3.4911717495987156</v>
      </c>
      <c r="F167" s="56">
        <v>90</v>
      </c>
      <c r="G167" s="42">
        <f t="shared" si="9"/>
        <v>3.5115099492781896</v>
      </c>
      <c r="H167" s="56">
        <v>12</v>
      </c>
      <c r="I167" s="42">
        <f t="shared" si="13"/>
        <v>0.6122448979591837</v>
      </c>
      <c r="J167" s="56">
        <v>3</v>
      </c>
      <c r="K167" s="42">
        <v>1.694915254237288</v>
      </c>
      <c r="L167" s="56">
        <v>2</v>
      </c>
      <c r="M167" s="43">
        <v>2.5</v>
      </c>
    </row>
    <row r="168" spans="1:13" ht="12.75" customHeight="1">
      <c r="A168" s="48" t="s">
        <v>33</v>
      </c>
      <c r="B168" s="56">
        <v>2681</v>
      </c>
      <c r="C168" s="42">
        <f t="shared" si="11"/>
        <v>3.046279357792953</v>
      </c>
      <c r="D168" s="56">
        <v>203</v>
      </c>
      <c r="E168" s="42">
        <f t="shared" si="12"/>
        <v>4.073033707865169</v>
      </c>
      <c r="F168" s="56">
        <v>103</v>
      </c>
      <c r="G168" s="42">
        <f t="shared" si="9"/>
        <v>4.0187280530628176</v>
      </c>
      <c r="H168" s="56">
        <v>75</v>
      </c>
      <c r="I168" s="42">
        <f t="shared" si="13"/>
        <v>3.826530612244898</v>
      </c>
      <c r="J168" s="56">
        <v>10</v>
      </c>
      <c r="K168" s="42">
        <v>5.649717514124294</v>
      </c>
      <c r="L168" s="56">
        <v>1</v>
      </c>
      <c r="M168" s="43">
        <v>1.282051282051282</v>
      </c>
    </row>
    <row r="169" spans="1:13" ht="12.75" customHeight="1">
      <c r="A169" s="48" t="s">
        <v>34</v>
      </c>
      <c r="B169" s="56">
        <v>733</v>
      </c>
      <c r="C169" s="42">
        <f t="shared" si="11"/>
        <v>0.8328693656330602</v>
      </c>
      <c r="D169" s="56">
        <v>27</v>
      </c>
      <c r="E169" s="42">
        <f t="shared" si="12"/>
        <v>0.5417335473515248</v>
      </c>
      <c r="F169" s="56">
        <v>25</v>
      </c>
      <c r="G169" s="42">
        <f t="shared" si="9"/>
        <v>0.9754194303550527</v>
      </c>
      <c r="H169" s="56">
        <v>14</v>
      </c>
      <c r="I169" s="42">
        <f t="shared" si="13"/>
        <v>0.7142857142857143</v>
      </c>
      <c r="J169" s="56">
        <v>0</v>
      </c>
      <c r="K169" s="42">
        <v>0</v>
      </c>
      <c r="L169" s="56">
        <v>0</v>
      </c>
      <c r="M169" s="43">
        <v>0</v>
      </c>
    </row>
    <row r="170" spans="1:13" ht="12.75" customHeight="1">
      <c r="A170" s="49" t="s">
        <v>35</v>
      </c>
      <c r="B170" s="58">
        <v>1571</v>
      </c>
      <c r="C170" s="45">
        <f t="shared" si="11"/>
        <v>1.7850447113363408</v>
      </c>
      <c r="D170" s="58">
        <v>55</v>
      </c>
      <c r="E170" s="45">
        <f t="shared" si="12"/>
        <v>1.1035313001605136</v>
      </c>
      <c r="F170" s="58">
        <v>33</v>
      </c>
      <c r="G170" s="45">
        <f t="shared" si="9"/>
        <v>1.2875536480686696</v>
      </c>
      <c r="H170" s="58">
        <v>13</v>
      </c>
      <c r="I170" s="45">
        <f t="shared" si="13"/>
        <v>0.6632653061224489</v>
      </c>
      <c r="J170" s="58">
        <v>1</v>
      </c>
      <c r="K170" s="45">
        <f>IF(J$140=0,0,J170/J$140*100)</f>
        <v>0.53475935828877</v>
      </c>
      <c r="L170" s="58">
        <v>1</v>
      </c>
      <c r="M170" s="46">
        <f t="shared" si="10"/>
        <v>1.25</v>
      </c>
    </row>
    <row r="171" spans="1:13" ht="12.75" customHeight="1">
      <c r="A171" s="48" t="s">
        <v>36</v>
      </c>
      <c r="B171" s="56">
        <v>590</v>
      </c>
      <c r="C171" s="42">
        <f t="shared" si="11"/>
        <v>0.6703859832517128</v>
      </c>
      <c r="D171" s="56">
        <v>28</v>
      </c>
      <c r="E171" s="42">
        <f t="shared" si="12"/>
        <v>0.5617977528089888</v>
      </c>
      <c r="F171" s="56">
        <v>12</v>
      </c>
      <c r="G171" s="42">
        <f t="shared" si="9"/>
        <v>0.46820132657042524</v>
      </c>
      <c r="H171" s="56">
        <v>35</v>
      </c>
      <c r="I171" s="42">
        <f t="shared" si="13"/>
        <v>1.7857142857142856</v>
      </c>
      <c r="J171" s="56">
        <v>3</v>
      </c>
      <c r="K171" s="42">
        <f>IF(J$140=0,0,J171/J$140*100)</f>
        <v>1.6042780748663104</v>
      </c>
      <c r="L171" s="56">
        <v>1</v>
      </c>
      <c r="M171" s="43">
        <f t="shared" si="10"/>
        <v>1.25</v>
      </c>
    </row>
    <row r="172" spans="1:13" ht="12.75" customHeight="1">
      <c r="A172" s="48" t="s">
        <v>37</v>
      </c>
      <c r="B172" s="56">
        <v>999</v>
      </c>
      <c r="C172" s="42">
        <f t="shared" si="11"/>
        <v>1.1351111818109512</v>
      </c>
      <c r="D172" s="56">
        <v>45</v>
      </c>
      <c r="E172" s="42">
        <f t="shared" si="12"/>
        <v>0.9028892455858748</v>
      </c>
      <c r="F172" s="56">
        <v>24</v>
      </c>
      <c r="G172" s="42">
        <f t="shared" si="9"/>
        <v>0.9364026531408505</v>
      </c>
      <c r="H172" s="56">
        <v>28</v>
      </c>
      <c r="I172" s="42">
        <f t="shared" si="13"/>
        <v>1.4285714285714286</v>
      </c>
      <c r="J172" s="56">
        <v>1</v>
      </c>
      <c r="K172" s="42">
        <v>0.5714285714285714</v>
      </c>
      <c r="L172" s="56">
        <v>1</v>
      </c>
      <c r="M172" s="43">
        <v>1.2987012987012987</v>
      </c>
    </row>
    <row r="173" spans="1:13" ht="12.75" customHeight="1">
      <c r="A173" s="48" t="s">
        <v>38</v>
      </c>
      <c r="B173" s="56">
        <v>2239</v>
      </c>
      <c r="C173" s="42">
        <f t="shared" si="11"/>
        <v>2.544057994068788</v>
      </c>
      <c r="D173" s="56">
        <v>118</v>
      </c>
      <c r="E173" s="42">
        <f t="shared" si="12"/>
        <v>2.3675762439807384</v>
      </c>
      <c r="F173" s="56">
        <v>41</v>
      </c>
      <c r="G173" s="42">
        <f t="shared" si="9"/>
        <v>1.5996878657822864</v>
      </c>
      <c r="H173" s="56">
        <v>86</v>
      </c>
      <c r="I173" s="42">
        <f t="shared" si="13"/>
        <v>4.387755102040816</v>
      </c>
      <c r="J173" s="56">
        <v>10</v>
      </c>
      <c r="K173" s="42">
        <v>5.617977528089887</v>
      </c>
      <c r="L173" s="56">
        <v>1</v>
      </c>
      <c r="M173" s="43">
        <v>1.282051282051282</v>
      </c>
    </row>
    <row r="174" spans="1:13" ht="12.75" customHeight="1">
      <c r="A174" s="48" t="s">
        <v>39</v>
      </c>
      <c r="B174" s="56">
        <v>1948</v>
      </c>
      <c r="C174" s="42">
        <f t="shared" si="11"/>
        <v>2.2134099921598924</v>
      </c>
      <c r="D174" s="56">
        <v>121</v>
      </c>
      <c r="E174" s="42">
        <f t="shared" si="12"/>
        <v>2.42776886035313</v>
      </c>
      <c r="F174" s="56">
        <v>65</v>
      </c>
      <c r="G174" s="42">
        <f t="shared" si="9"/>
        <v>2.536090518923137</v>
      </c>
      <c r="H174" s="56">
        <v>47</v>
      </c>
      <c r="I174" s="42">
        <f t="shared" si="13"/>
        <v>2.3979591836734695</v>
      </c>
      <c r="J174" s="56">
        <v>3</v>
      </c>
      <c r="K174" s="42">
        <v>1.694915254237288</v>
      </c>
      <c r="L174" s="56">
        <v>0</v>
      </c>
      <c r="M174" s="43">
        <v>0</v>
      </c>
    </row>
    <row r="175" spans="1:13" ht="12.75" customHeight="1">
      <c r="A175" s="48" t="s">
        <v>40</v>
      </c>
      <c r="B175" s="56">
        <v>1253</v>
      </c>
      <c r="C175" s="45">
        <f t="shared" si="11"/>
        <v>1.4237180288379598</v>
      </c>
      <c r="D175" s="56">
        <v>50</v>
      </c>
      <c r="E175" s="45">
        <f t="shared" si="12"/>
        <v>1.0032102728731942</v>
      </c>
      <c r="F175" s="56">
        <v>21</v>
      </c>
      <c r="G175" s="45">
        <f t="shared" si="9"/>
        <v>0.8193523214982443</v>
      </c>
      <c r="H175" s="56">
        <v>23</v>
      </c>
      <c r="I175" s="45">
        <f t="shared" si="13"/>
        <v>1.1734693877551021</v>
      </c>
      <c r="J175" s="56">
        <v>1</v>
      </c>
      <c r="K175" s="42">
        <v>0.5649717514124294</v>
      </c>
      <c r="L175" s="56">
        <v>0</v>
      </c>
      <c r="M175" s="43">
        <v>0</v>
      </c>
    </row>
    <row r="176" spans="1:13" ht="12.75" customHeight="1">
      <c r="A176" s="47" t="s">
        <v>41</v>
      </c>
      <c r="B176" s="57">
        <v>1145</v>
      </c>
      <c r="C176" s="42">
        <f t="shared" si="11"/>
        <v>1.301003306480019</v>
      </c>
      <c r="D176" s="57">
        <v>49</v>
      </c>
      <c r="E176" s="42">
        <f t="shared" si="12"/>
        <v>0.9831460674157303</v>
      </c>
      <c r="F176" s="57">
        <v>33</v>
      </c>
      <c r="G176" s="42">
        <f t="shared" si="9"/>
        <v>1.2875536480686696</v>
      </c>
      <c r="H176" s="57">
        <v>45</v>
      </c>
      <c r="I176" s="42">
        <f t="shared" si="13"/>
        <v>2.295918367346939</v>
      </c>
      <c r="J176" s="57">
        <v>3</v>
      </c>
      <c r="K176" s="39">
        <f>IF(J$140=0,0,J176/J$140*100)</f>
        <v>1.6042780748663104</v>
      </c>
      <c r="L176" s="57">
        <v>3</v>
      </c>
      <c r="M176" s="40">
        <f t="shared" si="10"/>
        <v>3.75</v>
      </c>
    </row>
    <row r="177" spans="1:13" ht="12.75" customHeight="1">
      <c r="A177" s="48" t="s">
        <v>42</v>
      </c>
      <c r="B177" s="56">
        <v>763</v>
      </c>
      <c r="C177" s="42">
        <f t="shared" si="11"/>
        <v>0.8669567885102659</v>
      </c>
      <c r="D177" s="56">
        <v>45</v>
      </c>
      <c r="E177" s="42">
        <f t="shared" si="12"/>
        <v>0.9028892455858748</v>
      </c>
      <c r="F177" s="56">
        <v>24</v>
      </c>
      <c r="G177" s="42">
        <f t="shared" si="9"/>
        <v>0.9364026531408505</v>
      </c>
      <c r="H177" s="56">
        <v>35</v>
      </c>
      <c r="I177" s="42">
        <f t="shared" si="13"/>
        <v>1.7857142857142856</v>
      </c>
      <c r="J177" s="56">
        <v>2</v>
      </c>
      <c r="K177" s="42">
        <v>1.1428571428571428</v>
      </c>
      <c r="L177" s="56">
        <v>1</v>
      </c>
      <c r="M177" s="43">
        <v>1.282051282051282</v>
      </c>
    </row>
    <row r="178" spans="1:13" ht="12.75" customHeight="1">
      <c r="A178" s="48" t="s">
        <v>43</v>
      </c>
      <c r="B178" s="56">
        <v>2134</v>
      </c>
      <c r="C178" s="42">
        <f t="shared" si="11"/>
        <v>2.4247520139985683</v>
      </c>
      <c r="D178" s="56">
        <v>108</v>
      </c>
      <c r="E178" s="42">
        <f t="shared" si="12"/>
        <v>2.166934189406099</v>
      </c>
      <c r="F178" s="56">
        <v>12</v>
      </c>
      <c r="G178" s="42">
        <f t="shared" si="9"/>
        <v>0.46820132657042524</v>
      </c>
      <c r="H178" s="56">
        <v>74</v>
      </c>
      <c r="I178" s="42">
        <f t="shared" si="13"/>
        <v>3.7755102040816326</v>
      </c>
      <c r="J178" s="56">
        <v>6</v>
      </c>
      <c r="K178" s="42">
        <f>IF(J$140=0,0,J178/J$140*100)</f>
        <v>3.2085561497326207</v>
      </c>
      <c r="L178" s="56">
        <v>2</v>
      </c>
      <c r="M178" s="43">
        <f t="shared" si="10"/>
        <v>2.5</v>
      </c>
    </row>
    <row r="179" spans="1:13" ht="12.75" customHeight="1">
      <c r="A179" s="48" t="s">
        <v>44</v>
      </c>
      <c r="B179" s="56">
        <v>2227</v>
      </c>
      <c r="C179" s="42">
        <f t="shared" si="11"/>
        <v>2.530423024917906</v>
      </c>
      <c r="D179" s="56">
        <v>44</v>
      </c>
      <c r="E179" s="42">
        <f t="shared" si="12"/>
        <v>0.8828250401284109</v>
      </c>
      <c r="F179" s="56">
        <v>43</v>
      </c>
      <c r="G179" s="42">
        <f t="shared" si="9"/>
        <v>1.6777214202106907</v>
      </c>
      <c r="H179" s="56">
        <v>71</v>
      </c>
      <c r="I179" s="42">
        <f t="shared" si="13"/>
        <v>3.6224489795918364</v>
      </c>
      <c r="J179" s="56">
        <v>5</v>
      </c>
      <c r="K179" s="42">
        <f>IF(J$140=0,0,J179/J$140*100)</f>
        <v>2.6737967914438503</v>
      </c>
      <c r="L179" s="56">
        <v>0</v>
      </c>
      <c r="M179" s="43">
        <f t="shared" si="10"/>
        <v>0</v>
      </c>
    </row>
    <row r="180" spans="1:13" ht="12.75" customHeight="1">
      <c r="A180" s="49" t="s">
        <v>45</v>
      </c>
      <c r="B180" s="58">
        <v>2055</v>
      </c>
      <c r="C180" s="45">
        <f t="shared" si="11"/>
        <v>2.334988467088593</v>
      </c>
      <c r="D180" s="58">
        <v>106</v>
      </c>
      <c r="E180" s="45">
        <f t="shared" si="12"/>
        <v>2.126805778491172</v>
      </c>
      <c r="F180" s="58">
        <v>53</v>
      </c>
      <c r="G180" s="45">
        <f t="shared" si="9"/>
        <v>2.0678891923527116</v>
      </c>
      <c r="H180" s="58">
        <v>66</v>
      </c>
      <c r="I180" s="45">
        <f t="shared" si="13"/>
        <v>3.36734693877551</v>
      </c>
      <c r="J180" s="58">
        <v>8</v>
      </c>
      <c r="K180" s="45">
        <f>IF(J$140=0,0,J180/J$140*100)</f>
        <v>4.27807486631016</v>
      </c>
      <c r="L180" s="58">
        <v>0</v>
      </c>
      <c r="M180" s="46">
        <f t="shared" si="10"/>
        <v>0</v>
      </c>
    </row>
    <row r="181" spans="1:13" ht="12.75" customHeight="1">
      <c r="A181" s="47" t="s">
        <v>46</v>
      </c>
      <c r="B181" s="57">
        <v>512</v>
      </c>
      <c r="C181" s="42">
        <f t="shared" si="11"/>
        <v>0.581758683770978</v>
      </c>
      <c r="D181" s="57">
        <v>26</v>
      </c>
      <c r="E181" s="42">
        <f t="shared" si="12"/>
        <v>0.521669341894061</v>
      </c>
      <c r="F181" s="57">
        <v>8</v>
      </c>
      <c r="G181" s="42">
        <f t="shared" si="9"/>
        <v>0.3121342177136169</v>
      </c>
      <c r="H181" s="57">
        <v>24</v>
      </c>
      <c r="I181" s="42">
        <f t="shared" si="13"/>
        <v>1.2244897959183674</v>
      </c>
      <c r="J181" s="57">
        <v>1</v>
      </c>
      <c r="K181" s="39">
        <f>IF(J$140=0,0,J181/J$140*100)</f>
        <v>0.53475935828877</v>
      </c>
      <c r="L181" s="57">
        <v>1</v>
      </c>
      <c r="M181" s="40">
        <f t="shared" si="10"/>
        <v>1.25</v>
      </c>
    </row>
    <row r="182" spans="1:13" ht="12.75" customHeight="1">
      <c r="A182" s="48" t="s">
        <v>47</v>
      </c>
      <c r="B182" s="56">
        <v>715</v>
      </c>
      <c r="C182" s="42">
        <f t="shared" si="11"/>
        <v>0.8124169119067368</v>
      </c>
      <c r="D182" s="56">
        <v>49</v>
      </c>
      <c r="E182" s="42">
        <f t="shared" si="12"/>
        <v>0.9831460674157303</v>
      </c>
      <c r="F182" s="56">
        <v>13</v>
      </c>
      <c r="G182" s="42">
        <f t="shared" si="9"/>
        <v>0.5072181037846274</v>
      </c>
      <c r="H182" s="56">
        <v>23</v>
      </c>
      <c r="I182" s="42">
        <f t="shared" si="13"/>
        <v>1.1734693877551021</v>
      </c>
      <c r="J182" s="56">
        <v>2</v>
      </c>
      <c r="K182" s="42">
        <v>1.1428571428571428</v>
      </c>
      <c r="L182" s="56">
        <v>0</v>
      </c>
      <c r="M182" s="43">
        <v>0</v>
      </c>
    </row>
    <row r="183" spans="1:13" ht="12.75" customHeight="1">
      <c r="A183" s="48" t="s">
        <v>48</v>
      </c>
      <c r="B183" s="56">
        <v>2040</v>
      </c>
      <c r="C183" s="42">
        <f t="shared" si="11"/>
        <v>2.3179447556499904</v>
      </c>
      <c r="D183" s="56">
        <v>80</v>
      </c>
      <c r="E183" s="42">
        <f t="shared" si="12"/>
        <v>1.6051364365971106</v>
      </c>
      <c r="F183" s="56">
        <v>39</v>
      </c>
      <c r="G183" s="42">
        <f t="shared" si="9"/>
        <v>1.521654311353882</v>
      </c>
      <c r="H183" s="56">
        <v>55</v>
      </c>
      <c r="I183" s="42">
        <f t="shared" si="13"/>
        <v>2.806122448979592</v>
      </c>
      <c r="J183" s="56">
        <v>9</v>
      </c>
      <c r="K183" s="42">
        <v>5.084745762711865</v>
      </c>
      <c r="L183" s="56">
        <v>0</v>
      </c>
      <c r="M183" s="43">
        <v>0</v>
      </c>
    </row>
    <row r="184" spans="1:13" ht="12.75" customHeight="1">
      <c r="A184" s="48" t="s">
        <v>49</v>
      </c>
      <c r="B184" s="56">
        <v>1751</v>
      </c>
      <c r="C184" s="42">
        <f t="shared" si="11"/>
        <v>1.989569248599575</v>
      </c>
      <c r="D184" s="56">
        <v>87</v>
      </c>
      <c r="E184" s="42">
        <f t="shared" si="12"/>
        <v>1.7455858747993578</v>
      </c>
      <c r="F184" s="56">
        <v>0</v>
      </c>
      <c r="G184" s="42">
        <f t="shared" si="9"/>
        <v>0</v>
      </c>
      <c r="H184" s="56">
        <v>20</v>
      </c>
      <c r="I184" s="42">
        <f t="shared" si="13"/>
        <v>1.0204081632653061</v>
      </c>
      <c r="J184" s="56">
        <v>2</v>
      </c>
      <c r="K184" s="42">
        <f>IF(J$140=0,0,J184/J$140*100)</f>
        <v>1.06951871657754</v>
      </c>
      <c r="L184" s="56">
        <v>0</v>
      </c>
      <c r="M184" s="43">
        <f t="shared" si="10"/>
        <v>0</v>
      </c>
    </row>
    <row r="185" spans="1:13" ht="12.75" customHeight="1">
      <c r="A185" s="49" t="s">
        <v>50</v>
      </c>
      <c r="B185" s="58">
        <v>2432</v>
      </c>
      <c r="C185" s="45">
        <f t="shared" si="11"/>
        <v>2.7633537479121455</v>
      </c>
      <c r="D185" s="58">
        <v>74</v>
      </c>
      <c r="E185" s="45">
        <f t="shared" si="12"/>
        <v>1.4847512038523276</v>
      </c>
      <c r="F185" s="58">
        <v>24</v>
      </c>
      <c r="G185" s="45">
        <f t="shared" si="9"/>
        <v>0.9364026531408505</v>
      </c>
      <c r="H185" s="58">
        <v>71</v>
      </c>
      <c r="I185" s="45">
        <f t="shared" si="13"/>
        <v>3.6224489795918364</v>
      </c>
      <c r="J185" s="58">
        <v>1</v>
      </c>
      <c r="K185" s="42">
        <v>0.5649717514124294</v>
      </c>
      <c r="L185" s="58">
        <v>3</v>
      </c>
      <c r="M185" s="46">
        <v>3.8461538461538463</v>
      </c>
    </row>
    <row r="186" spans="1:13" ht="12.75" customHeight="1">
      <c r="A186" s="47" t="s">
        <v>51</v>
      </c>
      <c r="B186" s="57">
        <v>2095</v>
      </c>
      <c r="C186" s="42">
        <f t="shared" si="11"/>
        <v>2.380438364258201</v>
      </c>
      <c r="D186" s="57">
        <v>51</v>
      </c>
      <c r="E186" s="42">
        <f t="shared" si="12"/>
        <v>1.0232744783306582</v>
      </c>
      <c r="F186" s="57">
        <v>17</v>
      </c>
      <c r="G186" s="42">
        <f t="shared" si="9"/>
        <v>0.6632852126414358</v>
      </c>
      <c r="H186" s="57">
        <v>63</v>
      </c>
      <c r="I186" s="42">
        <f t="shared" si="13"/>
        <v>3.214285714285714</v>
      </c>
      <c r="J186" s="57">
        <v>7</v>
      </c>
      <c r="K186" s="39">
        <v>4</v>
      </c>
      <c r="L186" s="57">
        <v>0</v>
      </c>
      <c r="M186" s="40">
        <v>0</v>
      </c>
    </row>
    <row r="187" spans="1:13" ht="12.75" customHeight="1">
      <c r="A187" s="87" t="s">
        <v>52</v>
      </c>
      <c r="B187" s="60">
        <v>374</v>
      </c>
      <c r="C187" s="61">
        <f t="shared" si="11"/>
        <v>0.4249565385358316</v>
      </c>
      <c r="D187" s="60">
        <v>34</v>
      </c>
      <c r="E187" s="61">
        <f t="shared" si="12"/>
        <v>0.6821829855537721</v>
      </c>
      <c r="F187" s="60">
        <v>63</v>
      </c>
      <c r="G187" s="61">
        <f t="shared" si="9"/>
        <v>2.458056964494733</v>
      </c>
      <c r="H187" s="60">
        <v>37</v>
      </c>
      <c r="I187" s="61">
        <f t="shared" si="13"/>
        <v>1.8877551020408163</v>
      </c>
      <c r="J187" s="60">
        <v>6</v>
      </c>
      <c r="K187" s="61">
        <v>3.314917127071823</v>
      </c>
      <c r="L187" s="60">
        <v>29</v>
      </c>
      <c r="M187" s="62">
        <v>37.17948717948718</v>
      </c>
    </row>
    <row r="188" spans="1:13" ht="12.75" customHeight="1">
      <c r="A188" s="59"/>
      <c r="B188" s="54"/>
      <c r="C188" s="52"/>
      <c r="D188" s="54"/>
      <c r="E188" s="52"/>
      <c r="F188" s="54"/>
      <c r="G188" s="52"/>
      <c r="H188" s="54"/>
      <c r="I188" s="52"/>
      <c r="J188" s="54"/>
      <c r="K188" s="52"/>
      <c r="L188" s="53"/>
      <c r="M188" s="52"/>
    </row>
    <row r="193" s="86" customFormat="1" ht="12.75" customHeight="1"/>
    <row r="194" s="86" customFormat="1" ht="12.75" customHeight="1"/>
    <row r="195" s="86" customFormat="1" ht="12.75" customHeight="1"/>
    <row r="196" s="86" customFormat="1" ht="12.75" customHeight="1"/>
    <row r="197" s="86" customFormat="1" ht="12.75" customHeight="1"/>
    <row r="198" s="86" customFormat="1" ht="12.75" customHeight="1"/>
    <row r="199" s="86" customFormat="1" ht="12.75" customHeight="1"/>
    <row r="200" s="86" customFormat="1" ht="12.75" customHeight="1"/>
    <row r="201" s="86" customFormat="1" ht="12.75" customHeight="1"/>
    <row r="202" s="86" customFormat="1" ht="12.75" customHeight="1"/>
    <row r="203" s="86" customFormat="1" ht="12.75" customHeight="1"/>
    <row r="204" s="86" customFormat="1" ht="12.75" customHeight="1"/>
    <row r="205" s="86" customFormat="1" ht="12.75" customHeight="1"/>
    <row r="206" s="86" customFormat="1" ht="12.75" customHeight="1"/>
    <row r="207" s="86" customFormat="1" ht="12.75" customHeight="1"/>
    <row r="208" s="86" customFormat="1" ht="12.75" customHeight="1"/>
    <row r="209" s="86" customFormat="1" ht="12.75" customHeight="1"/>
    <row r="210" s="86" customFormat="1" ht="12.75" customHeight="1"/>
    <row r="211" s="86" customFormat="1" ht="12.75" customHeight="1"/>
    <row r="212" s="86" customFormat="1" ht="12.75" customHeight="1"/>
    <row r="213" s="86" customFormat="1" ht="12.75" customHeight="1"/>
    <row r="214" s="86" customFormat="1" ht="12.75" customHeight="1"/>
    <row r="215" s="86" customFormat="1" ht="12.75" customHeight="1"/>
    <row r="216" s="86" customFormat="1" ht="12.75" customHeight="1"/>
    <row r="217" s="86" customFormat="1" ht="12.75" customHeight="1"/>
    <row r="218" s="86" customFormat="1" ht="12.75" customHeight="1"/>
    <row r="219" s="86" customFormat="1" ht="12.75" customHeight="1"/>
    <row r="220" s="86" customFormat="1" ht="12.75" customHeight="1"/>
    <row r="221" s="86" customFormat="1" ht="12.75" customHeight="1"/>
    <row r="222" s="86" customFormat="1" ht="12.75" customHeight="1"/>
    <row r="223" s="86" customFormat="1" ht="12.75" customHeight="1"/>
    <row r="224" s="86" customFormat="1" ht="12.75" customHeight="1"/>
    <row r="225" s="86" customFormat="1" ht="12.75" customHeight="1"/>
    <row r="226" s="86" customFormat="1" ht="12.75" customHeight="1"/>
    <row r="227" s="86" customFormat="1" ht="12.75" customHeight="1"/>
    <row r="228" s="86" customFormat="1" ht="12.75" customHeight="1"/>
    <row r="229" s="86" customFormat="1" ht="12.75" customHeight="1"/>
    <row r="230" s="86" customFormat="1" ht="12.75" customHeight="1"/>
    <row r="231" s="86" customFormat="1" ht="12.75" customHeight="1"/>
    <row r="232" s="86" customFormat="1" ht="12.75" customHeight="1"/>
    <row r="233" s="86" customFormat="1" ht="12.75" customHeight="1"/>
    <row r="234" s="86" customFormat="1" ht="12.75" customHeight="1"/>
    <row r="235" s="86" customFormat="1" ht="12.75" customHeight="1"/>
    <row r="236" s="86" customFormat="1" ht="12.75" customHeight="1"/>
    <row r="237" s="86" customFormat="1" ht="12.75" customHeight="1"/>
    <row r="238" s="86" customFormat="1" ht="12.75" customHeight="1"/>
    <row r="239" s="86" customFormat="1" ht="12.75" customHeight="1"/>
    <row r="240" s="86" customFormat="1" ht="12.75" customHeight="1"/>
    <row r="241" s="86" customFormat="1" ht="12.75" customHeight="1"/>
    <row r="242" s="86" customFormat="1" ht="12.75" customHeight="1"/>
    <row r="243" s="86" customFormat="1" ht="12.75" customHeight="1"/>
    <row r="244" s="86" customFormat="1" ht="12.75" customHeight="1"/>
    <row r="245" s="86" customFormat="1" ht="12.75" customHeight="1"/>
    <row r="246" s="86" customFormat="1" ht="12.75" customHeight="1"/>
    <row r="247" s="86" customFormat="1" ht="12.75" customHeight="1"/>
    <row r="248" s="86" customFormat="1" ht="12.75" customHeight="1"/>
    <row r="249" s="86" customFormat="1" ht="12.75" customHeight="1"/>
    <row r="250" s="86" customFormat="1" ht="12.75" customHeight="1"/>
    <row r="251" s="86" customFormat="1" ht="12.75" customHeight="1"/>
    <row r="252" s="86" customFormat="1" ht="12.75" customHeight="1"/>
    <row r="253" s="86" customFormat="1" ht="12.75" customHeight="1"/>
    <row r="254" s="86" customFormat="1" ht="12.75" customHeight="1"/>
    <row r="255" s="86" customFormat="1" ht="12.75" customHeight="1"/>
    <row r="256" s="86" customFormat="1" ht="12.75" customHeight="1"/>
    <row r="257" s="86" customFormat="1" ht="12.75" customHeight="1"/>
    <row r="258" s="86" customFormat="1" ht="12.75" customHeight="1"/>
    <row r="259" s="86" customFormat="1" ht="12.75" customHeight="1"/>
    <row r="260" s="86" customFormat="1" ht="12.75" customHeight="1"/>
    <row r="261" s="86" customFormat="1" ht="12.75" customHeight="1"/>
    <row r="262" s="86" customFormat="1" ht="12.75" customHeight="1"/>
    <row r="263" s="86" customFormat="1" ht="12.75" customHeight="1"/>
    <row r="264" s="86" customFormat="1" ht="12.75" customHeight="1"/>
    <row r="265" s="86" customFormat="1" ht="12.75" customHeight="1"/>
    <row r="266" s="86" customFormat="1" ht="12.75" customHeight="1"/>
    <row r="267" s="86" customFormat="1" ht="12.75" customHeight="1"/>
    <row r="268" s="86" customFormat="1" ht="12.75" customHeight="1"/>
    <row r="269" s="86" customFormat="1" ht="12.75" customHeight="1"/>
    <row r="270" s="86" customFormat="1" ht="12.75" customHeight="1"/>
    <row r="271" s="86" customFormat="1" ht="12.75" customHeight="1"/>
    <row r="272" s="86" customFormat="1" ht="12.75" customHeight="1"/>
    <row r="273" s="86" customFormat="1" ht="12.75" customHeight="1"/>
    <row r="274" s="86" customFormat="1" ht="12.75" customHeight="1"/>
    <row r="275" s="86" customFormat="1" ht="12.75" customHeight="1"/>
    <row r="276" s="86" customFormat="1" ht="12.75" customHeight="1"/>
    <row r="277" s="86" customFormat="1" ht="12.75" customHeight="1"/>
    <row r="278" s="86" customFormat="1" ht="12.75" customHeight="1"/>
    <row r="279" s="86" customFormat="1" ht="12.75" customHeight="1"/>
    <row r="280" s="86" customFormat="1" ht="12.75" customHeight="1"/>
    <row r="281" s="86" customFormat="1" ht="12.75" customHeight="1"/>
    <row r="282" s="86" customFormat="1" ht="12.75" customHeight="1"/>
    <row r="283" s="86" customFormat="1" ht="12.75" customHeight="1"/>
    <row r="284" s="86" customFormat="1" ht="12.75" customHeight="1"/>
    <row r="285" s="86" customFormat="1" ht="12.75" customHeight="1"/>
    <row r="286" s="86" customFormat="1" ht="12.75" customHeight="1"/>
    <row r="287" s="86" customFormat="1" ht="12.75" customHeight="1"/>
    <row r="288" s="86" customFormat="1" ht="12.75" customHeight="1"/>
    <row r="289" s="86" customFormat="1" ht="12.75" customHeight="1"/>
    <row r="290" s="86" customFormat="1" ht="12.75" customHeight="1"/>
    <row r="291" s="86" customFormat="1" ht="12.75" customHeight="1"/>
    <row r="292" s="86" customFormat="1" ht="12.75" customHeight="1"/>
    <row r="293" s="86" customFormat="1" ht="12.75" customHeight="1"/>
    <row r="294" s="86" customFormat="1" ht="12.75" customHeight="1"/>
    <row r="295" s="86" customFormat="1" ht="12.75" customHeight="1"/>
    <row r="296" s="86" customFormat="1" ht="12.75" customHeight="1"/>
    <row r="297" s="86" customFormat="1" ht="12.75" customHeight="1"/>
    <row r="298" s="86" customFormat="1" ht="12.75" customHeight="1"/>
    <row r="299" s="86" customFormat="1" ht="12.75" customHeight="1"/>
    <row r="300" s="86" customFormat="1" ht="12.75" customHeight="1"/>
    <row r="301" s="86" customFormat="1" ht="12.75" customHeight="1"/>
    <row r="302" s="86" customFormat="1" ht="12.75" customHeight="1"/>
    <row r="303" s="86" customFormat="1" ht="12.75" customHeight="1"/>
    <row r="304" s="86" customFormat="1" ht="12.75" customHeight="1"/>
    <row r="305" s="86" customFormat="1" ht="12.75" customHeight="1"/>
    <row r="306" s="86" customFormat="1" ht="12.75" customHeight="1"/>
    <row r="307" s="86" customFormat="1" ht="12.75" customHeight="1"/>
    <row r="308" s="86" customFormat="1" ht="12.75" customHeight="1"/>
    <row r="309" s="86" customFormat="1" ht="12.75" customHeight="1"/>
    <row r="310" s="86" customFormat="1" ht="12.75" customHeight="1"/>
    <row r="311" s="86" customFormat="1" ht="12.75" customHeight="1"/>
    <row r="312" s="86" customFormat="1" ht="12.75" customHeight="1"/>
    <row r="313" s="86" customFormat="1" ht="12.75" customHeight="1"/>
    <row r="314" s="86" customFormat="1" ht="12.75" customHeight="1"/>
    <row r="319" spans="1:11" ht="12.75" customHeight="1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</row>
    <row r="320" spans="1:11" ht="12.75" customHeight="1">
      <c r="A320" s="86"/>
      <c r="B320" s="86"/>
      <c r="C320" s="86"/>
      <c r="D320" s="86"/>
      <c r="E320" s="86"/>
      <c r="F320" s="86"/>
      <c r="G320" s="86"/>
      <c r="H320" s="86"/>
      <c r="I320" s="86"/>
      <c r="J320" s="86"/>
      <c r="K320" s="86"/>
    </row>
    <row r="321" spans="1:11" ht="12.75" customHeight="1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</row>
    <row r="322" spans="1:11" ht="12.75" customHeight="1">
      <c r="A322" s="86"/>
      <c r="B322" s="86"/>
      <c r="C322" s="86"/>
      <c r="D322" s="86"/>
      <c r="E322" s="86"/>
      <c r="F322" s="86"/>
      <c r="G322" s="86"/>
      <c r="H322" s="86"/>
      <c r="I322" s="86"/>
      <c r="J322" s="86"/>
      <c r="K322" s="86"/>
    </row>
    <row r="323" spans="1:11" ht="12.75" customHeight="1">
      <c r="A323" s="86"/>
      <c r="B323" s="86"/>
      <c r="C323" s="86"/>
      <c r="D323" s="86"/>
      <c r="E323" s="86"/>
      <c r="F323" s="86"/>
      <c r="G323" s="86"/>
      <c r="H323" s="86"/>
      <c r="I323" s="86"/>
      <c r="J323" s="86"/>
      <c r="K323" s="86"/>
    </row>
    <row r="324" spans="1:11" ht="12.75" customHeight="1">
      <c r="A324" s="86"/>
      <c r="B324" s="86"/>
      <c r="C324" s="86"/>
      <c r="D324" s="86"/>
      <c r="E324" s="86"/>
      <c r="F324" s="86"/>
      <c r="G324" s="86"/>
      <c r="H324" s="86"/>
      <c r="I324" s="86"/>
      <c r="J324" s="86"/>
      <c r="K324" s="86"/>
    </row>
    <row r="325" spans="1:11" ht="12.75" customHeight="1">
      <c r="A325" s="86"/>
      <c r="B325" s="86"/>
      <c r="C325" s="86"/>
      <c r="D325" s="86"/>
      <c r="E325" s="86"/>
      <c r="F325" s="86"/>
      <c r="G325" s="86"/>
      <c r="H325" s="86"/>
      <c r="I325" s="86"/>
      <c r="J325" s="86"/>
      <c r="K325" s="86"/>
    </row>
    <row r="326" spans="1:11" ht="12.75" customHeight="1">
      <c r="A326" s="86"/>
      <c r="B326" s="86"/>
      <c r="C326" s="86"/>
      <c r="D326" s="86"/>
      <c r="E326" s="86"/>
      <c r="F326" s="86"/>
      <c r="G326" s="86"/>
      <c r="H326" s="86"/>
      <c r="I326" s="86"/>
      <c r="J326" s="86"/>
      <c r="K326" s="86"/>
    </row>
    <row r="327" spans="1:11" ht="12.75" customHeight="1">
      <c r="A327" s="86"/>
      <c r="B327" s="86"/>
      <c r="C327" s="86"/>
      <c r="D327" s="86"/>
      <c r="E327" s="86"/>
      <c r="F327" s="86"/>
      <c r="G327" s="86"/>
      <c r="H327" s="86"/>
      <c r="I327" s="86"/>
      <c r="J327" s="86"/>
      <c r="K327" s="86"/>
    </row>
    <row r="328" spans="1:11" ht="12.75" customHeight="1">
      <c r="A328" s="86"/>
      <c r="B328" s="86"/>
      <c r="C328" s="86"/>
      <c r="D328" s="86"/>
      <c r="E328" s="86"/>
      <c r="F328" s="86"/>
      <c r="G328" s="86"/>
      <c r="H328" s="86"/>
      <c r="I328" s="86"/>
      <c r="J328" s="86"/>
      <c r="K328" s="86"/>
    </row>
    <row r="329" spans="1:11" ht="12.75" customHeight="1">
      <c r="A329" s="86"/>
      <c r="B329" s="86"/>
      <c r="C329" s="86"/>
      <c r="D329" s="86"/>
      <c r="E329" s="86"/>
      <c r="F329" s="86"/>
      <c r="G329" s="86"/>
      <c r="H329" s="86"/>
      <c r="I329" s="86"/>
      <c r="J329" s="86"/>
      <c r="K329" s="86"/>
    </row>
    <row r="330" spans="1:11" ht="12.75" customHeight="1">
      <c r="A330" s="86"/>
      <c r="B330" s="86"/>
      <c r="C330" s="86"/>
      <c r="D330" s="86"/>
      <c r="E330" s="86"/>
      <c r="F330" s="86"/>
      <c r="G330" s="86"/>
      <c r="H330" s="86"/>
      <c r="I330" s="86"/>
      <c r="J330" s="86"/>
      <c r="K330" s="86"/>
    </row>
    <row r="331" spans="1:11" ht="12.75" customHeight="1">
      <c r="A331" s="86"/>
      <c r="B331" s="86"/>
      <c r="C331" s="86"/>
      <c r="D331" s="86"/>
      <c r="E331" s="86"/>
      <c r="F331" s="86"/>
      <c r="G331" s="86"/>
      <c r="H331" s="86"/>
      <c r="I331" s="86"/>
      <c r="J331" s="86"/>
      <c r="K331" s="86"/>
    </row>
    <row r="332" spans="1:11" ht="12.75" customHeight="1">
      <c r="A332" s="86"/>
      <c r="B332" s="86"/>
      <c r="C332" s="86"/>
      <c r="D332" s="86"/>
      <c r="E332" s="86"/>
      <c r="F332" s="86"/>
      <c r="G332" s="86"/>
      <c r="H332" s="86"/>
      <c r="I332" s="86"/>
      <c r="J332" s="86"/>
      <c r="K332" s="86"/>
    </row>
    <row r="333" spans="1:11" ht="12.75" customHeight="1">
      <c r="A333" s="86"/>
      <c r="B333" s="86"/>
      <c r="C333" s="86"/>
      <c r="D333" s="86"/>
      <c r="E333" s="86"/>
      <c r="F333" s="86"/>
      <c r="G333" s="86"/>
      <c r="H333" s="86"/>
      <c r="I333" s="86"/>
      <c r="J333" s="86"/>
      <c r="K333" s="86"/>
    </row>
    <row r="334" spans="1:11" ht="12.75" customHeight="1">
      <c r="A334" s="86"/>
      <c r="B334" s="86"/>
      <c r="C334" s="86"/>
      <c r="D334" s="86"/>
      <c r="E334" s="86"/>
      <c r="F334" s="86"/>
      <c r="G334" s="86"/>
      <c r="H334" s="86"/>
      <c r="I334" s="86"/>
      <c r="J334" s="86"/>
      <c r="K334" s="86"/>
    </row>
    <row r="335" spans="1:11" ht="12.75" customHeight="1">
      <c r="A335" s="86"/>
      <c r="B335" s="86"/>
      <c r="C335" s="86"/>
      <c r="D335" s="86"/>
      <c r="E335" s="86"/>
      <c r="F335" s="86"/>
      <c r="G335" s="86"/>
      <c r="H335" s="86"/>
      <c r="I335" s="86"/>
      <c r="J335" s="86"/>
      <c r="K335" s="86"/>
    </row>
    <row r="336" spans="1:11" ht="12.75" customHeight="1">
      <c r="A336" s="86"/>
      <c r="B336" s="86"/>
      <c r="C336" s="86"/>
      <c r="D336" s="86"/>
      <c r="E336" s="86"/>
      <c r="F336" s="86"/>
      <c r="G336" s="86"/>
      <c r="H336" s="86"/>
      <c r="I336" s="86"/>
      <c r="J336" s="86"/>
      <c r="K336" s="86"/>
    </row>
    <row r="337" spans="1:11" ht="12.75" customHeight="1">
      <c r="A337" s="86"/>
      <c r="B337" s="86"/>
      <c r="C337" s="86"/>
      <c r="D337" s="86"/>
      <c r="E337" s="86"/>
      <c r="F337" s="86"/>
      <c r="G337" s="86"/>
      <c r="H337" s="86"/>
      <c r="I337" s="86"/>
      <c r="J337" s="86"/>
      <c r="K337" s="86"/>
    </row>
    <row r="338" spans="1:11" ht="12.75" customHeight="1">
      <c r="A338" s="86"/>
      <c r="B338" s="86"/>
      <c r="C338" s="86"/>
      <c r="D338" s="86"/>
      <c r="E338" s="86"/>
      <c r="F338" s="86"/>
      <c r="G338" s="86"/>
      <c r="H338" s="86"/>
      <c r="I338" s="86"/>
      <c r="J338" s="86"/>
      <c r="K338" s="86"/>
    </row>
    <row r="339" spans="1:11" ht="12.75" customHeight="1">
      <c r="A339" s="86"/>
      <c r="B339" s="86"/>
      <c r="C339" s="86"/>
      <c r="D339" s="86"/>
      <c r="E339" s="86"/>
      <c r="F339" s="86"/>
      <c r="G339" s="86"/>
      <c r="H339" s="86"/>
      <c r="I339" s="86"/>
      <c r="J339" s="86"/>
      <c r="K339" s="86"/>
    </row>
    <row r="340" spans="1:11" ht="12.75" customHeight="1">
      <c r="A340" s="86"/>
      <c r="B340" s="86"/>
      <c r="C340" s="86"/>
      <c r="D340" s="86"/>
      <c r="E340" s="86"/>
      <c r="F340" s="86"/>
      <c r="G340" s="86"/>
      <c r="H340" s="86"/>
      <c r="I340" s="86"/>
      <c r="J340" s="86"/>
      <c r="K340" s="86"/>
    </row>
    <row r="341" spans="1:11" ht="12.75" customHeight="1">
      <c r="A341" s="86"/>
      <c r="B341" s="86"/>
      <c r="C341" s="86"/>
      <c r="D341" s="86"/>
      <c r="E341" s="86"/>
      <c r="F341" s="86"/>
      <c r="G341" s="86"/>
      <c r="H341" s="86"/>
      <c r="I341" s="86"/>
      <c r="J341" s="86"/>
      <c r="K341" s="86"/>
    </row>
    <row r="342" spans="1:11" ht="12.75" customHeight="1">
      <c r="A342" s="86"/>
      <c r="B342" s="86"/>
      <c r="C342" s="86"/>
      <c r="D342" s="86"/>
      <c r="E342" s="86"/>
      <c r="F342" s="86"/>
      <c r="G342" s="86"/>
      <c r="H342" s="86"/>
      <c r="I342" s="86"/>
      <c r="J342" s="86"/>
      <c r="K342" s="86"/>
    </row>
    <row r="343" spans="1:11" ht="12.75" customHeight="1">
      <c r="A343" s="86"/>
      <c r="B343" s="86"/>
      <c r="C343" s="86"/>
      <c r="D343" s="86"/>
      <c r="E343" s="86"/>
      <c r="F343" s="86"/>
      <c r="G343" s="86"/>
      <c r="H343" s="86"/>
      <c r="I343" s="86"/>
      <c r="J343" s="86"/>
      <c r="K343" s="86"/>
    </row>
    <row r="344" spans="1:11" ht="12.75" customHeight="1">
      <c r="A344" s="86"/>
      <c r="B344" s="86"/>
      <c r="C344" s="86"/>
      <c r="D344" s="86"/>
      <c r="E344" s="86"/>
      <c r="F344" s="86"/>
      <c r="G344" s="86"/>
      <c r="H344" s="86"/>
      <c r="I344" s="86"/>
      <c r="J344" s="86"/>
      <c r="K344" s="86"/>
    </row>
    <row r="345" spans="1:11" ht="12.75" customHeight="1">
      <c r="A345" s="86"/>
      <c r="B345" s="86"/>
      <c r="C345" s="86"/>
      <c r="D345" s="86"/>
      <c r="E345" s="86"/>
      <c r="F345" s="86"/>
      <c r="G345" s="86"/>
      <c r="H345" s="86"/>
      <c r="I345" s="86"/>
      <c r="J345" s="86"/>
      <c r="K345" s="86"/>
    </row>
    <row r="346" spans="1:11" ht="12.75" customHeight="1">
      <c r="A346" s="86"/>
      <c r="B346" s="86"/>
      <c r="C346" s="86"/>
      <c r="D346" s="86"/>
      <c r="E346" s="86"/>
      <c r="F346" s="86"/>
      <c r="G346" s="86"/>
      <c r="H346" s="86"/>
      <c r="I346" s="86"/>
      <c r="J346" s="86"/>
      <c r="K346" s="86"/>
    </row>
    <row r="347" spans="1:11" ht="12.75" customHeight="1">
      <c r="A347" s="86"/>
      <c r="B347" s="86"/>
      <c r="C347" s="86"/>
      <c r="D347" s="86"/>
      <c r="E347" s="86"/>
      <c r="F347" s="86"/>
      <c r="G347" s="86"/>
      <c r="H347" s="86"/>
      <c r="I347" s="86"/>
      <c r="J347" s="86"/>
      <c r="K347" s="86"/>
    </row>
    <row r="348" spans="1:11" ht="12.75" customHeight="1">
      <c r="A348" s="86"/>
      <c r="B348" s="86"/>
      <c r="C348" s="86"/>
      <c r="D348" s="86"/>
      <c r="E348" s="86"/>
      <c r="F348" s="86"/>
      <c r="G348" s="86"/>
      <c r="H348" s="86"/>
      <c r="I348" s="86"/>
      <c r="J348" s="86"/>
      <c r="K348" s="86"/>
    </row>
    <row r="349" spans="1:11" ht="12.75" customHeight="1">
      <c r="A349" s="86"/>
      <c r="B349" s="86"/>
      <c r="C349" s="86"/>
      <c r="D349" s="86"/>
      <c r="E349" s="86"/>
      <c r="F349" s="86"/>
      <c r="G349" s="86"/>
      <c r="H349" s="86"/>
      <c r="I349" s="86"/>
      <c r="J349" s="86"/>
      <c r="K349" s="86"/>
    </row>
    <row r="350" spans="1:11" ht="12.75" customHeight="1">
      <c r="A350" s="86"/>
      <c r="B350" s="86"/>
      <c r="C350" s="86"/>
      <c r="D350" s="86"/>
      <c r="E350" s="86"/>
      <c r="F350" s="86"/>
      <c r="G350" s="86"/>
      <c r="H350" s="86"/>
      <c r="I350" s="86"/>
      <c r="J350" s="86"/>
      <c r="K350" s="86"/>
    </row>
    <row r="351" spans="1:11" ht="12.75" customHeight="1">
      <c r="A351" s="86"/>
      <c r="B351" s="86"/>
      <c r="C351" s="86"/>
      <c r="D351" s="86"/>
      <c r="E351" s="86"/>
      <c r="F351" s="86"/>
      <c r="G351" s="86"/>
      <c r="H351" s="86"/>
      <c r="I351" s="86"/>
      <c r="J351" s="86"/>
      <c r="K351" s="86"/>
    </row>
    <row r="352" spans="1:11" ht="12.75" customHeight="1">
      <c r="A352" s="86"/>
      <c r="B352" s="86"/>
      <c r="C352" s="86"/>
      <c r="D352" s="86"/>
      <c r="E352" s="86"/>
      <c r="F352" s="86"/>
      <c r="G352" s="86"/>
      <c r="H352" s="86"/>
      <c r="I352" s="86"/>
      <c r="J352" s="86"/>
      <c r="K352" s="86"/>
    </row>
    <row r="353" spans="1:11" ht="12.75" customHeight="1">
      <c r="A353" s="86"/>
      <c r="B353" s="86"/>
      <c r="C353" s="86"/>
      <c r="D353" s="86"/>
      <c r="E353" s="86"/>
      <c r="F353" s="86"/>
      <c r="G353" s="86"/>
      <c r="H353" s="86"/>
      <c r="I353" s="86"/>
      <c r="J353" s="86"/>
      <c r="K353" s="86"/>
    </row>
    <row r="354" spans="1:11" ht="12.75" customHeight="1">
      <c r="A354" s="86"/>
      <c r="B354" s="86"/>
      <c r="C354" s="86"/>
      <c r="D354" s="86"/>
      <c r="E354" s="86"/>
      <c r="F354" s="86"/>
      <c r="G354" s="86"/>
      <c r="H354" s="86"/>
      <c r="I354" s="86"/>
      <c r="J354" s="86"/>
      <c r="K354" s="86"/>
    </row>
    <row r="355" spans="1:11" ht="12.75" customHeight="1">
      <c r="A355" s="86"/>
      <c r="B355" s="86"/>
      <c r="C355" s="86"/>
      <c r="D355" s="86"/>
      <c r="E355" s="86"/>
      <c r="F355" s="86"/>
      <c r="G355" s="86"/>
      <c r="H355" s="86"/>
      <c r="I355" s="86"/>
      <c r="J355" s="86"/>
      <c r="K355" s="86"/>
    </row>
    <row r="356" spans="1:11" ht="12.75" customHeight="1">
      <c r="A356" s="86"/>
      <c r="B356" s="86"/>
      <c r="C356" s="86"/>
      <c r="D356" s="86"/>
      <c r="E356" s="86"/>
      <c r="F356" s="86"/>
      <c r="G356" s="86"/>
      <c r="H356" s="86"/>
      <c r="I356" s="86"/>
      <c r="J356" s="86"/>
      <c r="K356" s="86"/>
    </row>
    <row r="357" spans="1:11" ht="12.75" customHeight="1">
      <c r="A357" s="86"/>
      <c r="B357" s="86"/>
      <c r="C357" s="86"/>
      <c r="D357" s="86"/>
      <c r="E357" s="86"/>
      <c r="F357" s="86"/>
      <c r="G357" s="86"/>
      <c r="H357" s="86"/>
      <c r="I357" s="86"/>
      <c r="J357" s="86"/>
      <c r="K357" s="86"/>
    </row>
    <row r="358" spans="1:11" ht="12.75" customHeight="1">
      <c r="A358" s="86"/>
      <c r="B358" s="86"/>
      <c r="C358" s="86"/>
      <c r="D358" s="86"/>
      <c r="E358" s="86"/>
      <c r="F358" s="86"/>
      <c r="G358" s="86"/>
      <c r="H358" s="86"/>
      <c r="I358" s="86"/>
      <c r="J358" s="86"/>
      <c r="K358" s="86"/>
    </row>
    <row r="359" spans="1:11" ht="12.75" customHeight="1">
      <c r="A359" s="86"/>
      <c r="B359" s="86"/>
      <c r="C359" s="86"/>
      <c r="D359" s="86"/>
      <c r="E359" s="86"/>
      <c r="F359" s="86"/>
      <c r="G359" s="86"/>
      <c r="H359" s="86"/>
      <c r="I359" s="86"/>
      <c r="J359" s="86"/>
      <c r="K359" s="86"/>
    </row>
    <row r="360" spans="1:11" ht="12.75" customHeight="1">
      <c r="A360" s="86"/>
      <c r="B360" s="86"/>
      <c r="C360" s="86"/>
      <c r="D360" s="86"/>
      <c r="E360" s="86"/>
      <c r="F360" s="86"/>
      <c r="G360" s="86"/>
      <c r="H360" s="86"/>
      <c r="I360" s="86"/>
      <c r="J360" s="86"/>
      <c r="K360" s="86"/>
    </row>
    <row r="361" spans="1:11" ht="12.75" customHeight="1">
      <c r="A361" s="86"/>
      <c r="B361" s="86"/>
      <c r="C361" s="86"/>
      <c r="D361" s="86"/>
      <c r="E361" s="86"/>
      <c r="F361" s="86"/>
      <c r="G361" s="86"/>
      <c r="H361" s="86"/>
      <c r="I361" s="86"/>
      <c r="J361" s="86"/>
      <c r="K361" s="86"/>
    </row>
    <row r="362" spans="1:11" ht="12.75" customHeight="1">
      <c r="A362" s="86"/>
      <c r="B362" s="86"/>
      <c r="C362" s="86"/>
      <c r="D362" s="86"/>
      <c r="E362" s="86"/>
      <c r="F362" s="86"/>
      <c r="G362" s="86"/>
      <c r="H362" s="86"/>
      <c r="I362" s="86"/>
      <c r="J362" s="86"/>
      <c r="K362" s="86"/>
    </row>
    <row r="363" spans="1:11" ht="12.75" customHeight="1">
      <c r="A363" s="86"/>
      <c r="B363" s="86"/>
      <c r="C363" s="86"/>
      <c r="D363" s="86"/>
      <c r="E363" s="86"/>
      <c r="F363" s="86"/>
      <c r="G363" s="86"/>
      <c r="H363" s="86"/>
      <c r="I363" s="86"/>
      <c r="J363" s="86"/>
      <c r="K363" s="86"/>
    </row>
    <row r="364" spans="1:11" ht="12.75" customHeight="1">
      <c r="A364" s="86"/>
      <c r="B364" s="86"/>
      <c r="C364" s="86"/>
      <c r="D364" s="86"/>
      <c r="E364" s="86"/>
      <c r="F364" s="86"/>
      <c r="G364" s="86"/>
      <c r="H364" s="86"/>
      <c r="I364" s="86"/>
      <c r="J364" s="86"/>
      <c r="K364" s="86"/>
    </row>
  </sheetData>
  <sheetProtection/>
  <autoFilter ref="A4:A364"/>
  <mergeCells count="18">
    <mergeCell ref="F10:G10"/>
    <mergeCell ref="D11:E11"/>
    <mergeCell ref="B10:E10"/>
    <mergeCell ref="B8:G8"/>
    <mergeCell ref="D74:E74"/>
    <mergeCell ref="J74:K74"/>
    <mergeCell ref="B73:E73"/>
    <mergeCell ref="H73:K73"/>
    <mergeCell ref="F73:G73"/>
    <mergeCell ref="L73:M73"/>
    <mergeCell ref="B136:E136"/>
    <mergeCell ref="H136:K136"/>
    <mergeCell ref="D137:E137"/>
    <mergeCell ref="J137:K137"/>
    <mergeCell ref="F136:G136"/>
    <mergeCell ref="L136:M136"/>
    <mergeCell ref="B134:G134"/>
    <mergeCell ref="H134:M134"/>
  </mergeCells>
  <printOptions/>
  <pageMargins left="1.1811023622047245" right="0.2362204724409449" top="0.35433070866141736" bottom="0.7480314960629921" header="0" footer="0"/>
  <pageSetup fitToHeight="3" fitToWidth="1" horizontalDpi="600" verticalDpi="600" orientation="landscape" pageOrder="overThenDown" paperSize="9" scale="69" r:id="rId2"/>
  <rowBreaks count="2" manualBreakCount="2">
    <brk id="63" max="12" man="1"/>
    <brk id="12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2020-03-19T01:19:08Z</dcterms:created>
  <dcterms:modified xsi:type="dcterms:W3CDTF">2022-03-02T08:46:07Z</dcterms:modified>
  <cp:category/>
  <cp:version/>
  <cp:contentType/>
  <cp:contentStatus/>
</cp:coreProperties>
</file>