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0" tabRatio="604" activeTab="0"/>
  </bookViews>
  <sheets>
    <sheet name="1" sheetId="1" r:id="rId1"/>
  </sheets>
  <definedNames>
    <definedName name="_xlnm.Print_Area" localSheetId="0">'1'!$A$1:$V$188</definedName>
  </definedNames>
  <calcPr fullCalcOnLoad="1"/>
</workbook>
</file>

<file path=xl/sharedStrings.xml><?xml version="1.0" encoding="utf-8"?>
<sst xmlns="http://schemas.openxmlformats.org/spreadsheetml/2006/main" count="190" uniqueCount="71">
  <si>
    <t>（１）</t>
  </si>
  <si>
    <t>　　（単位：件）</t>
  </si>
  <si>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</si>
  <si>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</si>
  <si>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</si>
  <si>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</si>
  <si>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</si>
  <si>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</si>
  <si>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</si>
  <si>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</si>
  <si>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</si>
  <si>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</si>
  <si>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</si>
  <si>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</si>
  <si>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</si>
  <si>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</si>
  <si>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</si>
  <si>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</si>
  <si>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</si>
  <si>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</si>
  <si>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</si>
  <si>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</si>
  <si>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</si>
  <si>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</si>
  <si>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</si>
  <si>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</si>
  <si>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</si>
  <si>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</si>
  <si>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</si>
  <si>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</si>
  <si>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</si>
  <si>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</si>
  <si>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</si>
  <si>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</si>
  <si>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</si>
  <si>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</si>
  <si>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</si>
  <si>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</si>
  <si>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</si>
  <si>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</si>
  <si>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</si>
  <si>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</si>
  <si>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</si>
  <si>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</si>
  <si>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</si>
  <si>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</si>
  <si>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</si>
  <si>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</si>
  <si>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</si>
  <si>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</si>
  <si>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</si>
  <si>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</si>
  <si>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24 年度</t>
  </si>
  <si>
    <t>（３)</t>
  </si>
  <si>
    <t>平成 25 年度</t>
  </si>
  <si>
    <t>（２）</t>
  </si>
  <si>
    <t>平成 26 年度</t>
  </si>
  <si>
    <t xml:space="preserve"> 　　１  平成 ２６ 年度　狩猟免状交付状況</t>
  </si>
  <si>
    <t>内　女　性</t>
  </si>
  <si>
    <t>当該年度合格者数</t>
  </si>
  <si>
    <t>内　女　性</t>
  </si>
  <si>
    <t>当該年度合格者数</t>
  </si>
  <si>
    <t>内　女　性</t>
  </si>
  <si>
    <t>当該年度合格者数</t>
  </si>
  <si>
    <t>第　　一　　種</t>
  </si>
  <si>
    <t>第　　二　　種</t>
  </si>
  <si>
    <t>　 　計</t>
  </si>
  <si>
    <t>網</t>
  </si>
  <si>
    <t>総　　　　　　計</t>
  </si>
  <si>
    <t>わ　　　　　　な</t>
  </si>
  <si>
    <t>平成29年3月21日修正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</si>
</sst>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#,##0;\-"/>
    <numFmt numFmtId="185" formatCode="#,##0;[Red]#,##0"/>
    <numFmt numFmtId="186" formatCode="0;[Red]0"/>
    <numFmt numFmtId="187" formatCode="#,##0_);[Red]#,##0_);\-\ _)"/>
    <numFmt numFmtId="188" formatCode="\(#,##0\);[Red]\(#,##0\);\(\ \-\ \)"/>
    <numFmt numFmtId="189" formatCode="\(#,##0\);[Red]\(#,##0\);\(\-\)"/>
    <numFmt numFmtId="190" formatCode="\(@\)"/>
    <numFmt numFmtId="191" formatCode="0_);[Red]\(0\)"/>
    <numFmt numFmtId="192" formatCode="0_ "/>
    <numFmt numFmtId="193" formatCode="0.0_);[Red]\(0.0\)"/>
    <numFmt numFmtId="194" formatCode="#,##0_ "/>
    <numFmt numFmtId="195" formatCode="#,##0_);[Red]\(#,##0\)"/>
    <numFmt numFmtId="196" formatCode="0.0%"/>
    <numFmt numFmtId="197" formatCode="\-"/>
    <numFmt numFmtId="198" formatCode="[$-411]g\ ee\.mm\.dd"/>
    <numFmt numFmtId="199" formatCode="&quot;（&quot;#,##0&quot;）&quot;"/>
    <numFmt numFmtId="200" formatCode="&quot;(&quot;#,###&quot;)&quot;"/>
    <numFmt numFmtId="201" formatCode="#,##0&quot;(ha)&quot;"/>
    <numFmt numFmtId="202" formatCode="&quot;(&quot;#,##0&quot;)&quot;"/>
    <numFmt numFmtId="203" formatCode="&quot;(&quot;#,##0&quot;件)&quot;"/>
    <numFmt numFmtId="204" formatCode="&quot;(&quot;#,##0&quot;人)&quot;"/>
    <numFmt numFmtId="205" formatCode="#,##0&quot;件&quot;"/>
    <numFmt numFmtId="206" formatCode="#,##0&quot;円&quot;"/>
    <numFmt numFmtId="207" formatCode="0_ ;[Red]\-0\ "/>
    <numFmt numFmtId="208" formatCode="&quot;（&quot;#,##0&quot;円）&quot;"/>
    <numFmt numFmtId="209" formatCode="#,##0&quot;人&quot;"/>
    <numFmt numFmtId="210" formatCode="&quot;（&quot;#,##0&quot;人）&quot;"/>
    <numFmt numFmtId="211" formatCode="&quot;丙のみ&quot;#,##0&quot;件&quot;"/>
    <numFmt numFmtId="212" formatCode="&quot;新乙&quot;#,##0&quot;件&quot;"/>
    <numFmt numFmtId="213" formatCode="0.000000"/>
    <numFmt numFmtId="214" formatCode="0.00000"/>
    <numFmt numFmtId="215" formatCode="0.0000"/>
    <numFmt numFmtId="216" formatCode="0.000"/>
    <numFmt numFmtId="217" formatCode="0.0"/>
    <numFmt numFmtId="218" formatCode="#,##0&quot;猟区&quot;"/>
    <numFmt numFmtId="219" formatCode="General&quot;猟区&quot;"/>
    <numFmt numFmtId="220" formatCode="###&quot;猟区&quot;"/>
    <numFmt numFmtId="221" formatCode="[$-411]gee\.mm\.dd"/>
    <numFmt numFmtId="222" formatCode="0.0;[Red]0.0"/>
    <numFmt numFmtId="223" formatCode="0.00_);[Red]\(0.00\)"/>
    <numFmt numFmtId="224" formatCode="#,##0;;\-"/>
    <numFmt numFmtId="225" formatCode="#,##0.00;;\-"/>
    <numFmt numFmtId="226" formatCode="#,##0.00_);[Red]\(#,##0.00\)"/>
    <numFmt numFmtId="227" formatCode="0_);\(0\)"/>
    <numFmt numFmtId="228" formatCode="#,##0_);\(#,##0\)"/>
    <numFmt numFmtId="229" formatCode="#,##0.0_);[Red]\(#,##0.0\)"/>
    <numFmt numFmtId="230" formatCode="&quot;〈&quot;#,##0&quot;件〉&quot;"/>
    <numFmt numFmtId="231" formatCode="[&lt;=999]000;[&lt;=99999]000\-00;000\-0000"/>
    <numFmt numFmtId="232" formatCode="#,##0.0;;\-"/>
    <numFmt numFmtId="233" formatCode="#,##0.000;;\-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・団"/>
      <family val="1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61" applyFont="1" applyFill="1" applyAlignment="1" applyProtection="1">
      <alignment vertical="center"/>
      <protection/>
    </xf>
    <xf numFmtId="38" fontId="6" fillId="0" borderId="0" xfId="61" applyNumberFormat="1" applyFont="1" applyFill="1">
      <alignment/>
      <protection/>
    </xf>
    <xf numFmtId="40" fontId="6" fillId="0" borderId="0" xfId="61" applyNumberFormat="1" applyFont="1" applyFill="1">
      <alignment/>
      <protection/>
    </xf>
    <xf numFmtId="40" fontId="6" fillId="0" borderId="0" xfId="61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 applyAlignment="1">
      <alignment vertical="center"/>
      <protection/>
    </xf>
    <xf numFmtId="38" fontId="7" fillId="0" borderId="0" xfId="61" applyNumberFormat="1" applyFont="1" applyFill="1" applyAlignment="1">
      <alignment vertical="center"/>
      <protection/>
    </xf>
    <xf numFmtId="40" fontId="7" fillId="0" borderId="0" xfId="61" applyNumberFormat="1" applyFont="1" applyFill="1" applyAlignment="1">
      <alignment vertical="center"/>
      <protection/>
    </xf>
    <xf numFmtId="40" fontId="5" fillId="0" borderId="0" xfId="61" applyNumberFormat="1" applyFont="1" applyFill="1" applyAlignment="1" applyProtection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38" fontId="7" fillId="0" borderId="0" xfId="61" applyNumberFormat="1" applyFont="1" applyFill="1" applyBorder="1" applyAlignment="1">
      <alignment vertical="center"/>
      <protection/>
    </xf>
    <xf numFmtId="40" fontId="7" fillId="0" borderId="0" xfId="61" applyNumberFormat="1" applyFont="1" applyFill="1" applyBorder="1" applyAlignment="1">
      <alignment vertical="center"/>
      <protection/>
    </xf>
    <xf numFmtId="38" fontId="7" fillId="0" borderId="0" xfId="61" applyNumberFormat="1" applyFont="1" applyFill="1" applyBorder="1" applyAlignment="1" applyProtection="1">
      <alignment vertical="center"/>
      <protection/>
    </xf>
    <xf numFmtId="38" fontId="6" fillId="0" borderId="10" xfId="61" applyNumberFormat="1" applyFont="1" applyFill="1" applyBorder="1">
      <alignment/>
      <protection/>
    </xf>
    <xf numFmtId="195" fontId="6" fillId="0" borderId="11" xfId="61" applyNumberFormat="1" applyFont="1" applyFill="1" applyBorder="1">
      <alignment/>
      <protection/>
    </xf>
    <xf numFmtId="226" fontId="6" fillId="0" borderId="12" xfId="61" applyNumberFormat="1" applyFont="1" applyFill="1" applyBorder="1">
      <alignment/>
      <protection/>
    </xf>
    <xf numFmtId="195" fontId="6" fillId="0" borderId="12" xfId="61" applyNumberFormat="1" applyFont="1" applyFill="1" applyBorder="1">
      <alignment/>
      <protection/>
    </xf>
    <xf numFmtId="226" fontId="6" fillId="0" borderId="13" xfId="61" applyNumberFormat="1" applyFont="1" applyFill="1" applyBorder="1">
      <alignment/>
      <protection/>
    </xf>
    <xf numFmtId="38" fontId="6" fillId="0" borderId="14" xfId="61" applyNumberFormat="1" applyFont="1" applyFill="1" applyBorder="1" applyAlignment="1" applyProtection="1">
      <alignment horizontal="center" vertical="center"/>
      <protection/>
    </xf>
    <xf numFmtId="195" fontId="6" fillId="0" borderId="15" xfId="61" applyNumberFormat="1" applyFont="1" applyFill="1" applyBorder="1">
      <alignment/>
      <protection/>
    </xf>
    <xf numFmtId="195" fontId="6" fillId="0" borderId="0" xfId="61" applyNumberFormat="1" applyFont="1" applyFill="1" applyBorder="1">
      <alignment/>
      <protection/>
    </xf>
    <xf numFmtId="226" fontId="6" fillId="0" borderId="0" xfId="61" applyNumberFormat="1" applyFont="1" applyFill="1" applyBorder="1">
      <alignment/>
      <protection/>
    </xf>
    <xf numFmtId="226" fontId="6" fillId="0" borderId="0" xfId="61" applyNumberFormat="1" applyFont="1" applyFill="1" applyBorder="1" applyAlignment="1">
      <alignment horizontal="center"/>
      <protection/>
    </xf>
    <xf numFmtId="195" fontId="6" fillId="0" borderId="0" xfId="61" applyNumberFormat="1" applyFont="1" applyFill="1" applyBorder="1" applyAlignment="1">
      <alignment horizontal="center"/>
      <protection/>
    </xf>
    <xf numFmtId="195" fontId="6" fillId="0" borderId="0" xfId="61" applyNumberFormat="1" applyFont="1" applyFill="1" applyBorder="1" applyAlignment="1" applyProtection="1">
      <alignment horizontal="left"/>
      <protection/>
    </xf>
    <xf numFmtId="226" fontId="6" fillId="0" borderId="16" xfId="61" applyNumberFormat="1" applyFont="1" applyFill="1" applyBorder="1">
      <alignment/>
      <protection/>
    </xf>
    <xf numFmtId="38" fontId="6" fillId="0" borderId="14" xfId="61" applyNumberFormat="1" applyFont="1" applyFill="1" applyBorder="1">
      <alignment/>
      <protection/>
    </xf>
    <xf numFmtId="38" fontId="6" fillId="0" borderId="14" xfId="61" applyNumberFormat="1" applyFont="1" applyFill="1" applyBorder="1" applyAlignment="1" applyProtection="1">
      <alignment horizontal="left"/>
      <protection/>
    </xf>
    <xf numFmtId="195" fontId="6" fillId="0" borderId="17" xfId="61" applyNumberFormat="1" applyFont="1" applyFill="1" applyBorder="1">
      <alignment/>
      <protection/>
    </xf>
    <xf numFmtId="226" fontId="6" fillId="0" borderId="18" xfId="61" applyNumberFormat="1" applyFont="1" applyFill="1" applyBorder="1" applyAlignment="1" applyProtection="1">
      <alignment horizontal="left"/>
      <protection/>
    </xf>
    <xf numFmtId="195" fontId="6" fillId="0" borderId="18" xfId="61" applyNumberFormat="1" applyFont="1" applyFill="1" applyBorder="1">
      <alignment/>
      <protection/>
    </xf>
    <xf numFmtId="226" fontId="6" fillId="0" borderId="18" xfId="61" applyNumberFormat="1" applyFont="1" applyFill="1" applyBorder="1">
      <alignment/>
      <protection/>
    </xf>
    <xf numFmtId="38" fontId="6" fillId="0" borderId="15" xfId="61" applyNumberFormat="1" applyFont="1" applyFill="1" applyBorder="1">
      <alignment/>
      <protection/>
    </xf>
    <xf numFmtId="40" fontId="6" fillId="0" borderId="16" xfId="61" applyNumberFormat="1" applyFont="1" applyFill="1" applyBorder="1">
      <alignment/>
      <protection/>
    </xf>
    <xf numFmtId="38" fontId="6" fillId="0" borderId="19" xfId="61" applyNumberFormat="1" applyFont="1" applyFill="1" applyBorder="1" applyAlignment="1" applyProtection="1">
      <alignment horizontal="center"/>
      <protection/>
    </xf>
    <xf numFmtId="224" fontId="6" fillId="0" borderId="20" xfId="61" applyNumberFormat="1" applyFont="1" applyFill="1" applyBorder="1" applyAlignment="1" applyProtection="1">
      <alignment horizontal="right" vertical="center"/>
      <protection/>
    </xf>
    <xf numFmtId="224" fontId="6" fillId="0" borderId="20" xfId="61" applyNumberFormat="1" applyFont="1" applyFill="1" applyBorder="1" applyAlignment="1" applyProtection="1">
      <alignment horizontal="center" vertical="center"/>
      <protection/>
    </xf>
    <xf numFmtId="224" fontId="6" fillId="0" borderId="20" xfId="61" applyNumberFormat="1" applyFont="1" applyFill="1" applyBorder="1" applyAlignment="1" applyProtection="1">
      <alignment horizontal="right"/>
      <protection locked="0"/>
    </xf>
    <xf numFmtId="224" fontId="6" fillId="0" borderId="21" xfId="61" applyNumberFormat="1" applyFont="1" applyFill="1" applyBorder="1" applyAlignment="1" applyProtection="1">
      <alignment horizontal="center" vertical="center"/>
      <protection/>
    </xf>
    <xf numFmtId="38" fontId="6" fillId="0" borderId="22" xfId="61" applyNumberFormat="1" applyFont="1" applyFill="1" applyBorder="1" applyAlignment="1" applyProtection="1">
      <alignment horizontal="center"/>
      <protection/>
    </xf>
    <xf numFmtId="225" fontId="6" fillId="0" borderId="23" xfId="61" applyNumberFormat="1" applyFont="1" applyFill="1" applyBorder="1" applyAlignment="1" applyProtection="1">
      <alignment horizontal="right"/>
      <protection/>
    </xf>
    <xf numFmtId="225" fontId="6" fillId="0" borderId="24" xfId="61" applyNumberFormat="1" applyFont="1" applyFill="1" applyBorder="1" applyAlignment="1" applyProtection="1">
      <alignment horizontal="right"/>
      <protection/>
    </xf>
    <xf numFmtId="38" fontId="6" fillId="0" borderId="25" xfId="61" applyNumberFormat="1" applyFont="1" applyFill="1" applyBorder="1" applyAlignment="1" applyProtection="1">
      <alignment horizontal="center"/>
      <protection/>
    </xf>
    <xf numFmtId="225" fontId="6" fillId="0" borderId="26" xfId="61" applyNumberFormat="1" applyFont="1" applyFill="1" applyBorder="1" applyAlignment="1" applyProtection="1">
      <alignment horizontal="right"/>
      <protection/>
    </xf>
    <xf numFmtId="225" fontId="6" fillId="0" borderId="27" xfId="61" applyNumberFormat="1" applyFont="1" applyFill="1" applyBorder="1" applyAlignment="1" applyProtection="1">
      <alignment horizontal="right"/>
      <protection/>
    </xf>
    <xf numFmtId="38" fontId="6" fillId="0" borderId="28" xfId="61" applyNumberFormat="1" applyFont="1" applyFill="1" applyBorder="1" applyAlignment="1" applyProtection="1">
      <alignment horizontal="center"/>
      <protection/>
    </xf>
    <xf numFmtId="225" fontId="6" fillId="0" borderId="29" xfId="61" applyNumberFormat="1" applyFont="1" applyFill="1" applyBorder="1" applyAlignment="1" applyProtection="1">
      <alignment horizontal="right"/>
      <protection/>
    </xf>
    <xf numFmtId="225" fontId="6" fillId="0" borderId="30" xfId="61" applyNumberFormat="1" applyFont="1" applyFill="1" applyBorder="1" applyAlignment="1" applyProtection="1">
      <alignment horizontal="right"/>
      <protection/>
    </xf>
    <xf numFmtId="38" fontId="6" fillId="0" borderId="31" xfId="61" applyNumberFormat="1" applyFont="1" applyFill="1" applyBorder="1" applyAlignment="1" applyProtection="1">
      <alignment horizontal="center"/>
      <protection/>
    </xf>
    <xf numFmtId="38" fontId="6" fillId="0" borderId="14" xfId="61" applyNumberFormat="1" applyFont="1" applyFill="1" applyBorder="1" applyAlignment="1" applyProtection="1">
      <alignment horizontal="center"/>
      <protection/>
    </xf>
    <xf numFmtId="38" fontId="6" fillId="0" borderId="32" xfId="61" applyNumberFormat="1" applyFont="1" applyFill="1" applyBorder="1" applyAlignment="1" applyProtection="1">
      <alignment horizontal="center"/>
      <protection/>
    </xf>
    <xf numFmtId="0" fontId="6" fillId="0" borderId="12" xfId="61" applyFont="1" applyFill="1" applyBorder="1" applyAlignment="1">
      <alignment vertical="center"/>
      <protection/>
    </xf>
    <xf numFmtId="38" fontId="6" fillId="0" borderId="12" xfId="61" applyNumberFormat="1" applyFont="1" applyFill="1" applyBorder="1" applyAlignment="1">
      <alignment vertical="center"/>
      <protection/>
    </xf>
    <xf numFmtId="40" fontId="6" fillId="0" borderId="12" xfId="61" applyNumberFormat="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38" fontId="6" fillId="0" borderId="0" xfId="61" applyNumberFormat="1" applyFont="1" applyFill="1" applyBorder="1" applyAlignment="1">
      <alignment vertical="center"/>
      <protection/>
    </xf>
    <xf numFmtId="40" fontId="6" fillId="0" borderId="0" xfId="61" applyNumberFormat="1" applyFont="1" applyFill="1" applyBorder="1" applyAlignment="1">
      <alignment vertical="center"/>
      <protection/>
    </xf>
    <xf numFmtId="224" fontId="6" fillId="0" borderId="26" xfId="61" applyNumberFormat="1" applyFont="1" applyFill="1" applyBorder="1" applyAlignment="1" applyProtection="1">
      <alignment horizontal="right"/>
      <protection locked="0"/>
    </xf>
    <xf numFmtId="224" fontId="6" fillId="0" borderId="23" xfId="61" applyNumberFormat="1" applyFont="1" applyFill="1" applyBorder="1" applyAlignment="1" applyProtection="1">
      <alignment horizontal="right"/>
      <protection locked="0"/>
    </xf>
    <xf numFmtId="224" fontId="6" fillId="0" borderId="29" xfId="61" applyNumberFormat="1" applyFont="1" applyFill="1" applyBorder="1" applyAlignment="1" applyProtection="1">
      <alignment horizontal="right"/>
      <protection locked="0"/>
    </xf>
    <xf numFmtId="0" fontId="6" fillId="0" borderId="0" xfId="61" applyFont="1" applyFill="1" applyBorder="1" applyAlignment="1">
      <alignment vertical="center"/>
      <protection/>
    </xf>
    <xf numFmtId="224" fontId="6" fillId="0" borderId="33" xfId="61" applyNumberFormat="1" applyFont="1" applyFill="1" applyBorder="1" applyAlignment="1" applyProtection="1">
      <alignment horizontal="right"/>
      <protection locked="0"/>
    </xf>
    <xf numFmtId="225" fontId="6" fillId="0" borderId="33" xfId="61" applyNumberFormat="1" applyFont="1" applyFill="1" applyBorder="1" applyAlignment="1" applyProtection="1">
      <alignment horizontal="right"/>
      <protection/>
    </xf>
    <xf numFmtId="225" fontId="6" fillId="0" borderId="34" xfId="61" applyNumberFormat="1" applyFont="1" applyFill="1" applyBorder="1" applyAlignment="1" applyProtection="1">
      <alignment horizontal="right"/>
      <protection/>
    </xf>
    <xf numFmtId="195" fontId="6" fillId="0" borderId="25" xfId="61" applyNumberFormat="1" applyFont="1" applyFill="1" applyBorder="1">
      <alignment/>
      <protection/>
    </xf>
    <xf numFmtId="195" fontId="6" fillId="0" borderId="25" xfId="61" applyNumberFormat="1" applyFont="1" applyFill="1" applyBorder="1" applyAlignment="1" applyProtection="1">
      <alignment horizontal="left"/>
      <protection/>
    </xf>
    <xf numFmtId="226" fontId="6" fillId="0" borderId="0" xfId="61" applyNumberFormat="1" applyFont="1" applyFill="1" applyBorder="1" applyAlignment="1" applyProtection="1">
      <alignment horizontal="left"/>
      <protection/>
    </xf>
    <xf numFmtId="38" fontId="6" fillId="0" borderId="25" xfId="61" applyNumberFormat="1" applyFont="1" applyFill="1" applyBorder="1">
      <alignment/>
      <protection/>
    </xf>
    <xf numFmtId="38" fontId="6" fillId="0" borderId="0" xfId="61" applyNumberFormat="1" applyFont="1" applyFill="1" applyBorder="1" applyAlignment="1" applyProtection="1">
      <alignment horizontal="left"/>
      <protection/>
    </xf>
    <xf numFmtId="38" fontId="6" fillId="0" borderId="0" xfId="61" applyNumberFormat="1" applyFont="1" applyFill="1" applyBorder="1">
      <alignment/>
      <protection/>
    </xf>
    <xf numFmtId="224" fontId="6" fillId="0" borderId="35" xfId="61" applyNumberFormat="1" applyFont="1" applyFill="1" applyBorder="1" applyAlignment="1" applyProtection="1">
      <alignment horizontal="center" vertical="center"/>
      <protection/>
    </xf>
    <xf numFmtId="224" fontId="6" fillId="0" borderId="25" xfId="61" applyNumberFormat="1" applyFont="1" applyFill="1" applyBorder="1" applyAlignment="1" applyProtection="1">
      <alignment horizontal="right"/>
      <protection locked="0"/>
    </xf>
    <xf numFmtId="224" fontId="6" fillId="0" borderId="0" xfId="61" applyNumberFormat="1" applyFont="1" applyFill="1" applyBorder="1">
      <alignment/>
      <protection/>
    </xf>
    <xf numFmtId="224" fontId="6" fillId="0" borderId="0" xfId="61" applyNumberFormat="1" applyFont="1" applyFill="1" applyBorder="1" applyAlignment="1" applyProtection="1">
      <alignment horizontal="right"/>
      <protection locked="0"/>
    </xf>
    <xf numFmtId="224" fontId="6" fillId="0" borderId="0" xfId="61" applyNumberFormat="1" applyFont="1" applyFill="1" applyBorder="1" applyAlignment="1" applyProtection="1">
      <alignment horizontal="center" vertical="center"/>
      <protection/>
    </xf>
    <xf numFmtId="224" fontId="6" fillId="0" borderId="25" xfId="61" applyNumberFormat="1" applyFont="1" applyFill="1" applyBorder="1" applyAlignment="1" applyProtection="1">
      <alignment horizontal="right" vertical="center"/>
      <protection/>
    </xf>
    <xf numFmtId="224" fontId="6" fillId="0" borderId="0" xfId="61" applyNumberFormat="1" applyFont="1" applyFill="1" applyBorder="1" applyAlignment="1" applyProtection="1">
      <alignment horizontal="right" vertical="center"/>
      <protection/>
    </xf>
    <xf numFmtId="225" fontId="6" fillId="0" borderId="0" xfId="61" applyNumberFormat="1" applyFont="1" applyFill="1" applyBorder="1" applyAlignment="1" applyProtection="1">
      <alignment horizontal="right"/>
      <protection/>
    </xf>
    <xf numFmtId="49" fontId="5" fillId="0" borderId="0" xfId="61" applyNumberFormat="1" applyFont="1" applyFill="1" applyAlignment="1" applyProtection="1">
      <alignment vertical="center"/>
      <protection/>
    </xf>
    <xf numFmtId="225" fontId="6" fillId="0" borderId="15" xfId="61" applyNumberFormat="1" applyFont="1" applyFill="1" applyBorder="1" applyAlignment="1" applyProtection="1">
      <alignment horizontal="right"/>
      <protection/>
    </xf>
    <xf numFmtId="225" fontId="6" fillId="0" borderId="17" xfId="61" applyNumberFormat="1" applyFont="1" applyFill="1" applyBorder="1" applyAlignment="1" applyProtection="1">
      <alignment horizontal="right"/>
      <protection/>
    </xf>
    <xf numFmtId="225" fontId="6" fillId="0" borderId="36" xfId="61" applyNumberFormat="1" applyFont="1" applyFill="1" applyBorder="1" applyAlignment="1" applyProtection="1">
      <alignment horizontal="right"/>
      <protection/>
    </xf>
    <xf numFmtId="0" fontId="6" fillId="0" borderId="0" xfId="61" applyNumberFormat="1" applyFont="1" applyFill="1" applyBorder="1" applyAlignment="1" applyProtection="1">
      <alignment horizontal="right"/>
      <protection/>
    </xf>
    <xf numFmtId="0" fontId="6" fillId="0" borderId="0" xfId="61" applyNumberFormat="1" applyFont="1" applyFill="1" applyBorder="1" applyAlignment="1" applyProtection="1">
      <alignment horizontal="right"/>
      <protection locked="0"/>
    </xf>
    <xf numFmtId="0" fontId="6" fillId="0" borderId="25" xfId="61" applyNumberFormat="1" applyFont="1" applyFill="1" applyBorder="1" applyAlignment="1" applyProtection="1">
      <alignment horizontal="right"/>
      <protection/>
    </xf>
    <xf numFmtId="0" fontId="6" fillId="0" borderId="25" xfId="61" applyNumberFormat="1" applyFont="1" applyFill="1" applyBorder="1" applyAlignment="1" applyProtection="1">
      <alignment horizontal="right"/>
      <protection locked="0"/>
    </xf>
    <xf numFmtId="224" fontId="6" fillId="0" borderId="25" xfId="61" applyNumberFormat="1" applyFont="1" applyFill="1" applyBorder="1" applyAlignment="1" applyProtection="1">
      <alignment horizontal="right"/>
      <protection/>
    </xf>
    <xf numFmtId="224" fontId="6" fillId="0" borderId="21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38" fontId="6" fillId="0" borderId="37" xfId="61" applyNumberFormat="1" applyFont="1" applyFill="1" applyBorder="1" applyAlignment="1" applyProtection="1">
      <alignment horizontal="center"/>
      <protection/>
    </xf>
    <xf numFmtId="40" fontId="6" fillId="0" borderId="38" xfId="61" applyNumberFormat="1" applyFont="1" applyFill="1" applyBorder="1">
      <alignment/>
      <protection/>
    </xf>
    <xf numFmtId="224" fontId="43" fillId="33" borderId="20" xfId="61" applyNumberFormat="1" applyFont="1" applyFill="1" applyBorder="1" applyAlignment="1" applyProtection="1">
      <alignment horizontal="right" vertical="center"/>
      <protection/>
    </xf>
    <xf numFmtId="224" fontId="43" fillId="33" borderId="26" xfId="61" applyNumberFormat="1" applyFont="1" applyFill="1" applyBorder="1" applyAlignment="1" applyProtection="1">
      <alignment horizontal="right"/>
      <protection locked="0"/>
    </xf>
    <xf numFmtId="225" fontId="43" fillId="33" borderId="26" xfId="61" applyNumberFormat="1" applyFont="1" applyFill="1" applyBorder="1" applyAlignment="1" applyProtection="1">
      <alignment horizontal="right"/>
      <protection/>
    </xf>
    <xf numFmtId="0" fontId="6" fillId="33" borderId="0" xfId="61" applyFont="1" applyFill="1">
      <alignment/>
      <protection/>
    </xf>
    <xf numFmtId="0" fontId="43" fillId="33" borderId="0" xfId="61" applyFont="1" applyFill="1">
      <alignment/>
      <protection/>
    </xf>
    <xf numFmtId="195" fontId="6" fillId="0" borderId="15" xfId="61" applyNumberFormat="1" applyFont="1" applyFill="1" applyBorder="1" applyAlignment="1">
      <alignment horizontal="center"/>
      <protection/>
    </xf>
    <xf numFmtId="195" fontId="6" fillId="0" borderId="0" xfId="61" applyNumberFormat="1" applyFont="1" applyFill="1" applyBorder="1" applyAlignment="1">
      <alignment horizontal="center"/>
      <protection/>
    </xf>
    <xf numFmtId="195" fontId="6" fillId="0" borderId="16" xfId="61" applyNumberFormat="1" applyFont="1" applyFill="1" applyBorder="1" applyAlignment="1">
      <alignment horizontal="center"/>
      <protection/>
    </xf>
    <xf numFmtId="195" fontId="6" fillId="0" borderId="39" xfId="61" applyNumberFormat="1" applyFont="1" applyFill="1" applyBorder="1" applyAlignment="1">
      <alignment horizontal="center"/>
      <protection/>
    </xf>
    <xf numFmtId="195" fontId="6" fillId="0" borderId="15" xfId="61" applyNumberFormat="1" applyFont="1" applyFill="1" applyBorder="1" applyAlignment="1" applyProtection="1">
      <alignment horizontal="center"/>
      <protection/>
    </xf>
    <xf numFmtId="195" fontId="6" fillId="0" borderId="0" xfId="61" applyNumberFormat="1" applyFont="1" applyFill="1" applyBorder="1" applyAlignment="1" applyProtection="1">
      <alignment horizontal="center"/>
      <protection/>
    </xf>
    <xf numFmtId="195" fontId="6" fillId="0" borderId="16" xfId="61" applyNumberFormat="1" applyFont="1" applyFill="1" applyBorder="1" applyAlignment="1" applyProtection="1">
      <alignment horizontal="center"/>
      <protection/>
    </xf>
    <xf numFmtId="38" fontId="6" fillId="0" borderId="35" xfId="61" applyNumberFormat="1" applyFont="1" applyFill="1" applyBorder="1" applyAlignment="1" applyProtection="1">
      <alignment horizontal="center"/>
      <protection/>
    </xf>
    <xf numFmtId="38" fontId="6" fillId="0" borderId="40" xfId="61" applyNumberFormat="1" applyFont="1" applyFill="1" applyBorder="1" applyAlignment="1" applyProtection="1">
      <alignment horizontal="center"/>
      <protection/>
    </xf>
    <xf numFmtId="195" fontId="6" fillId="0" borderId="17" xfId="61" applyNumberFormat="1" applyFont="1" applyFill="1" applyBorder="1" applyAlignment="1">
      <alignment horizontal="center"/>
      <protection/>
    </xf>
    <xf numFmtId="195" fontId="6" fillId="0" borderId="41" xfId="61" applyNumberFormat="1" applyFont="1" applyFill="1" applyBorder="1" applyAlignment="1">
      <alignment horizontal="center"/>
      <protection/>
    </xf>
    <xf numFmtId="195" fontId="6" fillId="0" borderId="17" xfId="61" applyNumberFormat="1" applyFont="1" applyFill="1" applyBorder="1" applyAlignment="1" applyProtection="1">
      <alignment horizontal="center"/>
      <protection/>
    </xf>
    <xf numFmtId="195" fontId="6" fillId="0" borderId="42" xfId="61" applyNumberFormat="1" applyFont="1" applyFill="1" applyBorder="1" applyAlignment="1" applyProtection="1">
      <alignment horizontal="center"/>
      <protection/>
    </xf>
    <xf numFmtId="195" fontId="6" fillId="0" borderId="42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-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7.00390625" defaultRowHeight="12.75" customHeight="1"/>
  <cols>
    <col min="1" max="1" width="14.125" style="5" customWidth="1"/>
    <col min="2" max="2" width="8.875" style="2" customWidth="1"/>
    <col min="3" max="3" width="8.875" style="3" customWidth="1"/>
    <col min="4" max="4" width="8.875" style="2" customWidth="1"/>
    <col min="5" max="5" width="8.875" style="3" customWidth="1"/>
    <col min="6" max="6" width="8.875" style="2" customWidth="1"/>
    <col min="7" max="7" width="8.875" style="3" customWidth="1"/>
    <col min="8" max="8" width="8.875" style="2" customWidth="1"/>
    <col min="9" max="9" width="8.875" style="3" customWidth="1"/>
    <col min="10" max="10" width="8.875" style="2" customWidth="1"/>
    <col min="11" max="11" width="8.875" style="3" customWidth="1"/>
    <col min="12" max="13" width="8.875" style="5" customWidth="1"/>
    <col min="14" max="15" width="7.00390625" style="5" customWidth="1"/>
    <col min="16" max="16" width="10.875" style="5" bestFit="1" customWidth="1"/>
    <col min="17" max="17" width="8.875" style="5" customWidth="1"/>
    <col min="18" max="18" width="7.00390625" style="5" customWidth="1"/>
    <col min="19" max="19" width="8.50390625" style="5" customWidth="1"/>
    <col min="20" max="20" width="8.125" style="5" customWidth="1"/>
    <col min="21" max="16384" width="7.00390625" style="5" customWidth="1"/>
  </cols>
  <sheetData>
    <row r="1" spans="14:30" ht="12.75" customHeight="1"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</row>
    <row r="2" spans="14:30" ht="12.75" customHeight="1"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14:30" ht="12.75" customHeight="1"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12.75" customHeight="1">
      <c r="A4" s="1" t="s">
        <v>57</v>
      </c>
      <c r="E4" s="4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</row>
    <row r="5" spans="1:30" ht="12.75" customHeight="1">
      <c r="A5" s="6"/>
      <c r="B5" s="9" t="s">
        <v>0</v>
      </c>
      <c r="C5" s="8"/>
      <c r="D5" s="7"/>
      <c r="F5" s="7"/>
      <c r="G5" s="8"/>
      <c r="H5" s="7"/>
      <c r="I5" s="8"/>
      <c r="J5" s="7"/>
      <c r="K5" s="8"/>
      <c r="L5" s="6"/>
      <c r="M5" s="6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12.75" customHeight="1">
      <c r="A6" s="10"/>
      <c r="B6" s="11"/>
      <c r="C6" s="12"/>
      <c r="D6" s="11"/>
      <c r="E6" s="12"/>
      <c r="F6" s="13" t="s">
        <v>1</v>
      </c>
      <c r="G6" s="12"/>
      <c r="H6" s="11"/>
      <c r="I6" s="12"/>
      <c r="L6" s="6"/>
      <c r="M6" s="6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ht="12.75" customHeight="1">
      <c r="A7" s="14"/>
      <c r="B7" s="15"/>
      <c r="C7" s="16"/>
      <c r="D7" s="17"/>
      <c r="E7" s="16"/>
      <c r="F7" s="17"/>
      <c r="G7" s="16"/>
      <c r="H7" s="65"/>
      <c r="I7" s="22"/>
      <c r="J7" s="21"/>
      <c r="K7" s="22"/>
      <c r="L7" s="21"/>
      <c r="M7" s="22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12.75" customHeight="1">
      <c r="A8" s="19" t="s">
        <v>2</v>
      </c>
      <c r="B8" s="98" t="s">
        <v>68</v>
      </c>
      <c r="C8" s="99"/>
      <c r="D8" s="99"/>
      <c r="E8" s="99"/>
      <c r="F8" s="99"/>
      <c r="G8" s="100"/>
      <c r="H8" s="66"/>
      <c r="I8" s="23"/>
      <c r="J8" s="24"/>
      <c r="K8" s="22"/>
      <c r="L8" s="25"/>
      <c r="M8" s="22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</row>
    <row r="9" spans="1:30" ht="12.75" customHeight="1">
      <c r="A9" s="27"/>
      <c r="B9" s="20"/>
      <c r="C9" s="22"/>
      <c r="D9" s="21"/>
      <c r="E9" s="22"/>
      <c r="F9" s="21"/>
      <c r="G9" s="22"/>
      <c r="H9" s="65"/>
      <c r="I9" s="22"/>
      <c r="J9" s="21"/>
      <c r="K9" s="22"/>
      <c r="L9" s="21"/>
      <c r="M9" s="22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12.75" customHeight="1">
      <c r="A10" s="28" t="s">
        <v>3</v>
      </c>
      <c r="B10" s="29"/>
      <c r="C10" s="30" t="s">
        <v>66</v>
      </c>
      <c r="D10" s="31"/>
      <c r="E10" s="32"/>
      <c r="F10" s="107" t="s">
        <v>58</v>
      </c>
      <c r="G10" s="111"/>
      <c r="H10" s="65"/>
      <c r="I10" s="67"/>
      <c r="J10" s="21"/>
      <c r="K10" s="22"/>
      <c r="L10" s="25"/>
      <c r="M10" s="22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</row>
    <row r="11" spans="1:30" ht="12.75" customHeight="1">
      <c r="A11" s="28" t="s">
        <v>4</v>
      </c>
      <c r="B11" s="33"/>
      <c r="C11" s="4"/>
      <c r="D11" s="105" t="s">
        <v>59</v>
      </c>
      <c r="E11" s="106"/>
      <c r="F11" s="89"/>
      <c r="G11" s="92"/>
      <c r="H11" s="68"/>
      <c r="I11" s="4"/>
      <c r="J11" s="69"/>
      <c r="K11" s="4"/>
      <c r="L11" s="70"/>
      <c r="M11" s="4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ht="12.75" customHeight="1">
      <c r="A12" s="35" t="s">
        <v>52</v>
      </c>
      <c r="B12" s="36">
        <v>180669</v>
      </c>
      <c r="C12" s="37"/>
      <c r="D12" s="36">
        <v>10782</v>
      </c>
      <c r="E12" s="37"/>
      <c r="F12" s="36">
        <v>2037</v>
      </c>
      <c r="G12" s="71"/>
      <c r="H12" s="72"/>
      <c r="I12" s="75"/>
      <c r="J12" s="74"/>
      <c r="K12" s="75"/>
      <c r="L12" s="74"/>
      <c r="M12" s="73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</row>
    <row r="13" spans="1:30" ht="12.75" customHeight="1">
      <c r="A13" s="35" t="s">
        <v>54</v>
      </c>
      <c r="B13" s="36">
        <v>185327</v>
      </c>
      <c r="C13" s="37"/>
      <c r="D13" s="36">
        <v>12434</v>
      </c>
      <c r="E13" s="37"/>
      <c r="F13" s="36">
        <v>2636</v>
      </c>
      <c r="G13" s="71"/>
      <c r="H13" s="76"/>
      <c r="I13" s="75"/>
      <c r="J13" s="77"/>
      <c r="K13" s="75"/>
      <c r="L13" s="77"/>
      <c r="M13" s="75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ht="12.75" customHeight="1">
      <c r="A14" s="35" t="s">
        <v>56</v>
      </c>
      <c r="B14" s="36">
        <f>SUM(B15:B61)</f>
        <v>193762</v>
      </c>
      <c r="C14" s="37" t="str">
        <f>"100%"</f>
        <v>100%</v>
      </c>
      <c r="D14" s="93">
        <f>SUM(D15:D61)</f>
        <v>14912</v>
      </c>
      <c r="E14" s="37" t="str">
        <f>"100%"</f>
        <v>100%</v>
      </c>
      <c r="F14" s="36">
        <f>SUM(F15:F61)</f>
        <v>3184</v>
      </c>
      <c r="G14" s="71" t="str">
        <f>"100%"</f>
        <v>100%</v>
      </c>
      <c r="H14" s="76"/>
      <c r="I14" s="75"/>
      <c r="J14" s="77"/>
      <c r="K14" s="75"/>
      <c r="L14" s="77"/>
      <c r="M14" s="75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</row>
    <row r="15" spans="1:30" ht="12.75" customHeight="1">
      <c r="A15" s="40" t="s">
        <v>5</v>
      </c>
      <c r="B15" s="58">
        <v>10968</v>
      </c>
      <c r="C15" s="44">
        <f>IF(B$14=0,0,B15/B$14*100)</f>
        <v>5.660552636739919</v>
      </c>
      <c r="D15" s="58">
        <v>858</v>
      </c>
      <c r="E15" s="44">
        <f>IF(D$14=0,0,D15/D$14*100)</f>
        <v>5.7537553648068664</v>
      </c>
      <c r="F15" s="58">
        <v>460</v>
      </c>
      <c r="G15" s="80">
        <f aca="true" t="shared" si="0" ref="G15:G61">IF(F$14=0,0,F15/F$14*100)</f>
        <v>14.447236180904522</v>
      </c>
      <c r="H15" s="87"/>
      <c r="I15" s="78"/>
      <c r="J15" s="83"/>
      <c r="K15" s="78"/>
      <c r="L15" s="83"/>
      <c r="M15" s="78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1:30" ht="12.75" customHeight="1">
      <c r="A16" s="43" t="s">
        <v>6</v>
      </c>
      <c r="B16" s="58">
        <v>1509</v>
      </c>
      <c r="C16" s="44">
        <f>IF(B$14=0,0,B16/B$14*100)</f>
        <v>0.7787904749125216</v>
      </c>
      <c r="D16" s="58">
        <v>67</v>
      </c>
      <c r="E16" s="44">
        <f>IF(D$14=0,0,D16/D$14*100)</f>
        <v>0.4493025751072961</v>
      </c>
      <c r="F16" s="58">
        <v>14</v>
      </c>
      <c r="G16" s="80">
        <f t="shared" si="0"/>
        <v>0.4396984924623116</v>
      </c>
      <c r="H16" s="87"/>
      <c r="I16" s="78"/>
      <c r="J16" s="84"/>
      <c r="K16" s="78"/>
      <c r="L16" s="84"/>
      <c r="M16" s="78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</row>
    <row r="17" spans="1:30" ht="12.75" customHeight="1">
      <c r="A17" s="43" t="s">
        <v>7</v>
      </c>
      <c r="B17" s="58">
        <v>2802</v>
      </c>
      <c r="C17" s="44">
        <f>IF(B$14=0,0,B17/B$14*100)</f>
        <v>1.4461039832371672</v>
      </c>
      <c r="D17" s="58">
        <v>283</v>
      </c>
      <c r="E17" s="44">
        <f>IF(D$14=0,0,D17/D$14*100)</f>
        <v>1.8978004291845492</v>
      </c>
      <c r="F17" s="58">
        <v>56</v>
      </c>
      <c r="G17" s="80">
        <f t="shared" si="0"/>
        <v>1.7587939698492463</v>
      </c>
      <c r="H17" s="87"/>
      <c r="I17" s="78"/>
      <c r="J17" s="84"/>
      <c r="K17" s="78"/>
      <c r="L17" s="84"/>
      <c r="M17" s="78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ht="12.75" customHeight="1">
      <c r="A18" s="43" t="s">
        <v>8</v>
      </c>
      <c r="B18" s="58">
        <v>2699</v>
      </c>
      <c r="C18" s="44">
        <f>IF(B$14=0,0,B18/B$14*100)</f>
        <v>1.3929459852809116</v>
      </c>
      <c r="D18" s="94">
        <v>300</v>
      </c>
      <c r="E18" s="95">
        <f>IF(D$14=0,0,D18/D$14*100)</f>
        <v>2.0118025751072963</v>
      </c>
      <c r="F18" s="58">
        <v>45</v>
      </c>
      <c r="G18" s="80">
        <f t="shared" si="0"/>
        <v>1.4133165829145728</v>
      </c>
      <c r="H18" s="87"/>
      <c r="I18" s="78"/>
      <c r="J18" s="83"/>
      <c r="K18" s="78"/>
      <c r="L18" s="83"/>
      <c r="M18" s="78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</row>
    <row r="19" spans="1:30" ht="12.75" customHeight="1">
      <c r="A19" s="46" t="s">
        <v>9</v>
      </c>
      <c r="B19" s="58">
        <v>2298</v>
      </c>
      <c r="C19" s="44">
        <f aca="true" t="shared" si="1" ref="C19:C61">IF(B$14=0,0,B19/B$14*100)</f>
        <v>1.1859910611987903</v>
      </c>
      <c r="D19" s="58">
        <v>72</v>
      </c>
      <c r="E19" s="44">
        <f aca="true" t="shared" si="2" ref="E19:E61">IF(D$14=0,0,D19/D$14*100)</f>
        <v>0.4828326180257511</v>
      </c>
      <c r="F19" s="58">
        <v>21</v>
      </c>
      <c r="G19" s="80">
        <f t="shared" si="0"/>
        <v>0.6595477386934673</v>
      </c>
      <c r="H19" s="87"/>
      <c r="I19" s="78"/>
      <c r="J19" s="84"/>
      <c r="K19" s="78"/>
      <c r="L19" s="84"/>
      <c r="M19" s="78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ht="12.75" customHeight="1">
      <c r="A20" s="49" t="s">
        <v>10</v>
      </c>
      <c r="B20" s="59">
        <v>2265</v>
      </c>
      <c r="C20" s="41">
        <f t="shared" si="1"/>
        <v>1.168959857970087</v>
      </c>
      <c r="D20" s="59">
        <v>126</v>
      </c>
      <c r="E20" s="41">
        <f t="shared" si="2"/>
        <v>0.8449570815450644</v>
      </c>
      <c r="F20" s="59">
        <v>35</v>
      </c>
      <c r="G20" s="81">
        <f t="shared" si="0"/>
        <v>1.099246231155779</v>
      </c>
      <c r="H20" s="87"/>
      <c r="I20" s="78"/>
      <c r="J20" s="83"/>
      <c r="K20" s="78"/>
      <c r="L20" s="83"/>
      <c r="M20" s="78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</row>
    <row r="21" spans="1:30" ht="12.75" customHeight="1">
      <c r="A21" s="50" t="s">
        <v>11</v>
      </c>
      <c r="B21" s="58">
        <v>4859</v>
      </c>
      <c r="C21" s="44">
        <f t="shared" si="1"/>
        <v>2.5077156511596703</v>
      </c>
      <c r="D21" s="58">
        <v>347</v>
      </c>
      <c r="E21" s="44">
        <f t="shared" si="2"/>
        <v>2.3269849785407724</v>
      </c>
      <c r="F21" s="58">
        <v>26</v>
      </c>
      <c r="G21" s="80">
        <f t="shared" si="0"/>
        <v>0.8165829145728644</v>
      </c>
      <c r="H21" s="87"/>
      <c r="I21" s="78"/>
      <c r="J21" s="84"/>
      <c r="K21" s="78"/>
      <c r="L21" s="84"/>
      <c r="M21" s="78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ht="12.75" customHeight="1">
      <c r="A22" s="50" t="s">
        <v>12</v>
      </c>
      <c r="B22" s="58">
        <v>4156</v>
      </c>
      <c r="C22" s="44">
        <f t="shared" si="1"/>
        <v>2.144899412681537</v>
      </c>
      <c r="D22" s="58">
        <v>164</v>
      </c>
      <c r="E22" s="44">
        <f t="shared" si="2"/>
        <v>1.099785407725322</v>
      </c>
      <c r="F22" s="58">
        <v>34</v>
      </c>
      <c r="G22" s="80">
        <f t="shared" si="0"/>
        <v>1.0678391959798994</v>
      </c>
      <c r="H22" s="87"/>
      <c r="I22" s="78"/>
      <c r="J22" s="83"/>
      <c r="K22" s="78"/>
      <c r="L22" s="83"/>
      <c r="M22" s="78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</row>
    <row r="23" spans="1:30" ht="12.75" customHeight="1">
      <c r="A23" s="50" t="s">
        <v>13</v>
      </c>
      <c r="B23" s="58">
        <v>3563</v>
      </c>
      <c r="C23" s="44">
        <f t="shared" si="1"/>
        <v>1.8388538516324149</v>
      </c>
      <c r="D23" s="58">
        <v>251</v>
      </c>
      <c r="E23" s="44">
        <f t="shared" si="2"/>
        <v>1.6832081545064377</v>
      </c>
      <c r="F23" s="58">
        <v>58</v>
      </c>
      <c r="G23" s="80">
        <f t="shared" si="0"/>
        <v>1.8216080402010049</v>
      </c>
      <c r="H23" s="87"/>
      <c r="I23" s="78"/>
      <c r="J23" s="84"/>
      <c r="K23" s="78"/>
      <c r="L23" s="84"/>
      <c r="M23" s="78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ht="12.75" customHeight="1">
      <c r="A24" s="51" t="s">
        <v>14</v>
      </c>
      <c r="B24" s="60">
        <v>4166</v>
      </c>
      <c r="C24" s="47">
        <f t="shared" si="1"/>
        <v>2.1500603833569016</v>
      </c>
      <c r="D24" s="60">
        <v>200</v>
      </c>
      <c r="E24" s="47">
        <f t="shared" si="2"/>
        <v>1.3412017167381975</v>
      </c>
      <c r="F24" s="60">
        <v>41</v>
      </c>
      <c r="G24" s="82">
        <f t="shared" si="0"/>
        <v>1.2876884422110553</v>
      </c>
      <c r="H24" s="87"/>
      <c r="I24" s="78"/>
      <c r="J24" s="83"/>
      <c r="K24" s="78"/>
      <c r="L24" s="83"/>
      <c r="M24" s="78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</row>
    <row r="25" spans="1:30" ht="12.75" customHeight="1">
      <c r="A25" s="49" t="s">
        <v>15</v>
      </c>
      <c r="B25" s="58">
        <v>4894</v>
      </c>
      <c r="C25" s="44">
        <f t="shared" si="1"/>
        <v>2.525779048523446</v>
      </c>
      <c r="D25" s="58">
        <v>259</v>
      </c>
      <c r="E25" s="44">
        <f t="shared" si="2"/>
        <v>1.7368562231759657</v>
      </c>
      <c r="F25" s="58">
        <v>78</v>
      </c>
      <c r="G25" s="80">
        <f t="shared" si="0"/>
        <v>2.449748743718593</v>
      </c>
      <c r="H25" s="87"/>
      <c r="I25" s="78"/>
      <c r="J25" s="84"/>
      <c r="K25" s="78"/>
      <c r="L25" s="84"/>
      <c r="M25" s="78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ht="12.75" customHeight="1">
      <c r="A26" s="50" t="s">
        <v>16</v>
      </c>
      <c r="B26" s="58">
        <v>6138</v>
      </c>
      <c r="C26" s="44">
        <f t="shared" si="1"/>
        <v>3.1678038005388056</v>
      </c>
      <c r="D26" s="58">
        <v>322</v>
      </c>
      <c r="E26" s="44">
        <f t="shared" si="2"/>
        <v>2.1593347639484977</v>
      </c>
      <c r="F26" s="58">
        <v>95</v>
      </c>
      <c r="G26" s="80">
        <f t="shared" si="0"/>
        <v>2.983668341708543</v>
      </c>
      <c r="H26" s="87"/>
      <c r="I26" s="78"/>
      <c r="J26" s="84"/>
      <c r="K26" s="78"/>
      <c r="L26" s="84"/>
      <c r="M26" s="78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</row>
    <row r="27" spans="1:30" ht="12.75" customHeight="1">
      <c r="A27" s="50" t="s">
        <v>17</v>
      </c>
      <c r="B27" s="58">
        <v>5192</v>
      </c>
      <c r="C27" s="44">
        <f t="shared" si="1"/>
        <v>2.679575974649312</v>
      </c>
      <c r="D27" s="58">
        <v>486</v>
      </c>
      <c r="E27" s="44">
        <f t="shared" si="2"/>
        <v>3.25912017167382</v>
      </c>
      <c r="F27" s="58">
        <v>141</v>
      </c>
      <c r="G27" s="80">
        <f t="shared" si="0"/>
        <v>4.4283919597989945</v>
      </c>
      <c r="H27" s="87"/>
      <c r="I27" s="78"/>
      <c r="J27" s="84"/>
      <c r="K27" s="78"/>
      <c r="L27" s="84"/>
      <c r="M27" s="78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12.75" customHeight="1">
      <c r="A28" s="50" t="s">
        <v>18</v>
      </c>
      <c r="B28" s="58">
        <v>4750</v>
      </c>
      <c r="C28" s="44">
        <f t="shared" si="1"/>
        <v>2.451461070798196</v>
      </c>
      <c r="D28" s="58">
        <v>437</v>
      </c>
      <c r="E28" s="44">
        <f t="shared" si="2"/>
        <v>2.9305257510729614</v>
      </c>
      <c r="F28" s="58">
        <v>137</v>
      </c>
      <c r="G28" s="80">
        <f t="shared" si="0"/>
        <v>4.302763819095477</v>
      </c>
      <c r="H28" s="87"/>
      <c r="I28" s="78"/>
      <c r="J28" s="84"/>
      <c r="K28" s="78"/>
      <c r="L28" s="84"/>
      <c r="M28" s="78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</row>
    <row r="29" spans="1:30" ht="12.75" customHeight="1">
      <c r="A29" s="50" t="s">
        <v>19</v>
      </c>
      <c r="B29" s="58">
        <v>3892</v>
      </c>
      <c r="C29" s="44">
        <f t="shared" si="1"/>
        <v>2.0086497868519113</v>
      </c>
      <c r="D29" s="58">
        <v>289</v>
      </c>
      <c r="E29" s="44">
        <f t="shared" si="2"/>
        <v>1.9380364806866952</v>
      </c>
      <c r="F29" s="58">
        <v>28</v>
      </c>
      <c r="G29" s="80">
        <f t="shared" si="0"/>
        <v>0.8793969849246231</v>
      </c>
      <c r="H29" s="87"/>
      <c r="I29" s="78"/>
      <c r="J29" s="84"/>
      <c r="K29" s="78"/>
      <c r="L29" s="84"/>
      <c r="M29" s="78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ht="12.75" customHeight="1">
      <c r="A30" s="49" t="s">
        <v>20</v>
      </c>
      <c r="B30" s="59">
        <v>1600</v>
      </c>
      <c r="C30" s="41">
        <f t="shared" si="1"/>
        <v>0.8257553080583396</v>
      </c>
      <c r="D30" s="59">
        <v>231</v>
      </c>
      <c r="E30" s="41">
        <f t="shared" si="2"/>
        <v>1.549087982832618</v>
      </c>
      <c r="F30" s="59">
        <v>16</v>
      </c>
      <c r="G30" s="81">
        <f t="shared" si="0"/>
        <v>0.5025125628140703</v>
      </c>
      <c r="H30" s="87"/>
      <c r="I30" s="78"/>
      <c r="J30" s="84"/>
      <c r="K30" s="78"/>
      <c r="L30" s="84"/>
      <c r="M30" s="78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</row>
    <row r="31" spans="1:30" ht="12.75" customHeight="1">
      <c r="A31" s="50" t="s">
        <v>21</v>
      </c>
      <c r="B31" s="58">
        <v>1869</v>
      </c>
      <c r="C31" s="44">
        <f t="shared" si="1"/>
        <v>0.964585419225648</v>
      </c>
      <c r="D31" s="58">
        <v>471</v>
      </c>
      <c r="E31" s="44">
        <f t="shared" si="2"/>
        <v>3.1585300429184553</v>
      </c>
      <c r="F31" s="58">
        <v>15</v>
      </c>
      <c r="G31" s="80">
        <f t="shared" si="0"/>
        <v>0.4711055276381909</v>
      </c>
      <c r="H31" s="87"/>
      <c r="I31" s="78"/>
      <c r="J31" s="84"/>
      <c r="K31" s="78"/>
      <c r="L31" s="84"/>
      <c r="M31" s="78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spans="1:30" ht="12.75" customHeight="1">
      <c r="A32" s="50" t="s">
        <v>22</v>
      </c>
      <c r="B32" s="58">
        <v>1903</v>
      </c>
      <c r="C32" s="44">
        <f t="shared" si="1"/>
        <v>0.9821327195218877</v>
      </c>
      <c r="D32" s="58">
        <v>239</v>
      </c>
      <c r="E32" s="44">
        <f t="shared" si="2"/>
        <v>1.602736051502146</v>
      </c>
      <c r="F32" s="58">
        <v>12</v>
      </c>
      <c r="G32" s="80">
        <f t="shared" si="0"/>
        <v>0.37688442211055273</v>
      </c>
      <c r="H32" s="87"/>
      <c r="I32" s="78"/>
      <c r="J32" s="84"/>
      <c r="K32" s="78"/>
      <c r="L32" s="84"/>
      <c r="M32" s="78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</row>
    <row r="33" spans="1:30" ht="12.75" customHeight="1">
      <c r="A33" s="50" t="s">
        <v>23</v>
      </c>
      <c r="B33" s="58">
        <v>3380</v>
      </c>
      <c r="C33" s="44">
        <f t="shared" si="1"/>
        <v>1.7444080882732427</v>
      </c>
      <c r="D33" s="58">
        <v>192</v>
      </c>
      <c r="E33" s="44">
        <f t="shared" si="2"/>
        <v>1.2875536480686696</v>
      </c>
      <c r="F33" s="58">
        <v>50</v>
      </c>
      <c r="G33" s="80">
        <f t="shared" si="0"/>
        <v>1.5703517587939697</v>
      </c>
      <c r="H33" s="87"/>
      <c r="I33" s="78"/>
      <c r="J33" s="84"/>
      <c r="K33" s="78"/>
      <c r="L33" s="84"/>
      <c r="M33" s="78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</row>
    <row r="34" spans="1:30" ht="12.75" customHeight="1">
      <c r="A34" s="51" t="s">
        <v>24</v>
      </c>
      <c r="B34" s="60">
        <v>9019</v>
      </c>
      <c r="C34" s="47">
        <f t="shared" si="1"/>
        <v>4.654679452111353</v>
      </c>
      <c r="D34" s="60">
        <v>693</v>
      </c>
      <c r="E34" s="47">
        <f t="shared" si="2"/>
        <v>4.647263948497854</v>
      </c>
      <c r="F34" s="60">
        <v>238</v>
      </c>
      <c r="G34" s="82">
        <f t="shared" si="0"/>
        <v>7.474874371859297</v>
      </c>
      <c r="H34" s="87"/>
      <c r="I34" s="78"/>
      <c r="J34" s="83"/>
      <c r="K34" s="78"/>
      <c r="L34" s="83"/>
      <c r="M34" s="78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</row>
    <row r="35" spans="1:30" ht="12.75" customHeight="1">
      <c r="A35" s="49" t="s">
        <v>25</v>
      </c>
      <c r="B35" s="59">
        <v>4501</v>
      </c>
      <c r="C35" s="41">
        <f t="shared" si="1"/>
        <v>2.3229529009816168</v>
      </c>
      <c r="D35" s="59">
        <v>404</v>
      </c>
      <c r="E35" s="41">
        <f t="shared" si="2"/>
        <v>2.7092274678111585</v>
      </c>
      <c r="F35" s="59">
        <v>68</v>
      </c>
      <c r="G35" s="81">
        <f t="shared" si="0"/>
        <v>2.135678391959799</v>
      </c>
      <c r="H35" s="87"/>
      <c r="I35" s="78"/>
      <c r="J35" s="83"/>
      <c r="K35" s="78"/>
      <c r="L35" s="83"/>
      <c r="M35" s="78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</row>
    <row r="36" spans="1:30" ht="12.75" customHeight="1">
      <c r="A36" s="50" t="s">
        <v>26</v>
      </c>
      <c r="B36" s="58">
        <v>7024</v>
      </c>
      <c r="C36" s="44">
        <f t="shared" si="1"/>
        <v>3.625065802376111</v>
      </c>
      <c r="D36" s="58">
        <v>455</v>
      </c>
      <c r="E36" s="44">
        <f t="shared" si="2"/>
        <v>3.051233905579399</v>
      </c>
      <c r="F36" s="58">
        <v>133</v>
      </c>
      <c r="G36" s="80">
        <f t="shared" si="0"/>
        <v>4.17713567839196</v>
      </c>
      <c r="H36" s="87"/>
      <c r="I36" s="78"/>
      <c r="J36" s="84"/>
      <c r="K36" s="78"/>
      <c r="L36" s="84"/>
      <c r="M36" s="78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</row>
    <row r="37" spans="1:30" ht="12.75" customHeight="1">
      <c r="A37" s="50" t="s">
        <v>27</v>
      </c>
      <c r="B37" s="58">
        <v>4575</v>
      </c>
      <c r="C37" s="44">
        <f t="shared" si="1"/>
        <v>2.361144083979315</v>
      </c>
      <c r="D37" s="58">
        <v>415</v>
      </c>
      <c r="E37" s="44">
        <f t="shared" si="2"/>
        <v>2.7829935622317596</v>
      </c>
      <c r="F37" s="58">
        <v>91</v>
      </c>
      <c r="G37" s="80">
        <f t="shared" si="0"/>
        <v>2.858040201005025</v>
      </c>
      <c r="H37" s="87"/>
      <c r="I37" s="78"/>
      <c r="J37" s="83"/>
      <c r="K37" s="78"/>
      <c r="L37" s="83"/>
      <c r="M37" s="78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</row>
    <row r="38" spans="1:30" ht="12.75" customHeight="1">
      <c r="A38" s="50" t="s">
        <v>28</v>
      </c>
      <c r="B38" s="58">
        <v>4001</v>
      </c>
      <c r="C38" s="44">
        <f t="shared" si="1"/>
        <v>2.0649043672133853</v>
      </c>
      <c r="D38" s="58">
        <v>307</v>
      </c>
      <c r="E38" s="44">
        <f t="shared" si="2"/>
        <v>2.058744635193133</v>
      </c>
      <c r="F38" s="58">
        <v>39</v>
      </c>
      <c r="G38" s="80">
        <f t="shared" si="0"/>
        <v>1.2248743718592965</v>
      </c>
      <c r="H38" s="87"/>
      <c r="I38" s="78"/>
      <c r="J38" s="84"/>
      <c r="K38" s="78"/>
      <c r="L38" s="84"/>
      <c r="M38" s="78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</row>
    <row r="39" spans="1:30" ht="12.75" customHeight="1">
      <c r="A39" s="50" t="s">
        <v>29</v>
      </c>
      <c r="B39" s="58">
        <v>2211</v>
      </c>
      <c r="C39" s="44">
        <f t="shared" si="1"/>
        <v>1.141090616323118</v>
      </c>
      <c r="D39" s="58">
        <v>214</v>
      </c>
      <c r="E39" s="44">
        <f t="shared" si="2"/>
        <v>1.4350858369098713</v>
      </c>
      <c r="F39" s="58">
        <v>32</v>
      </c>
      <c r="G39" s="80">
        <f t="shared" si="0"/>
        <v>1.0050251256281406</v>
      </c>
      <c r="H39" s="87"/>
      <c r="I39" s="78"/>
      <c r="J39" s="84"/>
      <c r="K39" s="78"/>
      <c r="L39" s="84"/>
      <c r="M39" s="78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</row>
    <row r="40" spans="1:30" ht="12.75" customHeight="1">
      <c r="A40" s="49" t="s">
        <v>30</v>
      </c>
      <c r="B40" s="59">
        <v>3935</v>
      </c>
      <c r="C40" s="41">
        <f t="shared" si="1"/>
        <v>2.030841960755979</v>
      </c>
      <c r="D40" s="59">
        <v>470</v>
      </c>
      <c r="E40" s="41">
        <f t="shared" si="2"/>
        <v>3.151824034334764</v>
      </c>
      <c r="F40" s="59">
        <v>43</v>
      </c>
      <c r="G40" s="81">
        <f t="shared" si="0"/>
        <v>1.350502512562814</v>
      </c>
      <c r="H40" s="87"/>
      <c r="I40" s="78"/>
      <c r="J40" s="84"/>
      <c r="K40" s="78"/>
      <c r="L40" s="84"/>
      <c r="M40" s="78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</row>
    <row r="41" spans="1:30" ht="12.75" customHeight="1">
      <c r="A41" s="50" t="s">
        <v>31</v>
      </c>
      <c r="B41" s="58">
        <v>3117</v>
      </c>
      <c r="C41" s="44">
        <f t="shared" si="1"/>
        <v>1.608674559511153</v>
      </c>
      <c r="D41" s="58">
        <v>306</v>
      </c>
      <c r="E41" s="44">
        <f t="shared" si="2"/>
        <v>2.0520386266094417</v>
      </c>
      <c r="F41" s="58">
        <v>89</v>
      </c>
      <c r="G41" s="80">
        <f t="shared" si="0"/>
        <v>2.7952261306532664</v>
      </c>
      <c r="H41" s="87"/>
      <c r="I41" s="78"/>
      <c r="J41" s="84"/>
      <c r="K41" s="78"/>
      <c r="L41" s="84"/>
      <c r="M41" s="78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</row>
    <row r="42" spans="1:30" ht="12.75" customHeight="1">
      <c r="A42" s="50" t="s">
        <v>32</v>
      </c>
      <c r="B42" s="58">
        <v>6299</v>
      </c>
      <c r="C42" s="44">
        <f t="shared" si="1"/>
        <v>3.250895428412176</v>
      </c>
      <c r="D42" s="58">
        <v>643</v>
      </c>
      <c r="E42" s="44">
        <f t="shared" si="2"/>
        <v>4.311963519313305</v>
      </c>
      <c r="F42" s="58">
        <v>153</v>
      </c>
      <c r="G42" s="80">
        <f t="shared" si="0"/>
        <v>4.805276381909548</v>
      </c>
      <c r="H42" s="87"/>
      <c r="I42" s="78"/>
      <c r="J42" s="84"/>
      <c r="K42" s="78"/>
      <c r="L42" s="84"/>
      <c r="M42" s="78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</row>
    <row r="43" spans="1:30" ht="12.75" customHeight="1">
      <c r="A43" s="50" t="s">
        <v>33</v>
      </c>
      <c r="B43" s="58">
        <v>1996</v>
      </c>
      <c r="C43" s="44">
        <f t="shared" si="1"/>
        <v>1.0301297468027786</v>
      </c>
      <c r="D43" s="58">
        <v>168</v>
      </c>
      <c r="E43" s="44">
        <f t="shared" si="2"/>
        <v>1.1266094420600858</v>
      </c>
      <c r="F43" s="58">
        <v>0</v>
      </c>
      <c r="G43" s="80">
        <f t="shared" si="0"/>
        <v>0</v>
      </c>
      <c r="H43" s="87"/>
      <c r="I43" s="78"/>
      <c r="J43" s="84"/>
      <c r="K43" s="78"/>
      <c r="L43" s="84"/>
      <c r="M43" s="78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</row>
    <row r="44" spans="1:30" ht="12.75" customHeight="1">
      <c r="A44" s="51" t="s">
        <v>34</v>
      </c>
      <c r="B44" s="60">
        <v>3932</v>
      </c>
      <c r="C44" s="47">
        <f t="shared" si="1"/>
        <v>2.0292936695533697</v>
      </c>
      <c r="D44" s="60">
        <v>187</v>
      </c>
      <c r="E44" s="47">
        <f t="shared" si="2"/>
        <v>1.2540236051502145</v>
      </c>
      <c r="F44" s="60">
        <v>62</v>
      </c>
      <c r="G44" s="82">
        <f t="shared" si="0"/>
        <v>1.9472361809045227</v>
      </c>
      <c r="H44" s="87"/>
      <c r="I44" s="78"/>
      <c r="J44" s="84"/>
      <c r="K44" s="78"/>
      <c r="L44" s="84"/>
      <c r="M44" s="78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</row>
    <row r="45" spans="1:30" ht="12.75" customHeight="1">
      <c r="A45" s="50" t="s">
        <v>35</v>
      </c>
      <c r="B45" s="58">
        <v>1886</v>
      </c>
      <c r="C45" s="44">
        <f t="shared" si="1"/>
        <v>0.9733590693737679</v>
      </c>
      <c r="D45" s="58">
        <v>229</v>
      </c>
      <c r="E45" s="44">
        <f t="shared" si="2"/>
        <v>1.5356759656652361</v>
      </c>
      <c r="F45" s="58">
        <v>31</v>
      </c>
      <c r="G45" s="80">
        <f t="shared" si="0"/>
        <v>0.9736180904522613</v>
      </c>
      <c r="H45" s="87"/>
      <c r="I45" s="78"/>
      <c r="J45" s="84"/>
      <c r="K45" s="78"/>
      <c r="L45" s="84"/>
      <c r="M45" s="78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</row>
    <row r="46" spans="1:30" ht="12.75" customHeight="1">
      <c r="A46" s="50" t="s">
        <v>36</v>
      </c>
      <c r="B46" s="58">
        <v>3543</v>
      </c>
      <c r="C46" s="44">
        <f t="shared" si="1"/>
        <v>1.8285319102816857</v>
      </c>
      <c r="D46" s="58">
        <v>299</v>
      </c>
      <c r="E46" s="44">
        <f t="shared" si="2"/>
        <v>2.005096566523605</v>
      </c>
      <c r="F46" s="58">
        <v>49</v>
      </c>
      <c r="G46" s="80">
        <f t="shared" si="0"/>
        <v>1.5389447236180904</v>
      </c>
      <c r="H46" s="87"/>
      <c r="I46" s="78"/>
      <c r="J46" s="84"/>
      <c r="K46" s="78"/>
      <c r="L46" s="84"/>
      <c r="M46" s="78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</row>
    <row r="47" spans="1:30" ht="12.75" customHeight="1">
      <c r="A47" s="50" t="s">
        <v>37</v>
      </c>
      <c r="B47" s="58">
        <v>5505</v>
      </c>
      <c r="C47" s="44">
        <f t="shared" si="1"/>
        <v>2.841114356788225</v>
      </c>
      <c r="D47" s="58">
        <v>452</v>
      </c>
      <c r="E47" s="44">
        <f t="shared" si="2"/>
        <v>3.031115879828326</v>
      </c>
      <c r="F47" s="58">
        <v>68</v>
      </c>
      <c r="G47" s="80">
        <f t="shared" si="0"/>
        <v>2.135678391959799</v>
      </c>
      <c r="H47" s="86"/>
      <c r="I47" s="78"/>
      <c r="J47" s="84"/>
      <c r="K47" s="78"/>
      <c r="L47" s="84"/>
      <c r="M47" s="78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</row>
    <row r="48" spans="1:30" ht="12.75" customHeight="1">
      <c r="A48" s="50" t="s">
        <v>38</v>
      </c>
      <c r="B48" s="58">
        <v>5794</v>
      </c>
      <c r="C48" s="44">
        <f t="shared" si="1"/>
        <v>2.9902664093062623</v>
      </c>
      <c r="D48" s="58">
        <v>580</v>
      </c>
      <c r="E48" s="44">
        <f t="shared" si="2"/>
        <v>3.889484978540773</v>
      </c>
      <c r="F48" s="58">
        <v>38</v>
      </c>
      <c r="G48" s="80">
        <f t="shared" si="0"/>
        <v>1.193467336683417</v>
      </c>
      <c r="H48" s="85"/>
      <c r="I48" s="78"/>
      <c r="J48" s="83"/>
      <c r="K48" s="78"/>
      <c r="L48" s="83"/>
      <c r="M48" s="78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</row>
    <row r="49" spans="1:30" ht="12.75" customHeight="1">
      <c r="A49" s="50" t="s">
        <v>39</v>
      </c>
      <c r="B49" s="58">
        <v>4038</v>
      </c>
      <c r="C49" s="44">
        <f t="shared" si="1"/>
        <v>2.0839999587122344</v>
      </c>
      <c r="D49" s="58">
        <v>254</v>
      </c>
      <c r="E49" s="44">
        <f t="shared" si="2"/>
        <v>1.7033261802575108</v>
      </c>
      <c r="F49" s="58">
        <v>49</v>
      </c>
      <c r="G49" s="80">
        <f t="shared" si="0"/>
        <v>1.5389447236180904</v>
      </c>
      <c r="H49" s="86"/>
      <c r="I49" s="78"/>
      <c r="J49" s="84"/>
      <c r="K49" s="78"/>
      <c r="L49" s="84"/>
      <c r="M49" s="78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</row>
    <row r="50" spans="1:30" ht="12.75" customHeight="1">
      <c r="A50" s="49" t="s">
        <v>40</v>
      </c>
      <c r="B50" s="59">
        <v>2895</v>
      </c>
      <c r="C50" s="41">
        <f t="shared" si="1"/>
        <v>1.4941010105180583</v>
      </c>
      <c r="D50" s="59">
        <v>247</v>
      </c>
      <c r="E50" s="41">
        <f t="shared" si="2"/>
        <v>1.656384120171674</v>
      </c>
      <c r="F50" s="59">
        <v>50</v>
      </c>
      <c r="G50" s="81">
        <f t="shared" si="0"/>
        <v>1.5703517587939697</v>
      </c>
      <c r="H50" s="85"/>
      <c r="I50" s="78"/>
      <c r="J50" s="83"/>
      <c r="K50" s="78"/>
      <c r="L50" s="83"/>
      <c r="M50" s="78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</row>
    <row r="51" spans="1:30" ht="12.75" customHeight="1">
      <c r="A51" s="50" t="s">
        <v>41</v>
      </c>
      <c r="B51" s="58">
        <v>2482</v>
      </c>
      <c r="C51" s="44">
        <f t="shared" si="1"/>
        <v>1.2809529216254993</v>
      </c>
      <c r="D51" s="58">
        <v>271</v>
      </c>
      <c r="E51" s="44">
        <f t="shared" si="2"/>
        <v>1.8173283261802575</v>
      </c>
      <c r="F51" s="58">
        <v>47</v>
      </c>
      <c r="G51" s="80">
        <f t="shared" si="0"/>
        <v>1.4761306532663316</v>
      </c>
      <c r="H51" s="86"/>
      <c r="I51" s="78"/>
      <c r="J51" s="84"/>
      <c r="K51" s="78"/>
      <c r="L51" s="84"/>
      <c r="M51" s="78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</row>
    <row r="52" spans="1:30" ht="12.75" customHeight="1">
      <c r="A52" s="50" t="s">
        <v>42</v>
      </c>
      <c r="B52" s="58">
        <v>5075</v>
      </c>
      <c r="C52" s="44">
        <f t="shared" si="1"/>
        <v>2.619192617747546</v>
      </c>
      <c r="D52" s="58">
        <v>330</v>
      </c>
      <c r="E52" s="44">
        <f t="shared" si="2"/>
        <v>2.212982832618026</v>
      </c>
      <c r="F52" s="58">
        <v>29</v>
      </c>
      <c r="G52" s="80">
        <f t="shared" si="0"/>
        <v>0.9108040201005024</v>
      </c>
      <c r="H52" s="85"/>
      <c r="I52" s="78"/>
      <c r="J52" s="83"/>
      <c r="K52" s="78"/>
      <c r="L52" s="83"/>
      <c r="M52" s="78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</row>
    <row r="53" spans="1:30" ht="12.75" customHeight="1">
      <c r="A53" s="50" t="s">
        <v>43</v>
      </c>
      <c r="B53" s="58">
        <v>6281</v>
      </c>
      <c r="C53" s="44">
        <f t="shared" si="1"/>
        <v>3.2416056811965195</v>
      </c>
      <c r="D53" s="58">
        <v>351</v>
      </c>
      <c r="E53" s="44">
        <f t="shared" si="2"/>
        <v>2.3538090128755367</v>
      </c>
      <c r="F53" s="58">
        <v>99</v>
      </c>
      <c r="G53" s="80">
        <f t="shared" si="0"/>
        <v>3.10929648241206</v>
      </c>
      <c r="H53" s="86"/>
      <c r="I53" s="78"/>
      <c r="J53" s="84"/>
      <c r="K53" s="78"/>
      <c r="L53" s="84"/>
      <c r="M53" s="78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</row>
    <row r="54" spans="1:30" ht="12.75" customHeight="1">
      <c r="A54" s="51" t="s">
        <v>44</v>
      </c>
      <c r="B54" s="60">
        <v>4789</v>
      </c>
      <c r="C54" s="47">
        <f t="shared" si="1"/>
        <v>2.471588856432118</v>
      </c>
      <c r="D54" s="60">
        <v>262</v>
      </c>
      <c r="E54" s="47">
        <f t="shared" si="2"/>
        <v>1.7569742489270388</v>
      </c>
      <c r="F54" s="60">
        <v>87</v>
      </c>
      <c r="G54" s="82">
        <f t="shared" si="0"/>
        <v>2.7324120603015074</v>
      </c>
      <c r="H54" s="86"/>
      <c r="I54" s="78"/>
      <c r="J54" s="84"/>
      <c r="K54" s="78"/>
      <c r="L54" s="84"/>
      <c r="M54" s="78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</row>
    <row r="55" spans="1:30" ht="12.75" customHeight="1">
      <c r="A55" s="49" t="s">
        <v>45</v>
      </c>
      <c r="B55" s="59">
        <v>1765</v>
      </c>
      <c r="C55" s="41">
        <f t="shared" si="1"/>
        <v>0.9109113242018558</v>
      </c>
      <c r="D55" s="59">
        <v>102</v>
      </c>
      <c r="E55" s="41">
        <f t="shared" si="2"/>
        <v>0.6840128755364807</v>
      </c>
      <c r="F55" s="59">
        <v>20</v>
      </c>
      <c r="G55" s="81">
        <f t="shared" si="0"/>
        <v>0.628140703517588</v>
      </c>
      <c r="H55" s="86"/>
      <c r="I55" s="78"/>
      <c r="J55" s="84"/>
      <c r="K55" s="78"/>
      <c r="L55" s="84"/>
      <c r="M55" s="78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</row>
    <row r="56" spans="1:30" ht="12.75" customHeight="1">
      <c r="A56" s="50" t="s">
        <v>46</v>
      </c>
      <c r="B56" s="58">
        <v>3336</v>
      </c>
      <c r="C56" s="44">
        <f t="shared" si="1"/>
        <v>1.721699817301638</v>
      </c>
      <c r="D56" s="58">
        <v>282</v>
      </c>
      <c r="E56" s="44">
        <f t="shared" si="2"/>
        <v>1.8910944206008584</v>
      </c>
      <c r="F56" s="58">
        <v>71</v>
      </c>
      <c r="G56" s="45">
        <f t="shared" si="0"/>
        <v>2.229899497487437</v>
      </c>
      <c r="H56" s="86"/>
      <c r="I56" s="78"/>
      <c r="J56" s="84"/>
      <c r="K56" s="78"/>
      <c r="L56" s="84"/>
      <c r="M56" s="78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</row>
    <row r="57" spans="1:30" ht="12.75" customHeight="1">
      <c r="A57" s="50" t="s">
        <v>47</v>
      </c>
      <c r="B57" s="58">
        <v>5162</v>
      </c>
      <c r="C57" s="44">
        <f t="shared" si="1"/>
        <v>2.664093062623218</v>
      </c>
      <c r="D57" s="58">
        <v>298</v>
      </c>
      <c r="E57" s="44">
        <f t="shared" si="2"/>
        <v>1.9983905579399144</v>
      </c>
      <c r="F57" s="58">
        <v>60</v>
      </c>
      <c r="G57" s="80">
        <f t="shared" si="0"/>
        <v>1.8844221105527637</v>
      </c>
      <c r="H57" s="86"/>
      <c r="I57" s="78"/>
      <c r="J57" s="84"/>
      <c r="K57" s="78"/>
      <c r="L57" s="84"/>
      <c r="M57" s="78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</row>
    <row r="58" spans="1:30" ht="12.75" customHeight="1">
      <c r="A58" s="50" t="s">
        <v>48</v>
      </c>
      <c r="B58" s="58">
        <v>5214</v>
      </c>
      <c r="C58" s="44">
        <f t="shared" si="1"/>
        <v>2.690930110135114</v>
      </c>
      <c r="D58" s="58">
        <v>381</v>
      </c>
      <c r="E58" s="44">
        <f t="shared" si="2"/>
        <v>2.554989270386266</v>
      </c>
      <c r="F58" s="58">
        <v>46</v>
      </c>
      <c r="G58" s="80">
        <f t="shared" si="0"/>
        <v>1.4447236180904524</v>
      </c>
      <c r="H58" s="86"/>
      <c r="I58" s="78"/>
      <c r="J58" s="84"/>
      <c r="K58" s="78"/>
      <c r="L58" s="84"/>
      <c r="M58" s="78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</row>
    <row r="59" spans="1:30" ht="12.75" customHeight="1">
      <c r="A59" s="51" t="s">
        <v>49</v>
      </c>
      <c r="B59" s="60">
        <v>5837</v>
      </c>
      <c r="C59" s="47">
        <f t="shared" si="1"/>
        <v>3.0124585832103303</v>
      </c>
      <c r="D59" s="60">
        <v>234</v>
      </c>
      <c r="E59" s="47">
        <f t="shared" si="2"/>
        <v>1.5692060085836912</v>
      </c>
      <c r="F59" s="60">
        <v>47</v>
      </c>
      <c r="G59" s="82">
        <f t="shared" si="0"/>
        <v>1.4761306532663316</v>
      </c>
      <c r="H59" s="86"/>
      <c r="I59" s="78"/>
      <c r="J59" s="84"/>
      <c r="K59" s="78"/>
      <c r="L59" s="84"/>
      <c r="M59" s="78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</row>
    <row r="60" spans="1:30" ht="12.75" customHeight="1">
      <c r="A60" s="49" t="s">
        <v>50</v>
      </c>
      <c r="B60" s="58">
        <v>5823</v>
      </c>
      <c r="C60" s="44">
        <f t="shared" si="1"/>
        <v>3.0052332242648196</v>
      </c>
      <c r="D60" s="58">
        <v>412</v>
      </c>
      <c r="E60" s="44">
        <f t="shared" si="2"/>
        <v>2.7628755364806867</v>
      </c>
      <c r="F60" s="58">
        <v>53</v>
      </c>
      <c r="G60" s="80">
        <f t="shared" si="0"/>
        <v>1.664572864321608</v>
      </c>
      <c r="H60" s="86"/>
      <c r="I60" s="78"/>
      <c r="J60" s="84"/>
      <c r="K60" s="78"/>
      <c r="L60" s="84"/>
      <c r="M60" s="78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</row>
    <row r="61" spans="1:30" ht="12.75" customHeight="1">
      <c r="A61" s="91" t="s">
        <v>51</v>
      </c>
      <c r="B61" s="58">
        <v>824</v>
      </c>
      <c r="C61" s="44">
        <f t="shared" si="1"/>
        <v>0.42526398365004486</v>
      </c>
      <c r="D61" s="58">
        <v>72</v>
      </c>
      <c r="E61" s="44">
        <f t="shared" si="2"/>
        <v>0.4828326180257511</v>
      </c>
      <c r="F61" s="58">
        <v>30</v>
      </c>
      <c r="G61" s="64">
        <f t="shared" si="0"/>
        <v>0.9422110552763818</v>
      </c>
      <c r="H61" s="85"/>
      <c r="I61" s="78"/>
      <c r="J61" s="83"/>
      <c r="K61" s="78"/>
      <c r="L61" s="83"/>
      <c r="M61" s="78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</row>
    <row r="62" spans="1:30" ht="12.75" customHeight="1">
      <c r="A62" s="52"/>
      <c r="B62" s="53"/>
      <c r="C62" s="54"/>
      <c r="D62" s="53"/>
      <c r="E62" s="54"/>
      <c r="F62" s="53"/>
      <c r="G62" s="57"/>
      <c r="H62" s="57"/>
      <c r="I62" s="57"/>
      <c r="J62" s="56"/>
      <c r="K62" s="57"/>
      <c r="L62" s="56"/>
      <c r="M62" s="57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</row>
    <row r="63" spans="1:30" ht="12.75" customHeight="1">
      <c r="A63" s="97" t="s">
        <v>70</v>
      </c>
      <c r="B63" s="96"/>
      <c r="D63" s="3"/>
      <c r="L63" s="2"/>
      <c r="M63" s="3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</row>
    <row r="64" spans="12:30" ht="12.75" customHeight="1">
      <c r="L64" s="2"/>
      <c r="M64" s="3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</row>
    <row r="65" spans="14:30" ht="12.75" customHeight="1"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</row>
    <row r="66" spans="14:30" ht="12.75" customHeight="1"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</row>
    <row r="67" spans="1:30" ht="12.75" customHeight="1">
      <c r="A67" s="1" t="s">
        <v>57</v>
      </c>
      <c r="E67" s="4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</row>
    <row r="68" spans="1:30" ht="12.75" customHeight="1">
      <c r="A68" s="6"/>
      <c r="B68" s="9" t="s">
        <v>55</v>
      </c>
      <c r="C68" s="8"/>
      <c r="D68" s="7"/>
      <c r="F68" s="7"/>
      <c r="G68" s="8"/>
      <c r="H68" s="7"/>
      <c r="I68" s="8"/>
      <c r="J68" s="7"/>
      <c r="K68" s="8"/>
      <c r="L68" s="6"/>
      <c r="M68" s="6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</row>
    <row r="69" spans="1:30" ht="12.75" customHeight="1">
      <c r="A69" s="10"/>
      <c r="B69" s="11"/>
      <c r="C69" s="12"/>
      <c r="D69" s="11"/>
      <c r="E69" s="12"/>
      <c r="F69" s="11"/>
      <c r="G69" s="12"/>
      <c r="H69" s="11"/>
      <c r="I69" s="12"/>
      <c r="K69" s="12"/>
      <c r="L69" s="13" t="s">
        <v>1</v>
      </c>
      <c r="M69" s="6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</row>
    <row r="70" spans="1:30" ht="12.75" customHeight="1">
      <c r="A70" s="14"/>
      <c r="B70" s="15"/>
      <c r="C70" s="16"/>
      <c r="D70" s="17"/>
      <c r="E70" s="16"/>
      <c r="F70" s="17"/>
      <c r="G70" s="16"/>
      <c r="H70" s="15"/>
      <c r="I70" s="16"/>
      <c r="J70" s="17"/>
      <c r="K70" s="16"/>
      <c r="L70" s="17"/>
      <c r="M70" s="18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</row>
    <row r="71" spans="1:30" ht="12.75" customHeight="1">
      <c r="A71" s="19" t="s">
        <v>2</v>
      </c>
      <c r="B71" s="98" t="s">
        <v>67</v>
      </c>
      <c r="C71" s="99"/>
      <c r="D71" s="99"/>
      <c r="E71" s="99"/>
      <c r="F71" s="99"/>
      <c r="G71" s="101"/>
      <c r="H71" s="102" t="s">
        <v>69</v>
      </c>
      <c r="I71" s="103"/>
      <c r="J71" s="103"/>
      <c r="K71" s="103"/>
      <c r="L71" s="103"/>
      <c r="M71" s="104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</row>
    <row r="72" spans="1:30" ht="12.75" customHeight="1">
      <c r="A72" s="27"/>
      <c r="B72" s="20"/>
      <c r="C72" s="22"/>
      <c r="D72" s="21"/>
      <c r="E72" s="22"/>
      <c r="F72" s="21"/>
      <c r="G72" s="22"/>
      <c r="H72" s="20"/>
      <c r="I72" s="22"/>
      <c r="J72" s="21"/>
      <c r="K72" s="22"/>
      <c r="L72" s="21"/>
      <c r="M72" s="26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</row>
    <row r="73" spans="1:30" ht="12.75" customHeight="1">
      <c r="A73" s="28" t="s">
        <v>3</v>
      </c>
      <c r="B73" s="29"/>
      <c r="C73" s="30" t="s">
        <v>66</v>
      </c>
      <c r="D73" s="31"/>
      <c r="E73" s="32"/>
      <c r="F73" s="107" t="s">
        <v>60</v>
      </c>
      <c r="G73" s="108"/>
      <c r="H73" s="29"/>
      <c r="I73" s="30" t="s">
        <v>66</v>
      </c>
      <c r="J73" s="31"/>
      <c r="K73" s="32"/>
      <c r="L73" s="109" t="s">
        <v>62</v>
      </c>
      <c r="M73" s="11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</row>
    <row r="74" spans="1:30" ht="12.75" customHeight="1">
      <c r="A74" s="28" t="s">
        <v>4</v>
      </c>
      <c r="B74" s="33"/>
      <c r="C74" s="4"/>
      <c r="D74" s="105" t="s">
        <v>59</v>
      </c>
      <c r="E74" s="106"/>
      <c r="F74" s="89"/>
      <c r="G74" s="4"/>
      <c r="H74" s="33"/>
      <c r="I74" s="4"/>
      <c r="J74" s="105" t="s">
        <v>61</v>
      </c>
      <c r="K74" s="106"/>
      <c r="L74" s="33"/>
      <c r="M74" s="34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</row>
    <row r="75" spans="1:30" ht="12.75" customHeight="1">
      <c r="A75" s="35" t="s">
        <v>52</v>
      </c>
      <c r="B75" s="36">
        <v>6510</v>
      </c>
      <c r="C75" s="37"/>
      <c r="D75" s="38">
        <v>388</v>
      </c>
      <c r="E75" s="37"/>
      <c r="F75" s="38">
        <v>134</v>
      </c>
      <c r="G75" s="37"/>
      <c r="H75" s="38">
        <v>76042</v>
      </c>
      <c r="I75" s="37"/>
      <c r="J75" s="38">
        <v>7893</v>
      </c>
      <c r="K75" s="37"/>
      <c r="L75" s="38">
        <v>1042</v>
      </c>
      <c r="M75" s="88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</row>
    <row r="76" spans="1:30" ht="12.75" customHeight="1">
      <c r="A76" s="35" t="s">
        <v>54</v>
      </c>
      <c r="B76" s="36">
        <v>6470</v>
      </c>
      <c r="C76" s="37"/>
      <c r="D76" s="36">
        <v>442</v>
      </c>
      <c r="E76" s="37"/>
      <c r="F76" s="36">
        <v>182</v>
      </c>
      <c r="G76" s="37"/>
      <c r="H76" s="36">
        <v>80630</v>
      </c>
      <c r="I76" s="37"/>
      <c r="J76" s="36">
        <v>8452</v>
      </c>
      <c r="K76" s="37"/>
      <c r="L76" s="36">
        <v>1381</v>
      </c>
      <c r="M76" s="39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</row>
    <row r="77" spans="1:30" ht="12.75" customHeight="1">
      <c r="A77" s="35" t="s">
        <v>56</v>
      </c>
      <c r="B77" s="36">
        <f>SUM(B78:B124)</f>
        <v>6798</v>
      </c>
      <c r="C77" s="37" t="str">
        <f>"100%"</f>
        <v>100%</v>
      </c>
      <c r="D77" s="36">
        <f>SUM(D78:D124)</f>
        <v>604</v>
      </c>
      <c r="E77" s="37" t="str">
        <f>"100%"</f>
        <v>100%</v>
      </c>
      <c r="F77" s="36">
        <f>SUM(F78:F124)</f>
        <v>217</v>
      </c>
      <c r="G77" s="37" t="str">
        <f>"100%"</f>
        <v>100%</v>
      </c>
      <c r="H77" s="36">
        <f>SUM(H78:H124)</f>
        <v>87057</v>
      </c>
      <c r="I77" s="37" t="str">
        <f>"100%"</f>
        <v>100%</v>
      </c>
      <c r="J77" s="93">
        <f>SUM(J78:J124)</f>
        <v>10133</v>
      </c>
      <c r="K77" s="37" t="str">
        <f>"100%"</f>
        <v>100%</v>
      </c>
      <c r="L77" s="36">
        <f>SUM(L78:L124)</f>
        <v>1726</v>
      </c>
      <c r="M77" s="39" t="str">
        <f>"100%"</f>
        <v>100%</v>
      </c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</row>
    <row r="78" spans="1:30" ht="12.75" customHeight="1">
      <c r="A78" s="40" t="s">
        <v>5</v>
      </c>
      <c r="B78" s="58">
        <v>406</v>
      </c>
      <c r="C78" s="44">
        <f>IF(B$77=0,0,B78/B$77*100)</f>
        <v>5.972344807296263</v>
      </c>
      <c r="D78" s="58">
        <v>54</v>
      </c>
      <c r="E78" s="41">
        <f>IF(D$77=0,0,D78/D$77*100)</f>
        <v>8.940397350993377</v>
      </c>
      <c r="F78" s="58">
        <v>72</v>
      </c>
      <c r="G78" s="44">
        <f>IF(F$77=0,0,F78/F$77*100)</f>
        <v>33.17972350230415</v>
      </c>
      <c r="H78" s="58">
        <v>3795</v>
      </c>
      <c r="I78" s="44">
        <f>IF(H$77=0,0,H78/H$77*100)</f>
        <v>4.359212929460009</v>
      </c>
      <c r="J78" s="58">
        <v>407</v>
      </c>
      <c r="K78" s="44">
        <f>IF(J$77=0,0,J78/J$77*100)</f>
        <v>4.016579492746472</v>
      </c>
      <c r="L78" s="58">
        <v>161</v>
      </c>
      <c r="M78" s="45">
        <f>IF(L$77=0,0,L78/L$77*100)</f>
        <v>9.3279258400927</v>
      </c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</row>
    <row r="79" spans="1:30" ht="12.75" customHeight="1">
      <c r="A79" s="43" t="s">
        <v>6</v>
      </c>
      <c r="B79" s="58">
        <v>23</v>
      </c>
      <c r="C79" s="44">
        <f aca="true" t="shared" si="3" ref="C79:C124">IF(B$77=0,0,B79/B$77*100)</f>
        <v>0.33833480435422186</v>
      </c>
      <c r="D79" s="58">
        <v>4</v>
      </c>
      <c r="E79" s="44">
        <f aca="true" t="shared" si="4" ref="E79:E124">IF(D$77=0,0,D79/D$77*100)</f>
        <v>0.6622516556291391</v>
      </c>
      <c r="F79" s="58">
        <v>0</v>
      </c>
      <c r="G79" s="44">
        <f aca="true" t="shared" si="5" ref="G79:G124">IF(F$77=0,0,F79/F$77*100)</f>
        <v>0</v>
      </c>
      <c r="H79" s="58">
        <v>230</v>
      </c>
      <c r="I79" s="44">
        <f aca="true" t="shared" si="6" ref="I79:I124">IF(H$77=0,0,H79/H$77*100)</f>
        <v>0.26419472299757635</v>
      </c>
      <c r="J79" s="58">
        <v>42</v>
      </c>
      <c r="K79" s="44">
        <f aca="true" t="shared" si="7" ref="K79:K124">IF(J$77=0,0,J79/J$77*100)</f>
        <v>0.4144873186617981</v>
      </c>
      <c r="L79" s="58">
        <v>4</v>
      </c>
      <c r="M79" s="45">
        <f aca="true" t="shared" si="8" ref="M79:M124">IF(L$77=0,0,L79/L$77*100)</f>
        <v>0.2317497103128621</v>
      </c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</row>
    <row r="80" spans="1:30" ht="12.75" customHeight="1">
      <c r="A80" s="43" t="s">
        <v>7</v>
      </c>
      <c r="B80" s="58">
        <v>100</v>
      </c>
      <c r="C80" s="44">
        <f t="shared" si="3"/>
        <v>1.4710208884966167</v>
      </c>
      <c r="D80" s="58">
        <v>23</v>
      </c>
      <c r="E80" s="44">
        <f t="shared" si="4"/>
        <v>3.80794701986755</v>
      </c>
      <c r="F80" s="58">
        <v>5</v>
      </c>
      <c r="G80" s="44">
        <f t="shared" si="5"/>
        <v>2.3041474654377883</v>
      </c>
      <c r="H80" s="58">
        <v>739</v>
      </c>
      <c r="I80" s="44">
        <f t="shared" si="6"/>
        <v>0.8488691317182995</v>
      </c>
      <c r="J80" s="58">
        <v>169</v>
      </c>
      <c r="K80" s="44">
        <f t="shared" si="7"/>
        <v>1.6678180203296162</v>
      </c>
      <c r="L80" s="58">
        <v>26</v>
      </c>
      <c r="M80" s="45">
        <f t="shared" si="8"/>
        <v>1.5063731170336037</v>
      </c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</row>
    <row r="81" spans="1:30" ht="12.75" customHeight="1">
      <c r="A81" s="43" t="s">
        <v>8</v>
      </c>
      <c r="B81" s="58">
        <v>224</v>
      </c>
      <c r="C81" s="44">
        <f t="shared" si="3"/>
        <v>3.2950867902324212</v>
      </c>
      <c r="D81" s="58">
        <v>34</v>
      </c>
      <c r="E81" s="44">
        <f t="shared" si="4"/>
        <v>5.629139072847682</v>
      </c>
      <c r="F81" s="58">
        <v>7</v>
      </c>
      <c r="G81" s="44">
        <f t="shared" si="5"/>
        <v>3.225806451612903</v>
      </c>
      <c r="H81" s="58">
        <v>817</v>
      </c>
      <c r="I81" s="44">
        <f t="shared" si="6"/>
        <v>0.9384656029957383</v>
      </c>
      <c r="J81" s="94">
        <v>184</v>
      </c>
      <c r="K81" s="95">
        <f t="shared" si="7"/>
        <v>1.8158492055659725</v>
      </c>
      <c r="L81" s="58">
        <v>24</v>
      </c>
      <c r="M81" s="45">
        <f t="shared" si="8"/>
        <v>1.3904982618771726</v>
      </c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</row>
    <row r="82" spans="1:30" ht="12.75" customHeight="1">
      <c r="A82" s="46" t="s">
        <v>9</v>
      </c>
      <c r="B82" s="58">
        <v>65</v>
      </c>
      <c r="C82" s="44">
        <f t="shared" si="3"/>
        <v>0.9561635775228008</v>
      </c>
      <c r="D82" s="58">
        <v>1</v>
      </c>
      <c r="E82" s="44">
        <f t="shared" si="4"/>
        <v>0.16556291390728478</v>
      </c>
      <c r="F82" s="58">
        <v>3</v>
      </c>
      <c r="G82" s="44">
        <f t="shared" si="5"/>
        <v>1.3824884792626728</v>
      </c>
      <c r="H82" s="58">
        <v>336</v>
      </c>
      <c r="I82" s="44">
        <f t="shared" si="6"/>
        <v>0.3859540301181984</v>
      </c>
      <c r="J82" s="58">
        <v>47</v>
      </c>
      <c r="K82" s="44">
        <f t="shared" si="7"/>
        <v>0.46383104707391687</v>
      </c>
      <c r="L82" s="58">
        <v>6</v>
      </c>
      <c r="M82" s="45">
        <f t="shared" si="8"/>
        <v>0.34762456546929316</v>
      </c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</row>
    <row r="83" spans="1:30" ht="12.75" customHeight="1">
      <c r="A83" s="49" t="s">
        <v>10</v>
      </c>
      <c r="B83" s="59">
        <v>159</v>
      </c>
      <c r="C83" s="41">
        <f t="shared" si="3"/>
        <v>2.3389232127096204</v>
      </c>
      <c r="D83" s="59">
        <v>16</v>
      </c>
      <c r="E83" s="41">
        <f t="shared" si="4"/>
        <v>2.6490066225165565</v>
      </c>
      <c r="F83" s="59">
        <v>5</v>
      </c>
      <c r="G83" s="41">
        <f t="shared" si="5"/>
        <v>2.3041474654377883</v>
      </c>
      <c r="H83" s="59">
        <v>408</v>
      </c>
      <c r="I83" s="41">
        <f t="shared" si="6"/>
        <v>0.46865846514352666</v>
      </c>
      <c r="J83" s="59">
        <v>52</v>
      </c>
      <c r="K83" s="41">
        <f t="shared" si="7"/>
        <v>0.5131747754860357</v>
      </c>
      <c r="L83" s="59">
        <v>11</v>
      </c>
      <c r="M83" s="42">
        <f t="shared" si="8"/>
        <v>0.6373117033603708</v>
      </c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</row>
    <row r="84" spans="1:30" ht="12.75" customHeight="1">
      <c r="A84" s="50" t="s">
        <v>11</v>
      </c>
      <c r="B84" s="58">
        <v>75</v>
      </c>
      <c r="C84" s="44">
        <f t="shared" si="3"/>
        <v>1.1032656663724625</v>
      </c>
      <c r="D84" s="58">
        <v>5</v>
      </c>
      <c r="E84" s="44">
        <f t="shared" si="4"/>
        <v>0.8278145695364238</v>
      </c>
      <c r="F84" s="58">
        <v>1</v>
      </c>
      <c r="G84" s="44">
        <f t="shared" si="5"/>
        <v>0.4608294930875576</v>
      </c>
      <c r="H84" s="58">
        <v>1757</v>
      </c>
      <c r="I84" s="44">
        <f t="shared" si="6"/>
        <v>2.018217949159746</v>
      </c>
      <c r="J84" s="58">
        <v>278</v>
      </c>
      <c r="K84" s="44">
        <f t="shared" si="7"/>
        <v>2.7435112997138065</v>
      </c>
      <c r="L84" s="58">
        <v>13</v>
      </c>
      <c r="M84" s="45">
        <f t="shared" si="8"/>
        <v>0.7531865585168018</v>
      </c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</row>
    <row r="85" spans="1:30" ht="12.75" customHeight="1">
      <c r="A85" s="50" t="s">
        <v>12</v>
      </c>
      <c r="B85" s="58">
        <v>131</v>
      </c>
      <c r="C85" s="44">
        <f t="shared" si="3"/>
        <v>1.9270373639305678</v>
      </c>
      <c r="D85" s="58">
        <v>12</v>
      </c>
      <c r="E85" s="44">
        <f t="shared" si="4"/>
        <v>1.9867549668874174</v>
      </c>
      <c r="F85" s="58">
        <v>1</v>
      </c>
      <c r="G85" s="44">
        <f t="shared" si="5"/>
        <v>0.4608294930875576</v>
      </c>
      <c r="H85" s="58">
        <v>906</v>
      </c>
      <c r="I85" s="44">
        <f t="shared" si="6"/>
        <v>1.0406974740687136</v>
      </c>
      <c r="J85" s="58">
        <v>102</v>
      </c>
      <c r="K85" s="44">
        <f t="shared" si="7"/>
        <v>1.0066120596072239</v>
      </c>
      <c r="L85" s="58">
        <v>14</v>
      </c>
      <c r="M85" s="45">
        <f t="shared" si="8"/>
        <v>0.8111239860950173</v>
      </c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</row>
    <row r="86" spans="1:30" ht="12.75" customHeight="1">
      <c r="A86" s="50" t="s">
        <v>13</v>
      </c>
      <c r="B86" s="58">
        <v>56</v>
      </c>
      <c r="C86" s="44">
        <f t="shared" si="3"/>
        <v>0.8237716975581053</v>
      </c>
      <c r="D86" s="58">
        <v>2</v>
      </c>
      <c r="E86" s="44">
        <f t="shared" si="4"/>
        <v>0.33112582781456956</v>
      </c>
      <c r="F86" s="58">
        <v>3</v>
      </c>
      <c r="G86" s="44">
        <f t="shared" si="5"/>
        <v>1.3824884792626728</v>
      </c>
      <c r="H86" s="58">
        <v>1307</v>
      </c>
      <c r="I86" s="44">
        <f t="shared" si="6"/>
        <v>1.5013152302514443</v>
      </c>
      <c r="J86" s="58">
        <v>176</v>
      </c>
      <c r="K86" s="44">
        <f t="shared" si="7"/>
        <v>1.7368992401065826</v>
      </c>
      <c r="L86" s="58">
        <v>29</v>
      </c>
      <c r="M86" s="45">
        <f t="shared" si="8"/>
        <v>1.6801853997682505</v>
      </c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</row>
    <row r="87" spans="1:30" ht="12.75" customHeight="1">
      <c r="A87" s="51" t="s">
        <v>14</v>
      </c>
      <c r="B87" s="60">
        <v>65</v>
      </c>
      <c r="C87" s="47">
        <f t="shared" si="3"/>
        <v>0.9561635775228008</v>
      </c>
      <c r="D87" s="60">
        <v>4</v>
      </c>
      <c r="E87" s="47">
        <f t="shared" si="4"/>
        <v>0.6622516556291391</v>
      </c>
      <c r="F87" s="60">
        <v>1</v>
      </c>
      <c r="G87" s="47">
        <f t="shared" si="5"/>
        <v>0.4608294930875576</v>
      </c>
      <c r="H87" s="60">
        <v>1951</v>
      </c>
      <c r="I87" s="47">
        <f t="shared" si="6"/>
        <v>2.241060454644658</v>
      </c>
      <c r="J87" s="60">
        <v>137</v>
      </c>
      <c r="K87" s="47">
        <f t="shared" si="7"/>
        <v>1.3520181584920556</v>
      </c>
      <c r="L87" s="60">
        <v>20</v>
      </c>
      <c r="M87" s="48">
        <f t="shared" si="8"/>
        <v>1.1587485515643106</v>
      </c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</row>
    <row r="88" spans="1:30" ht="12.75" customHeight="1">
      <c r="A88" s="49" t="s">
        <v>15</v>
      </c>
      <c r="B88" s="58">
        <v>180</v>
      </c>
      <c r="C88" s="44">
        <f t="shared" si="3"/>
        <v>2.64783759929391</v>
      </c>
      <c r="D88" s="58">
        <v>8</v>
      </c>
      <c r="E88" s="44">
        <f t="shared" si="4"/>
        <v>1.3245033112582782</v>
      </c>
      <c r="F88" s="58">
        <v>3</v>
      </c>
      <c r="G88" s="44">
        <f t="shared" si="5"/>
        <v>1.3824884792626728</v>
      </c>
      <c r="H88" s="58">
        <v>1049</v>
      </c>
      <c r="I88" s="44">
        <f t="shared" si="6"/>
        <v>1.2049576714106849</v>
      </c>
      <c r="J88" s="58">
        <v>136</v>
      </c>
      <c r="K88" s="44">
        <f t="shared" si="7"/>
        <v>1.3421494128096318</v>
      </c>
      <c r="L88" s="58">
        <v>35</v>
      </c>
      <c r="M88" s="45">
        <f t="shared" si="8"/>
        <v>2.0278099652375436</v>
      </c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</row>
    <row r="89" spans="1:30" ht="12.75" customHeight="1">
      <c r="A89" s="50" t="s">
        <v>16</v>
      </c>
      <c r="B89" s="58">
        <v>725</v>
      </c>
      <c r="C89" s="44">
        <f t="shared" si="3"/>
        <v>10.66490144160047</v>
      </c>
      <c r="D89" s="58">
        <v>16</v>
      </c>
      <c r="E89" s="44">
        <f t="shared" si="4"/>
        <v>2.6490066225165565</v>
      </c>
      <c r="F89" s="58">
        <v>9</v>
      </c>
      <c r="G89" s="44">
        <f t="shared" si="5"/>
        <v>4.147465437788019</v>
      </c>
      <c r="H89" s="58">
        <v>1865</v>
      </c>
      <c r="I89" s="44">
        <f t="shared" si="6"/>
        <v>2.1422746016977383</v>
      </c>
      <c r="J89" s="58">
        <v>187</v>
      </c>
      <c r="K89" s="44">
        <f t="shared" si="7"/>
        <v>1.845455442613244</v>
      </c>
      <c r="L89" s="58">
        <v>47</v>
      </c>
      <c r="M89" s="45">
        <f t="shared" si="8"/>
        <v>2.72305909617613</v>
      </c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</row>
    <row r="90" spans="1:30" ht="12.75" customHeight="1">
      <c r="A90" s="50" t="s">
        <v>17</v>
      </c>
      <c r="B90" s="58">
        <v>316</v>
      </c>
      <c r="C90" s="44">
        <f t="shared" si="3"/>
        <v>4.648426007649309</v>
      </c>
      <c r="D90" s="58">
        <v>53</v>
      </c>
      <c r="E90" s="44">
        <f t="shared" si="4"/>
        <v>8.774834437086094</v>
      </c>
      <c r="F90" s="58">
        <v>14</v>
      </c>
      <c r="G90" s="44">
        <f t="shared" si="5"/>
        <v>6.451612903225806</v>
      </c>
      <c r="H90" s="58">
        <v>1028</v>
      </c>
      <c r="I90" s="44">
        <f t="shared" si="6"/>
        <v>1.1808355445282974</v>
      </c>
      <c r="J90" s="58">
        <v>189</v>
      </c>
      <c r="K90" s="44">
        <f t="shared" si="7"/>
        <v>1.8651929339780913</v>
      </c>
      <c r="L90" s="58">
        <v>40</v>
      </c>
      <c r="M90" s="45">
        <f t="shared" si="8"/>
        <v>2.317497103128621</v>
      </c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</row>
    <row r="91" spans="1:30" ht="12.75" customHeight="1">
      <c r="A91" s="50" t="s">
        <v>18</v>
      </c>
      <c r="B91" s="58">
        <v>177</v>
      </c>
      <c r="C91" s="44">
        <f t="shared" si="3"/>
        <v>2.6037069726390114</v>
      </c>
      <c r="D91" s="58">
        <v>13</v>
      </c>
      <c r="E91" s="44">
        <f t="shared" si="4"/>
        <v>2.152317880794702</v>
      </c>
      <c r="F91" s="58">
        <v>7</v>
      </c>
      <c r="G91" s="44">
        <f t="shared" si="5"/>
        <v>3.225806451612903</v>
      </c>
      <c r="H91" s="58">
        <v>1217</v>
      </c>
      <c r="I91" s="44">
        <f t="shared" si="6"/>
        <v>1.3979346864697841</v>
      </c>
      <c r="J91" s="58">
        <v>165</v>
      </c>
      <c r="K91" s="44">
        <f t="shared" si="7"/>
        <v>1.6283430375999208</v>
      </c>
      <c r="L91" s="58">
        <v>56</v>
      </c>
      <c r="M91" s="45">
        <f t="shared" si="8"/>
        <v>3.2444959443800694</v>
      </c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</row>
    <row r="92" spans="1:30" ht="12.75" customHeight="1">
      <c r="A92" s="50" t="s">
        <v>19</v>
      </c>
      <c r="B92" s="58">
        <v>600</v>
      </c>
      <c r="C92" s="44">
        <f t="shared" si="3"/>
        <v>8.8261253309797</v>
      </c>
      <c r="D92" s="58">
        <v>36</v>
      </c>
      <c r="E92" s="44">
        <f t="shared" si="4"/>
        <v>5.960264900662252</v>
      </c>
      <c r="F92" s="58">
        <v>4</v>
      </c>
      <c r="G92" s="44">
        <f t="shared" si="5"/>
        <v>1.8433179723502304</v>
      </c>
      <c r="H92" s="58">
        <v>970</v>
      </c>
      <c r="I92" s="44">
        <f t="shared" si="6"/>
        <v>1.114212527424561</v>
      </c>
      <c r="J92" s="58">
        <v>124</v>
      </c>
      <c r="K92" s="44">
        <f t="shared" si="7"/>
        <v>1.2237244646205467</v>
      </c>
      <c r="L92" s="58">
        <v>11</v>
      </c>
      <c r="M92" s="45">
        <f t="shared" si="8"/>
        <v>0.6373117033603708</v>
      </c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</row>
    <row r="93" spans="1:30" ht="12.75" customHeight="1">
      <c r="A93" s="49" t="s">
        <v>20</v>
      </c>
      <c r="B93" s="59">
        <v>155</v>
      </c>
      <c r="C93" s="41">
        <f t="shared" si="3"/>
        <v>2.2800823771697556</v>
      </c>
      <c r="D93" s="59">
        <v>13</v>
      </c>
      <c r="E93" s="41">
        <f t="shared" si="4"/>
        <v>2.152317880794702</v>
      </c>
      <c r="F93" s="59">
        <v>1</v>
      </c>
      <c r="G93" s="41">
        <f t="shared" si="5"/>
        <v>0.4608294930875576</v>
      </c>
      <c r="H93" s="59">
        <v>662</v>
      </c>
      <c r="I93" s="41">
        <f t="shared" si="6"/>
        <v>0.7604213331495457</v>
      </c>
      <c r="J93" s="59">
        <v>171</v>
      </c>
      <c r="K93" s="41">
        <f t="shared" si="7"/>
        <v>1.6875555116944634</v>
      </c>
      <c r="L93" s="59">
        <v>6</v>
      </c>
      <c r="M93" s="42">
        <f t="shared" si="8"/>
        <v>0.34762456546929316</v>
      </c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</row>
    <row r="94" spans="1:30" ht="12.75" customHeight="1">
      <c r="A94" s="50" t="s">
        <v>21</v>
      </c>
      <c r="B94" s="58">
        <v>124</v>
      </c>
      <c r="C94" s="44">
        <f t="shared" si="3"/>
        <v>1.8240659017358045</v>
      </c>
      <c r="D94" s="58">
        <v>13</v>
      </c>
      <c r="E94" s="44">
        <f t="shared" si="4"/>
        <v>2.152317880794702</v>
      </c>
      <c r="F94" s="58">
        <v>0</v>
      </c>
      <c r="G94" s="44">
        <f t="shared" si="5"/>
        <v>0</v>
      </c>
      <c r="H94" s="58">
        <v>1113</v>
      </c>
      <c r="I94" s="44">
        <f t="shared" si="6"/>
        <v>1.2784727247665324</v>
      </c>
      <c r="J94" s="58">
        <v>402</v>
      </c>
      <c r="K94" s="44">
        <f t="shared" si="7"/>
        <v>3.9672357643343528</v>
      </c>
      <c r="L94" s="58">
        <v>12</v>
      </c>
      <c r="M94" s="45">
        <f t="shared" si="8"/>
        <v>0.6952491309385863</v>
      </c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</row>
    <row r="95" spans="1:30" ht="12.75" customHeight="1">
      <c r="A95" s="50" t="s">
        <v>22</v>
      </c>
      <c r="B95" s="58">
        <v>85</v>
      </c>
      <c r="C95" s="44">
        <f t="shared" si="3"/>
        <v>1.2503677552221242</v>
      </c>
      <c r="D95" s="58">
        <v>9</v>
      </c>
      <c r="E95" s="44">
        <f t="shared" si="4"/>
        <v>1.490066225165563</v>
      </c>
      <c r="F95" s="58">
        <v>0</v>
      </c>
      <c r="G95" s="44">
        <f t="shared" si="5"/>
        <v>0</v>
      </c>
      <c r="H95" s="58">
        <v>1145</v>
      </c>
      <c r="I95" s="44">
        <f t="shared" si="6"/>
        <v>1.3152302514444558</v>
      </c>
      <c r="J95" s="58">
        <v>163</v>
      </c>
      <c r="K95" s="44">
        <f t="shared" si="7"/>
        <v>1.6086055462350737</v>
      </c>
      <c r="L95" s="58">
        <v>9</v>
      </c>
      <c r="M95" s="45">
        <f t="shared" si="8"/>
        <v>0.5214368482039398</v>
      </c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</row>
    <row r="96" spans="1:30" ht="12.75" customHeight="1">
      <c r="A96" s="50" t="s">
        <v>23</v>
      </c>
      <c r="B96" s="58">
        <v>77</v>
      </c>
      <c r="C96" s="44">
        <f t="shared" si="3"/>
        <v>1.132686084142395</v>
      </c>
      <c r="D96" s="58">
        <v>2</v>
      </c>
      <c r="E96" s="44">
        <f t="shared" si="4"/>
        <v>0.33112582781456956</v>
      </c>
      <c r="F96" s="58">
        <v>2</v>
      </c>
      <c r="G96" s="44">
        <f t="shared" si="5"/>
        <v>0.9216589861751152</v>
      </c>
      <c r="H96" s="58">
        <v>1207</v>
      </c>
      <c r="I96" s="44">
        <f t="shared" si="6"/>
        <v>1.386447959382933</v>
      </c>
      <c r="J96" s="58">
        <v>134</v>
      </c>
      <c r="K96" s="44">
        <f t="shared" si="7"/>
        <v>1.3224119214447845</v>
      </c>
      <c r="L96" s="58">
        <v>31</v>
      </c>
      <c r="M96" s="45">
        <f t="shared" si="8"/>
        <v>1.7960602549246814</v>
      </c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</row>
    <row r="97" spans="1:30" ht="12.75" customHeight="1">
      <c r="A97" s="51" t="s">
        <v>24</v>
      </c>
      <c r="B97" s="60">
        <v>198</v>
      </c>
      <c r="C97" s="47">
        <f t="shared" si="3"/>
        <v>2.912621359223301</v>
      </c>
      <c r="D97" s="60">
        <v>11</v>
      </c>
      <c r="E97" s="47">
        <f t="shared" si="4"/>
        <v>1.8211920529801324</v>
      </c>
      <c r="F97" s="60">
        <v>5</v>
      </c>
      <c r="G97" s="47">
        <f t="shared" si="5"/>
        <v>2.3041474654377883</v>
      </c>
      <c r="H97" s="60">
        <v>4757</v>
      </c>
      <c r="I97" s="47">
        <f t="shared" si="6"/>
        <v>5.464236075215089</v>
      </c>
      <c r="J97" s="60">
        <v>450</v>
      </c>
      <c r="K97" s="47">
        <f t="shared" si="7"/>
        <v>4.440935557090694</v>
      </c>
      <c r="L97" s="60">
        <v>151</v>
      </c>
      <c r="M97" s="48">
        <f t="shared" si="8"/>
        <v>8.748551564310544</v>
      </c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</row>
    <row r="98" spans="1:30" ht="12.75" customHeight="1">
      <c r="A98" s="49" t="s">
        <v>25</v>
      </c>
      <c r="B98" s="59">
        <v>217</v>
      </c>
      <c r="C98" s="41">
        <f t="shared" si="3"/>
        <v>3.192115328037658</v>
      </c>
      <c r="D98" s="59">
        <v>7</v>
      </c>
      <c r="E98" s="41">
        <f t="shared" si="4"/>
        <v>1.1589403973509933</v>
      </c>
      <c r="F98" s="59">
        <v>4</v>
      </c>
      <c r="G98" s="41">
        <f t="shared" si="5"/>
        <v>1.8433179723502304</v>
      </c>
      <c r="H98" s="59">
        <v>2548</v>
      </c>
      <c r="I98" s="41">
        <f t="shared" si="6"/>
        <v>2.9268180617296715</v>
      </c>
      <c r="J98" s="59">
        <v>319</v>
      </c>
      <c r="K98" s="41">
        <f t="shared" si="7"/>
        <v>3.1481298726931803</v>
      </c>
      <c r="L98" s="59">
        <v>45</v>
      </c>
      <c r="M98" s="42">
        <f t="shared" si="8"/>
        <v>2.607184241019699</v>
      </c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</row>
    <row r="99" spans="1:30" ht="12.75" customHeight="1">
      <c r="A99" s="50" t="s">
        <v>26</v>
      </c>
      <c r="B99" s="58">
        <v>154</v>
      </c>
      <c r="C99" s="44">
        <f t="shared" si="3"/>
        <v>2.26537216828479</v>
      </c>
      <c r="D99" s="58">
        <v>5</v>
      </c>
      <c r="E99" s="44">
        <f t="shared" si="4"/>
        <v>0.8278145695364238</v>
      </c>
      <c r="F99" s="58">
        <v>4</v>
      </c>
      <c r="G99" s="44">
        <f t="shared" si="5"/>
        <v>1.8433179723502304</v>
      </c>
      <c r="H99" s="58">
        <v>3611</v>
      </c>
      <c r="I99" s="44">
        <f t="shared" si="6"/>
        <v>4.147857151061948</v>
      </c>
      <c r="J99" s="58">
        <v>318</v>
      </c>
      <c r="K99" s="44">
        <f t="shared" si="7"/>
        <v>3.1382611270107565</v>
      </c>
      <c r="L99" s="58">
        <v>91</v>
      </c>
      <c r="M99" s="45">
        <f t="shared" si="8"/>
        <v>5.2723059096176135</v>
      </c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</row>
    <row r="100" spans="1:30" ht="12.75" customHeight="1">
      <c r="A100" s="50" t="s">
        <v>27</v>
      </c>
      <c r="B100" s="58">
        <v>340</v>
      </c>
      <c r="C100" s="44">
        <f t="shared" si="3"/>
        <v>5.001471020888497</v>
      </c>
      <c r="D100" s="58">
        <v>31</v>
      </c>
      <c r="E100" s="44">
        <f t="shared" si="4"/>
        <v>5.132450331125828</v>
      </c>
      <c r="F100" s="58">
        <v>9</v>
      </c>
      <c r="G100" s="44">
        <f t="shared" si="5"/>
        <v>4.147465437788019</v>
      </c>
      <c r="H100" s="58">
        <v>1947</v>
      </c>
      <c r="I100" s="44">
        <f t="shared" si="6"/>
        <v>2.236465763809918</v>
      </c>
      <c r="J100" s="58">
        <v>268</v>
      </c>
      <c r="K100" s="44">
        <f t="shared" si="7"/>
        <v>2.644823842889569</v>
      </c>
      <c r="L100" s="58">
        <v>46</v>
      </c>
      <c r="M100" s="45">
        <f t="shared" si="8"/>
        <v>2.6651216685979144</v>
      </c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</row>
    <row r="101" spans="1:30" ht="12.75" customHeight="1">
      <c r="A101" s="50" t="s">
        <v>28</v>
      </c>
      <c r="B101" s="58">
        <v>78</v>
      </c>
      <c r="C101" s="44">
        <f t="shared" si="3"/>
        <v>1.1473962930273611</v>
      </c>
      <c r="D101" s="58">
        <v>9</v>
      </c>
      <c r="E101" s="44">
        <f t="shared" si="4"/>
        <v>1.490066225165563</v>
      </c>
      <c r="F101" s="58">
        <v>0</v>
      </c>
      <c r="G101" s="44">
        <f t="shared" si="5"/>
        <v>0</v>
      </c>
      <c r="H101" s="58">
        <v>2115</v>
      </c>
      <c r="I101" s="44">
        <f t="shared" si="6"/>
        <v>2.4294427788690167</v>
      </c>
      <c r="J101" s="58">
        <v>235</v>
      </c>
      <c r="K101" s="44">
        <f t="shared" si="7"/>
        <v>2.3191552353695846</v>
      </c>
      <c r="L101" s="58">
        <v>26</v>
      </c>
      <c r="M101" s="45">
        <f t="shared" si="8"/>
        <v>1.5063731170336037</v>
      </c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</row>
    <row r="102" spans="1:30" ht="12.75" customHeight="1">
      <c r="A102" s="50" t="s">
        <v>29</v>
      </c>
      <c r="B102" s="58">
        <v>77</v>
      </c>
      <c r="C102" s="44">
        <f t="shared" si="3"/>
        <v>1.132686084142395</v>
      </c>
      <c r="D102" s="58">
        <v>10</v>
      </c>
      <c r="E102" s="47">
        <f t="shared" si="4"/>
        <v>1.6556291390728477</v>
      </c>
      <c r="F102" s="58">
        <v>2</v>
      </c>
      <c r="G102" s="44">
        <f t="shared" si="5"/>
        <v>0.9216589861751152</v>
      </c>
      <c r="H102" s="58">
        <v>1156</v>
      </c>
      <c r="I102" s="44">
        <f t="shared" si="6"/>
        <v>1.3278656512399922</v>
      </c>
      <c r="J102" s="58">
        <v>154</v>
      </c>
      <c r="K102" s="44">
        <f t="shared" si="7"/>
        <v>1.5197868350932597</v>
      </c>
      <c r="L102" s="58">
        <v>21</v>
      </c>
      <c r="M102" s="45">
        <f t="shared" si="8"/>
        <v>1.2166859791425262</v>
      </c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</row>
    <row r="103" spans="1:30" ht="12.75" customHeight="1">
      <c r="A103" s="49" t="s">
        <v>30</v>
      </c>
      <c r="B103" s="59">
        <v>279</v>
      </c>
      <c r="C103" s="41">
        <f t="shared" si="3"/>
        <v>4.10414827890556</v>
      </c>
      <c r="D103" s="59">
        <v>82</v>
      </c>
      <c r="E103" s="41">
        <f t="shared" si="4"/>
        <v>13.57615894039735</v>
      </c>
      <c r="F103" s="59">
        <v>6</v>
      </c>
      <c r="G103" s="41">
        <f t="shared" si="5"/>
        <v>2.7649769585253456</v>
      </c>
      <c r="H103" s="59">
        <v>2158</v>
      </c>
      <c r="I103" s="41">
        <f t="shared" si="6"/>
        <v>2.478835705342477</v>
      </c>
      <c r="J103" s="59">
        <v>300</v>
      </c>
      <c r="K103" s="41">
        <f t="shared" si="7"/>
        <v>2.960623704727129</v>
      </c>
      <c r="L103" s="59">
        <v>21</v>
      </c>
      <c r="M103" s="42">
        <f t="shared" si="8"/>
        <v>1.2166859791425262</v>
      </c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</row>
    <row r="104" spans="1:30" ht="12.75" customHeight="1">
      <c r="A104" s="50" t="s">
        <v>31</v>
      </c>
      <c r="B104" s="58">
        <v>172</v>
      </c>
      <c r="C104" s="44">
        <f t="shared" si="3"/>
        <v>2.530155928214181</v>
      </c>
      <c r="D104" s="58">
        <v>28</v>
      </c>
      <c r="E104" s="44">
        <f t="shared" si="4"/>
        <v>4.635761589403973</v>
      </c>
      <c r="F104" s="58">
        <v>10</v>
      </c>
      <c r="G104" s="44">
        <f t="shared" si="5"/>
        <v>4.6082949308755765</v>
      </c>
      <c r="H104" s="58">
        <v>1335</v>
      </c>
      <c r="I104" s="44">
        <f t="shared" si="6"/>
        <v>1.5334780660946277</v>
      </c>
      <c r="J104" s="58">
        <v>174</v>
      </c>
      <c r="K104" s="44">
        <f t="shared" si="7"/>
        <v>1.717161748741735</v>
      </c>
      <c r="L104" s="58">
        <v>34</v>
      </c>
      <c r="M104" s="45">
        <f t="shared" si="8"/>
        <v>1.9698725376593278</v>
      </c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</row>
    <row r="105" spans="1:30" ht="12.75" customHeight="1">
      <c r="A105" s="50" t="s">
        <v>32</v>
      </c>
      <c r="B105" s="58">
        <v>229</v>
      </c>
      <c r="C105" s="44">
        <f t="shared" si="3"/>
        <v>3.3686378346572523</v>
      </c>
      <c r="D105" s="58">
        <v>40</v>
      </c>
      <c r="E105" s="44">
        <f t="shared" si="4"/>
        <v>6.622516556291391</v>
      </c>
      <c r="F105" s="58">
        <v>5</v>
      </c>
      <c r="G105" s="44">
        <f t="shared" si="5"/>
        <v>2.3041474654377883</v>
      </c>
      <c r="H105" s="58">
        <v>3157</v>
      </c>
      <c r="I105" s="44">
        <f t="shared" si="6"/>
        <v>3.626359741318906</v>
      </c>
      <c r="J105" s="58">
        <v>425</v>
      </c>
      <c r="K105" s="44">
        <f t="shared" si="7"/>
        <v>4.1942169150301</v>
      </c>
      <c r="L105" s="58">
        <v>87</v>
      </c>
      <c r="M105" s="45">
        <f t="shared" si="8"/>
        <v>5.040556199304751</v>
      </c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</row>
    <row r="106" spans="1:30" ht="12.75" customHeight="1">
      <c r="A106" s="50" t="s">
        <v>33</v>
      </c>
      <c r="B106" s="58">
        <v>35</v>
      </c>
      <c r="C106" s="44">
        <f t="shared" si="3"/>
        <v>0.5148573109738158</v>
      </c>
      <c r="D106" s="58">
        <v>4</v>
      </c>
      <c r="E106" s="44">
        <f t="shared" si="4"/>
        <v>0.6622516556291391</v>
      </c>
      <c r="F106" s="58">
        <v>0</v>
      </c>
      <c r="G106" s="44">
        <f t="shared" si="5"/>
        <v>0</v>
      </c>
      <c r="H106" s="58">
        <v>1099</v>
      </c>
      <c r="I106" s="44">
        <f t="shared" si="6"/>
        <v>1.2623913068449406</v>
      </c>
      <c r="J106" s="58">
        <v>124</v>
      </c>
      <c r="K106" s="44">
        <f t="shared" si="7"/>
        <v>1.2237244646205467</v>
      </c>
      <c r="L106" s="58">
        <v>0</v>
      </c>
      <c r="M106" s="45">
        <f t="shared" si="8"/>
        <v>0</v>
      </c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</row>
    <row r="107" spans="1:30" ht="12.75" customHeight="1">
      <c r="A107" s="51" t="s">
        <v>34</v>
      </c>
      <c r="B107" s="60">
        <v>31</v>
      </c>
      <c r="C107" s="47">
        <f t="shared" si="3"/>
        <v>0.45601647543395113</v>
      </c>
      <c r="D107" s="60">
        <v>3</v>
      </c>
      <c r="E107" s="47">
        <f t="shared" si="4"/>
        <v>0.49668874172185434</v>
      </c>
      <c r="F107" s="60">
        <v>1</v>
      </c>
      <c r="G107" s="47">
        <f t="shared" si="5"/>
        <v>0.4608294930875576</v>
      </c>
      <c r="H107" s="60">
        <v>2100</v>
      </c>
      <c r="I107" s="47">
        <f t="shared" si="6"/>
        <v>2.41221268823874</v>
      </c>
      <c r="J107" s="60">
        <v>150</v>
      </c>
      <c r="K107" s="47">
        <f t="shared" si="7"/>
        <v>1.4803118523635646</v>
      </c>
      <c r="L107" s="60">
        <v>40</v>
      </c>
      <c r="M107" s="48">
        <f t="shared" si="8"/>
        <v>2.317497103128621</v>
      </c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</row>
    <row r="108" spans="1:30" ht="12.75" customHeight="1">
      <c r="A108" s="50" t="s">
        <v>35</v>
      </c>
      <c r="B108" s="58">
        <v>41</v>
      </c>
      <c r="C108" s="44">
        <f t="shared" si="3"/>
        <v>0.6031185642836129</v>
      </c>
      <c r="D108" s="58">
        <v>11</v>
      </c>
      <c r="E108" s="44">
        <f t="shared" si="4"/>
        <v>1.8211920529801324</v>
      </c>
      <c r="F108" s="58">
        <v>2</v>
      </c>
      <c r="G108" s="44">
        <f t="shared" si="5"/>
        <v>0.9216589861751152</v>
      </c>
      <c r="H108" s="58">
        <v>1175</v>
      </c>
      <c r="I108" s="44">
        <f t="shared" si="6"/>
        <v>1.3496904327050094</v>
      </c>
      <c r="J108" s="58">
        <v>180</v>
      </c>
      <c r="K108" s="44">
        <f t="shared" si="7"/>
        <v>1.7763742228362775</v>
      </c>
      <c r="L108" s="58">
        <v>25</v>
      </c>
      <c r="M108" s="45">
        <f t="shared" si="8"/>
        <v>1.4484356894553883</v>
      </c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</row>
    <row r="109" spans="1:30" ht="12.75" customHeight="1">
      <c r="A109" s="50" t="s">
        <v>36</v>
      </c>
      <c r="B109" s="58">
        <v>117</v>
      </c>
      <c r="C109" s="44">
        <f t="shared" si="3"/>
        <v>1.7210944395410415</v>
      </c>
      <c r="D109" s="58">
        <v>4</v>
      </c>
      <c r="E109" s="44">
        <f t="shared" si="4"/>
        <v>0.6622516556291391</v>
      </c>
      <c r="F109" s="58">
        <v>0</v>
      </c>
      <c r="G109" s="44">
        <f t="shared" si="5"/>
        <v>0</v>
      </c>
      <c r="H109" s="58">
        <v>2290</v>
      </c>
      <c r="I109" s="44">
        <f t="shared" si="6"/>
        <v>2.6304605028889116</v>
      </c>
      <c r="J109" s="58">
        <v>245</v>
      </c>
      <c r="K109" s="44">
        <f t="shared" si="7"/>
        <v>2.4178426921938225</v>
      </c>
      <c r="L109" s="58">
        <v>40</v>
      </c>
      <c r="M109" s="45">
        <f t="shared" si="8"/>
        <v>2.317497103128621</v>
      </c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</row>
    <row r="110" spans="1:30" ht="12.75" customHeight="1">
      <c r="A110" s="50" t="s">
        <v>37</v>
      </c>
      <c r="B110" s="58">
        <v>106</v>
      </c>
      <c r="C110" s="44">
        <f t="shared" si="3"/>
        <v>1.5592821418064138</v>
      </c>
      <c r="D110" s="58">
        <v>8</v>
      </c>
      <c r="E110" s="44">
        <f t="shared" si="4"/>
        <v>1.3245033112582782</v>
      </c>
      <c r="F110" s="58">
        <v>5</v>
      </c>
      <c r="G110" s="44">
        <f t="shared" si="5"/>
        <v>2.3041474654377883</v>
      </c>
      <c r="H110" s="58">
        <v>2802</v>
      </c>
      <c r="I110" s="44">
        <f t="shared" si="6"/>
        <v>3.2185809297356904</v>
      </c>
      <c r="J110" s="58">
        <v>325</v>
      </c>
      <c r="K110" s="44">
        <f t="shared" si="7"/>
        <v>3.2073423467877236</v>
      </c>
      <c r="L110" s="58">
        <v>37</v>
      </c>
      <c r="M110" s="45">
        <f t="shared" si="8"/>
        <v>2.1436848203939745</v>
      </c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</row>
    <row r="111" spans="1:30" ht="12.75" customHeight="1">
      <c r="A111" s="50" t="s">
        <v>38</v>
      </c>
      <c r="B111" s="58">
        <v>109</v>
      </c>
      <c r="C111" s="44">
        <f t="shared" si="3"/>
        <v>1.6034127684613122</v>
      </c>
      <c r="D111" s="58">
        <v>7</v>
      </c>
      <c r="E111" s="44">
        <f t="shared" si="4"/>
        <v>1.1589403973509933</v>
      </c>
      <c r="F111" s="58">
        <v>0</v>
      </c>
      <c r="G111" s="44">
        <f t="shared" si="5"/>
        <v>0</v>
      </c>
      <c r="H111" s="58">
        <v>3740</v>
      </c>
      <c r="I111" s="44">
        <f t="shared" si="6"/>
        <v>4.2960359304823275</v>
      </c>
      <c r="J111" s="58">
        <v>449</v>
      </c>
      <c r="K111" s="44">
        <f t="shared" si="7"/>
        <v>4.43106681140827</v>
      </c>
      <c r="L111" s="58">
        <v>29</v>
      </c>
      <c r="M111" s="45">
        <f t="shared" si="8"/>
        <v>1.6801853997682505</v>
      </c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</row>
    <row r="112" spans="1:30" ht="12.75" customHeight="1">
      <c r="A112" s="50" t="s">
        <v>39</v>
      </c>
      <c r="B112" s="58">
        <v>27</v>
      </c>
      <c r="C112" s="44">
        <f t="shared" si="3"/>
        <v>0.39717563989408644</v>
      </c>
      <c r="D112" s="58">
        <v>0</v>
      </c>
      <c r="E112" s="44">
        <f t="shared" si="4"/>
        <v>0</v>
      </c>
      <c r="F112" s="58">
        <v>0</v>
      </c>
      <c r="G112" s="44">
        <f t="shared" si="5"/>
        <v>0</v>
      </c>
      <c r="H112" s="58">
        <v>2556</v>
      </c>
      <c r="I112" s="44">
        <f t="shared" si="6"/>
        <v>2.936007443399152</v>
      </c>
      <c r="J112" s="58">
        <v>201</v>
      </c>
      <c r="K112" s="44">
        <f t="shared" si="7"/>
        <v>1.9836178821671764</v>
      </c>
      <c r="L112" s="58">
        <v>39</v>
      </c>
      <c r="M112" s="45">
        <f t="shared" si="8"/>
        <v>2.2595596755504053</v>
      </c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</row>
    <row r="113" spans="1:30" ht="12.75" customHeight="1">
      <c r="A113" s="49" t="s">
        <v>40</v>
      </c>
      <c r="B113" s="59">
        <v>31</v>
      </c>
      <c r="C113" s="41">
        <f t="shared" si="3"/>
        <v>0.45601647543395113</v>
      </c>
      <c r="D113" s="59">
        <v>0</v>
      </c>
      <c r="E113" s="41">
        <f t="shared" si="4"/>
        <v>0</v>
      </c>
      <c r="F113" s="59">
        <v>0</v>
      </c>
      <c r="G113" s="41">
        <f t="shared" si="5"/>
        <v>0</v>
      </c>
      <c r="H113" s="59">
        <v>1475</v>
      </c>
      <c r="I113" s="41">
        <f t="shared" si="6"/>
        <v>1.6942922453105438</v>
      </c>
      <c r="J113" s="59">
        <v>193</v>
      </c>
      <c r="K113" s="41">
        <f t="shared" si="7"/>
        <v>1.9046679167077867</v>
      </c>
      <c r="L113" s="59">
        <v>40</v>
      </c>
      <c r="M113" s="42">
        <f t="shared" si="8"/>
        <v>2.317497103128621</v>
      </c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</row>
    <row r="114" spans="1:30" ht="12.75" customHeight="1">
      <c r="A114" s="50" t="s">
        <v>41</v>
      </c>
      <c r="B114" s="58">
        <v>139</v>
      </c>
      <c r="C114" s="44">
        <f t="shared" si="3"/>
        <v>2.044719035010297</v>
      </c>
      <c r="D114" s="58">
        <v>7</v>
      </c>
      <c r="E114" s="44">
        <f t="shared" si="4"/>
        <v>1.1589403973509933</v>
      </c>
      <c r="F114" s="58">
        <v>1</v>
      </c>
      <c r="G114" s="44">
        <f t="shared" si="5"/>
        <v>0.4608294930875576</v>
      </c>
      <c r="H114" s="58">
        <v>1543</v>
      </c>
      <c r="I114" s="44">
        <f t="shared" si="6"/>
        <v>1.7724019895011316</v>
      </c>
      <c r="J114" s="58">
        <v>221</v>
      </c>
      <c r="K114" s="44">
        <f t="shared" si="7"/>
        <v>2.180992795815652</v>
      </c>
      <c r="L114" s="58">
        <v>32</v>
      </c>
      <c r="M114" s="45">
        <f t="shared" si="8"/>
        <v>1.8539976825028968</v>
      </c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</row>
    <row r="115" spans="1:30" ht="12.75" customHeight="1">
      <c r="A115" s="50" t="s">
        <v>42</v>
      </c>
      <c r="B115" s="58">
        <v>49</v>
      </c>
      <c r="C115" s="44">
        <f t="shared" si="3"/>
        <v>0.7208002353633421</v>
      </c>
      <c r="D115" s="58">
        <v>1</v>
      </c>
      <c r="E115" s="44">
        <f t="shared" si="4"/>
        <v>0.16556291390728478</v>
      </c>
      <c r="F115" s="58">
        <v>0</v>
      </c>
      <c r="G115" s="44">
        <f t="shared" si="5"/>
        <v>0</v>
      </c>
      <c r="H115" s="58">
        <v>2418</v>
      </c>
      <c r="I115" s="44">
        <f t="shared" si="6"/>
        <v>2.7774906096006067</v>
      </c>
      <c r="J115" s="58">
        <v>249</v>
      </c>
      <c r="K115" s="44">
        <f t="shared" si="7"/>
        <v>2.4573176749235173</v>
      </c>
      <c r="L115" s="58">
        <v>18</v>
      </c>
      <c r="M115" s="45">
        <f t="shared" si="8"/>
        <v>1.0428736964078795</v>
      </c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</row>
    <row r="116" spans="1:30" ht="12.75" customHeight="1">
      <c r="A116" s="50" t="s">
        <v>43</v>
      </c>
      <c r="B116" s="58">
        <v>35</v>
      </c>
      <c r="C116" s="44">
        <f t="shared" si="3"/>
        <v>0.5148573109738158</v>
      </c>
      <c r="D116" s="58">
        <v>0</v>
      </c>
      <c r="E116" s="44">
        <f t="shared" si="4"/>
        <v>0</v>
      </c>
      <c r="F116" s="58">
        <v>1</v>
      </c>
      <c r="G116" s="44">
        <f t="shared" si="5"/>
        <v>0.4608294930875576</v>
      </c>
      <c r="H116" s="58">
        <v>3259</v>
      </c>
      <c r="I116" s="44">
        <f t="shared" si="6"/>
        <v>3.7435243576047874</v>
      </c>
      <c r="J116" s="58">
        <v>298</v>
      </c>
      <c r="K116" s="44">
        <f t="shared" si="7"/>
        <v>2.9408862133622815</v>
      </c>
      <c r="L116" s="58">
        <v>76</v>
      </c>
      <c r="M116" s="45">
        <f t="shared" si="8"/>
        <v>4.40324449594438</v>
      </c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</row>
    <row r="117" spans="1:30" ht="12.75" customHeight="1">
      <c r="A117" s="51" t="s">
        <v>44</v>
      </c>
      <c r="B117" s="60">
        <v>164</v>
      </c>
      <c r="C117" s="47">
        <f t="shared" si="3"/>
        <v>2.4124742571344515</v>
      </c>
      <c r="D117" s="60">
        <v>3</v>
      </c>
      <c r="E117" s="47">
        <f t="shared" si="4"/>
        <v>0.49668874172185434</v>
      </c>
      <c r="F117" s="60">
        <v>7</v>
      </c>
      <c r="G117" s="47">
        <f t="shared" si="5"/>
        <v>3.225806451612903</v>
      </c>
      <c r="H117" s="60">
        <v>2275</v>
      </c>
      <c r="I117" s="47">
        <f t="shared" si="6"/>
        <v>2.6132304122586354</v>
      </c>
      <c r="J117" s="60">
        <v>185</v>
      </c>
      <c r="K117" s="47">
        <f t="shared" si="7"/>
        <v>1.8257179512483963</v>
      </c>
      <c r="L117" s="60">
        <v>51</v>
      </c>
      <c r="M117" s="48">
        <f t="shared" si="8"/>
        <v>2.954808806488992</v>
      </c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</row>
    <row r="118" spans="1:30" ht="12.75" customHeight="1">
      <c r="A118" s="49" t="s">
        <v>45</v>
      </c>
      <c r="B118" s="59">
        <v>45</v>
      </c>
      <c r="C118" s="41">
        <f t="shared" si="3"/>
        <v>0.6619593998234775</v>
      </c>
      <c r="D118" s="59">
        <v>4</v>
      </c>
      <c r="E118" s="41">
        <f t="shared" si="4"/>
        <v>0.6622516556291391</v>
      </c>
      <c r="F118" s="59">
        <v>2</v>
      </c>
      <c r="G118" s="41">
        <f t="shared" si="5"/>
        <v>0.9216589861751152</v>
      </c>
      <c r="H118" s="59">
        <v>1094</v>
      </c>
      <c r="I118" s="41">
        <f t="shared" si="6"/>
        <v>1.2566479433015152</v>
      </c>
      <c r="J118" s="59">
        <v>81</v>
      </c>
      <c r="K118" s="41">
        <f t="shared" si="7"/>
        <v>0.7993684002763248</v>
      </c>
      <c r="L118" s="59">
        <v>14</v>
      </c>
      <c r="M118" s="42">
        <f t="shared" si="8"/>
        <v>0.8111239860950173</v>
      </c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</row>
    <row r="119" spans="1:30" ht="12.75" customHeight="1">
      <c r="A119" s="50" t="s">
        <v>46</v>
      </c>
      <c r="B119" s="58">
        <v>133</v>
      </c>
      <c r="C119" s="44">
        <f t="shared" si="3"/>
        <v>1.9564577817005002</v>
      </c>
      <c r="D119" s="58">
        <v>2</v>
      </c>
      <c r="E119" s="44">
        <f t="shared" si="4"/>
        <v>0.33112582781456956</v>
      </c>
      <c r="F119" s="58">
        <v>3</v>
      </c>
      <c r="G119" s="44">
        <f t="shared" si="5"/>
        <v>1.3824884792626728</v>
      </c>
      <c r="H119" s="58">
        <v>2431</v>
      </c>
      <c r="I119" s="44">
        <f t="shared" si="6"/>
        <v>2.792423354813513</v>
      </c>
      <c r="J119" s="58">
        <v>216</v>
      </c>
      <c r="K119" s="44">
        <f t="shared" si="7"/>
        <v>2.1316490674035333</v>
      </c>
      <c r="L119" s="58">
        <v>59</v>
      </c>
      <c r="M119" s="45">
        <f t="shared" si="8"/>
        <v>3.4183082271147165</v>
      </c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</row>
    <row r="120" spans="1:30" ht="12.75" customHeight="1">
      <c r="A120" s="50" t="s">
        <v>47</v>
      </c>
      <c r="B120" s="58">
        <v>38</v>
      </c>
      <c r="C120" s="44">
        <f t="shared" si="3"/>
        <v>0.5589879376287143</v>
      </c>
      <c r="D120" s="58">
        <v>3</v>
      </c>
      <c r="E120" s="44">
        <f t="shared" si="4"/>
        <v>0.49668874172185434</v>
      </c>
      <c r="F120" s="58">
        <v>3</v>
      </c>
      <c r="G120" s="44">
        <f t="shared" si="5"/>
        <v>1.3824884792626728</v>
      </c>
      <c r="H120" s="58">
        <v>2592</v>
      </c>
      <c r="I120" s="44">
        <f t="shared" si="6"/>
        <v>2.9773596609118167</v>
      </c>
      <c r="J120" s="58">
        <v>233</v>
      </c>
      <c r="K120" s="44">
        <f t="shared" si="7"/>
        <v>2.299417744004737</v>
      </c>
      <c r="L120" s="58">
        <v>37</v>
      </c>
      <c r="M120" s="45">
        <f t="shared" si="8"/>
        <v>2.1436848203939745</v>
      </c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</row>
    <row r="121" spans="1:30" ht="12.75" customHeight="1">
      <c r="A121" s="50" t="s">
        <v>48</v>
      </c>
      <c r="B121" s="58">
        <v>27</v>
      </c>
      <c r="C121" s="44">
        <f t="shared" si="3"/>
        <v>0.39717563989408644</v>
      </c>
      <c r="D121" s="58">
        <v>1</v>
      </c>
      <c r="E121" s="44">
        <f t="shared" si="4"/>
        <v>0.16556291390728478</v>
      </c>
      <c r="F121" s="58">
        <v>0</v>
      </c>
      <c r="G121" s="44">
        <f t="shared" si="5"/>
        <v>0</v>
      </c>
      <c r="H121" s="58">
        <v>3061</v>
      </c>
      <c r="I121" s="44">
        <f t="shared" si="6"/>
        <v>3.5160871612851348</v>
      </c>
      <c r="J121" s="58">
        <v>328</v>
      </c>
      <c r="K121" s="44">
        <f t="shared" si="7"/>
        <v>3.236948583834995</v>
      </c>
      <c r="L121" s="58">
        <v>35</v>
      </c>
      <c r="M121" s="45">
        <f t="shared" si="8"/>
        <v>2.0278099652375436</v>
      </c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</row>
    <row r="122" spans="1:30" ht="12.75" customHeight="1">
      <c r="A122" s="50" t="s">
        <v>49</v>
      </c>
      <c r="B122" s="58">
        <v>16</v>
      </c>
      <c r="C122" s="44">
        <f t="shared" si="3"/>
        <v>0.23536334215945864</v>
      </c>
      <c r="D122" s="58">
        <v>1</v>
      </c>
      <c r="E122" s="44">
        <f t="shared" si="4"/>
        <v>0.16556291390728478</v>
      </c>
      <c r="F122" s="58">
        <v>1</v>
      </c>
      <c r="G122" s="44">
        <f t="shared" si="5"/>
        <v>0.4608294930875576</v>
      </c>
      <c r="H122" s="58">
        <v>2627</v>
      </c>
      <c r="I122" s="44">
        <f t="shared" si="6"/>
        <v>3.0175632057157955</v>
      </c>
      <c r="J122" s="58">
        <v>180</v>
      </c>
      <c r="K122" s="44">
        <f t="shared" si="7"/>
        <v>1.7763742228362775</v>
      </c>
      <c r="L122" s="58">
        <v>29</v>
      </c>
      <c r="M122" s="45">
        <f t="shared" si="8"/>
        <v>1.6801853997682505</v>
      </c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</row>
    <row r="123" spans="1:30" ht="12.75" customHeight="1">
      <c r="A123" s="49" t="s">
        <v>50</v>
      </c>
      <c r="B123" s="59">
        <v>87</v>
      </c>
      <c r="C123" s="41">
        <f t="shared" si="3"/>
        <v>1.2797881729920566</v>
      </c>
      <c r="D123" s="59">
        <v>1</v>
      </c>
      <c r="E123" s="41">
        <f t="shared" si="4"/>
        <v>0.16556291390728478</v>
      </c>
      <c r="F123" s="59">
        <v>2</v>
      </c>
      <c r="G123" s="41">
        <f t="shared" si="5"/>
        <v>0.9216589861751152</v>
      </c>
      <c r="H123" s="59">
        <v>2849</v>
      </c>
      <c r="I123" s="41">
        <f t="shared" si="6"/>
        <v>3.2725685470438908</v>
      </c>
      <c r="J123" s="59">
        <v>329</v>
      </c>
      <c r="K123" s="41">
        <f t="shared" si="7"/>
        <v>3.2468173295174187</v>
      </c>
      <c r="L123" s="59">
        <v>32</v>
      </c>
      <c r="M123" s="42">
        <f t="shared" si="8"/>
        <v>1.8539976825028968</v>
      </c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</row>
    <row r="124" spans="1:30" ht="12.75" customHeight="1">
      <c r="A124" s="91" t="s">
        <v>51</v>
      </c>
      <c r="B124" s="62">
        <v>81</v>
      </c>
      <c r="C124" s="63">
        <f t="shared" si="3"/>
        <v>1.1915269196822595</v>
      </c>
      <c r="D124" s="62">
        <v>3</v>
      </c>
      <c r="E124" s="63">
        <f t="shared" si="4"/>
        <v>0.49668874172185434</v>
      </c>
      <c r="F124" s="62">
        <v>6</v>
      </c>
      <c r="G124" s="63">
        <f t="shared" si="5"/>
        <v>2.7649769585253456</v>
      </c>
      <c r="H124" s="62">
        <v>385</v>
      </c>
      <c r="I124" s="63">
        <f t="shared" si="6"/>
        <v>0.442238992843769</v>
      </c>
      <c r="J124" s="62">
        <v>38</v>
      </c>
      <c r="K124" s="63">
        <f t="shared" si="7"/>
        <v>0.37501233593210304</v>
      </c>
      <c r="L124" s="62">
        <v>16</v>
      </c>
      <c r="M124" s="64">
        <f t="shared" si="8"/>
        <v>0.9269988412514484</v>
      </c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</row>
    <row r="125" spans="1:30" ht="12.75" customHeight="1">
      <c r="A125" s="52"/>
      <c r="B125" s="53"/>
      <c r="C125" s="54"/>
      <c r="D125" s="53"/>
      <c r="E125" s="54"/>
      <c r="F125" s="53"/>
      <c r="G125" s="54"/>
      <c r="H125" s="53"/>
      <c r="I125" s="54"/>
      <c r="J125" s="53"/>
      <c r="K125" s="54"/>
      <c r="L125" s="53"/>
      <c r="M125" s="54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</row>
    <row r="126" spans="1:30" ht="12.75" customHeight="1">
      <c r="A126" s="97" t="s">
        <v>70</v>
      </c>
      <c r="B126" s="96"/>
      <c r="C126" s="2"/>
      <c r="L126" s="2"/>
      <c r="M126" s="3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</row>
    <row r="127" spans="12:30" ht="12.75" customHeight="1">
      <c r="L127" s="2"/>
      <c r="M127" s="3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</row>
    <row r="128" spans="12:30" ht="12.75" customHeight="1">
      <c r="L128" s="2"/>
      <c r="M128" s="3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</row>
    <row r="129" spans="12:30" ht="12.75" customHeight="1">
      <c r="L129" s="2"/>
      <c r="M129" s="3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</row>
    <row r="130" spans="1:30" ht="12.75" customHeight="1">
      <c r="A130" s="1" t="s">
        <v>57</v>
      </c>
      <c r="L130" s="2"/>
      <c r="M130" s="3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</row>
    <row r="131" spans="1:30" ht="12.75" customHeight="1">
      <c r="A131" s="6"/>
      <c r="B131" s="79" t="s">
        <v>53</v>
      </c>
      <c r="C131" s="8"/>
      <c r="D131" s="7"/>
      <c r="F131" s="7"/>
      <c r="G131" s="9"/>
      <c r="H131" s="7"/>
      <c r="I131" s="8"/>
      <c r="J131" s="7"/>
      <c r="K131" s="8"/>
      <c r="L131" s="7"/>
      <c r="M131" s="8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</row>
    <row r="132" spans="1:30" ht="12.75" customHeight="1">
      <c r="A132" s="10"/>
      <c r="B132" s="11"/>
      <c r="C132" s="12"/>
      <c r="D132" s="11"/>
      <c r="E132" s="12"/>
      <c r="F132" s="11"/>
      <c r="G132" s="12"/>
      <c r="H132" s="11"/>
      <c r="I132" s="12"/>
      <c r="J132" s="11"/>
      <c r="K132" s="12"/>
      <c r="L132" s="13" t="s">
        <v>1</v>
      </c>
      <c r="M132" s="12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</row>
    <row r="133" spans="1:30" ht="12.75" customHeight="1">
      <c r="A133" s="14"/>
      <c r="B133" s="15"/>
      <c r="C133" s="16"/>
      <c r="D133" s="17"/>
      <c r="E133" s="16"/>
      <c r="F133" s="17"/>
      <c r="G133" s="16"/>
      <c r="H133" s="15"/>
      <c r="I133" s="16"/>
      <c r="J133" s="17"/>
      <c r="K133" s="16"/>
      <c r="L133" s="17"/>
      <c r="M133" s="18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</row>
    <row r="134" spans="1:30" ht="12.75" customHeight="1">
      <c r="A134" s="19" t="s">
        <v>2</v>
      </c>
      <c r="B134" s="98" t="s">
        <v>64</v>
      </c>
      <c r="C134" s="99"/>
      <c r="D134" s="99"/>
      <c r="E134" s="99"/>
      <c r="F134" s="99"/>
      <c r="G134" s="101"/>
      <c r="H134" s="98" t="s">
        <v>65</v>
      </c>
      <c r="I134" s="99"/>
      <c r="J134" s="99"/>
      <c r="K134" s="99"/>
      <c r="L134" s="99"/>
      <c r="M134" s="10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</row>
    <row r="135" spans="1:30" ht="12.75" customHeight="1">
      <c r="A135" s="27"/>
      <c r="B135" s="20"/>
      <c r="C135" s="22"/>
      <c r="D135" s="21"/>
      <c r="E135" s="22"/>
      <c r="F135" s="21"/>
      <c r="G135" s="22"/>
      <c r="H135" s="20"/>
      <c r="I135" s="22"/>
      <c r="J135" s="21"/>
      <c r="K135" s="22"/>
      <c r="L135" s="21"/>
      <c r="M135" s="26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</row>
    <row r="136" spans="1:30" ht="12.75" customHeight="1">
      <c r="A136" s="28" t="s">
        <v>3</v>
      </c>
      <c r="B136" s="29"/>
      <c r="C136" s="30" t="s">
        <v>66</v>
      </c>
      <c r="D136" s="31"/>
      <c r="E136" s="32"/>
      <c r="F136" s="107" t="s">
        <v>60</v>
      </c>
      <c r="G136" s="108"/>
      <c r="H136" s="29"/>
      <c r="I136" s="30" t="s">
        <v>66</v>
      </c>
      <c r="J136" s="31"/>
      <c r="K136" s="32"/>
      <c r="L136" s="109" t="s">
        <v>62</v>
      </c>
      <c r="M136" s="11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</row>
    <row r="137" spans="1:30" ht="12.75" customHeight="1">
      <c r="A137" s="28" t="s">
        <v>4</v>
      </c>
      <c r="B137" s="33"/>
      <c r="C137" s="4"/>
      <c r="D137" s="105" t="s">
        <v>63</v>
      </c>
      <c r="E137" s="106"/>
      <c r="F137" s="89"/>
      <c r="G137" s="4"/>
      <c r="H137" s="33"/>
      <c r="I137" s="4"/>
      <c r="J137" s="105" t="s">
        <v>63</v>
      </c>
      <c r="K137" s="106"/>
      <c r="L137" s="33"/>
      <c r="M137" s="34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</row>
    <row r="138" spans="1:30" ht="12.75" customHeight="1">
      <c r="A138" s="35" t="s">
        <v>52</v>
      </c>
      <c r="B138" s="36">
        <v>96242</v>
      </c>
      <c r="C138" s="37"/>
      <c r="D138" s="36">
        <v>2310</v>
      </c>
      <c r="E138" s="37"/>
      <c r="F138" s="36">
        <v>830</v>
      </c>
      <c r="G138" s="37"/>
      <c r="H138" s="36">
        <v>1875</v>
      </c>
      <c r="I138" s="37"/>
      <c r="J138" s="36">
        <v>191</v>
      </c>
      <c r="K138" s="37"/>
      <c r="L138" s="36">
        <v>31</v>
      </c>
      <c r="M138" s="39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</row>
    <row r="139" spans="1:30" ht="12.75" customHeight="1">
      <c r="A139" s="35" t="s">
        <v>54</v>
      </c>
      <c r="B139" s="36">
        <v>96351</v>
      </c>
      <c r="C139" s="37"/>
      <c r="D139" s="36">
        <v>3332</v>
      </c>
      <c r="E139" s="37"/>
      <c r="F139" s="36">
        <v>1049</v>
      </c>
      <c r="G139" s="37"/>
      <c r="H139" s="36">
        <v>1893</v>
      </c>
      <c r="I139" s="37"/>
      <c r="J139" s="36">
        <v>208</v>
      </c>
      <c r="K139" s="37"/>
      <c r="L139" s="36">
        <v>24</v>
      </c>
      <c r="M139" s="39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</row>
    <row r="140" spans="1:30" ht="12.75" customHeight="1">
      <c r="A140" s="35" t="s">
        <v>56</v>
      </c>
      <c r="B140" s="36">
        <f>SUM(B141:B187)</f>
        <v>97981</v>
      </c>
      <c r="C140" s="37" t="str">
        <f>"100%"</f>
        <v>100%</v>
      </c>
      <c r="D140" s="36">
        <f>SUM(D141:D187)</f>
        <v>3953</v>
      </c>
      <c r="E140" s="37" t="str">
        <f>"100%"</f>
        <v>100%</v>
      </c>
      <c r="F140" s="36">
        <f>SUM(F141:F187)</f>
        <v>1205</v>
      </c>
      <c r="G140" s="37" t="str">
        <f>"100%"</f>
        <v>100%</v>
      </c>
      <c r="H140" s="36">
        <f>SUM(H141:H187)</f>
        <v>1926</v>
      </c>
      <c r="I140" s="37" t="str">
        <f>"100%"</f>
        <v>100%</v>
      </c>
      <c r="J140" s="36">
        <f>SUM(J141:J187)</f>
        <v>222</v>
      </c>
      <c r="K140" s="37" t="str">
        <f>"100%"</f>
        <v>100%</v>
      </c>
      <c r="L140" s="36">
        <f>SUM(L141:L187)</f>
        <v>36</v>
      </c>
      <c r="M140" s="39" t="str">
        <f>"100%"</f>
        <v>100%</v>
      </c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</row>
    <row r="141" spans="1:30" ht="12.75" customHeight="1">
      <c r="A141" s="40" t="s">
        <v>5</v>
      </c>
      <c r="B141" s="58">
        <v>6715</v>
      </c>
      <c r="C141" s="44">
        <f aca="true" t="shared" si="9" ref="C141:C186">IF(B$140=0,0,B141/B$140*100)</f>
        <v>6.853369530827405</v>
      </c>
      <c r="D141" s="58">
        <v>393</v>
      </c>
      <c r="E141" s="44">
        <f aca="true" t="shared" si="10" ref="E141:E186">IF(D$140=0,0,D141/D$140*100)</f>
        <v>9.94181634201872</v>
      </c>
      <c r="F141" s="58">
        <v>226</v>
      </c>
      <c r="G141" s="44">
        <f>IF(F$140=0,0,F141/F$140*100)</f>
        <v>18.755186721991702</v>
      </c>
      <c r="H141" s="58">
        <v>52</v>
      </c>
      <c r="I141" s="44">
        <f aca="true" t="shared" si="11" ref="I141:I186">IF(H$140=0,0,H141/H$140*100)</f>
        <v>2.699896157840083</v>
      </c>
      <c r="J141" s="58">
        <v>4</v>
      </c>
      <c r="K141" s="44">
        <f aca="true" t="shared" si="12" ref="K141:K186">IF(J$140=0,0,J141/J$140*100)</f>
        <v>1.8018018018018018</v>
      </c>
      <c r="L141" s="58">
        <v>1</v>
      </c>
      <c r="M141" s="45">
        <f>IF(L$140=0,0,L141/L$140*100)</f>
        <v>2.7777777777777777</v>
      </c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</row>
    <row r="142" spans="1:30" ht="12.75" customHeight="1">
      <c r="A142" s="43" t="s">
        <v>6</v>
      </c>
      <c r="B142" s="58">
        <v>1240</v>
      </c>
      <c r="C142" s="44">
        <f t="shared" si="9"/>
        <v>1.265551484471479</v>
      </c>
      <c r="D142" s="58">
        <v>20</v>
      </c>
      <c r="E142" s="44">
        <f t="shared" si="10"/>
        <v>0.5059448520111307</v>
      </c>
      <c r="F142" s="58">
        <v>10</v>
      </c>
      <c r="G142" s="44">
        <f aca="true" t="shared" si="13" ref="G142:G187">IF(F$140=0,0,F142/F$140*100)</f>
        <v>0.8298755186721992</v>
      </c>
      <c r="H142" s="58">
        <v>16</v>
      </c>
      <c r="I142" s="44">
        <f t="shared" si="11"/>
        <v>0.8307372793354102</v>
      </c>
      <c r="J142" s="58">
        <v>1</v>
      </c>
      <c r="K142" s="44">
        <f t="shared" si="12"/>
        <v>0.45045045045045046</v>
      </c>
      <c r="L142" s="58">
        <v>0</v>
      </c>
      <c r="M142" s="45">
        <f aca="true" t="shared" si="14" ref="M142:M187">IF(L$140=0,0,L142/L$140*100)</f>
        <v>0</v>
      </c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</row>
    <row r="143" spans="1:30" ht="12.75" customHeight="1">
      <c r="A143" s="43" t="s">
        <v>7</v>
      </c>
      <c r="B143" s="58">
        <v>1948</v>
      </c>
      <c r="C143" s="44">
        <f t="shared" si="9"/>
        <v>1.9881405578632592</v>
      </c>
      <c r="D143" s="58">
        <v>90</v>
      </c>
      <c r="E143" s="44">
        <f t="shared" si="10"/>
        <v>2.2767518340500885</v>
      </c>
      <c r="F143" s="58">
        <v>24</v>
      </c>
      <c r="G143" s="44">
        <f t="shared" si="13"/>
        <v>1.9917012448132778</v>
      </c>
      <c r="H143" s="58">
        <v>15</v>
      </c>
      <c r="I143" s="44">
        <f t="shared" si="11"/>
        <v>0.778816199376947</v>
      </c>
      <c r="J143" s="58">
        <v>1</v>
      </c>
      <c r="K143" s="44">
        <f t="shared" si="12"/>
        <v>0.45045045045045046</v>
      </c>
      <c r="L143" s="58">
        <v>1</v>
      </c>
      <c r="M143" s="45">
        <f t="shared" si="14"/>
        <v>2.7777777777777777</v>
      </c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</row>
    <row r="144" spans="1:30" ht="12.75" customHeight="1">
      <c r="A144" s="43" t="s">
        <v>8</v>
      </c>
      <c r="B144" s="58">
        <v>1630</v>
      </c>
      <c r="C144" s="44">
        <f t="shared" si="9"/>
        <v>1.6635878384584766</v>
      </c>
      <c r="D144" s="58">
        <v>77</v>
      </c>
      <c r="E144" s="44">
        <f t="shared" si="10"/>
        <v>1.9478876802428535</v>
      </c>
      <c r="F144" s="58">
        <v>14</v>
      </c>
      <c r="G144" s="44">
        <f t="shared" si="13"/>
        <v>1.161825726141079</v>
      </c>
      <c r="H144" s="58">
        <v>28</v>
      </c>
      <c r="I144" s="44">
        <f t="shared" si="11"/>
        <v>1.453790238836968</v>
      </c>
      <c r="J144" s="58">
        <v>5</v>
      </c>
      <c r="K144" s="44">
        <f t="shared" si="12"/>
        <v>2.2522522522522523</v>
      </c>
      <c r="L144" s="58">
        <v>0</v>
      </c>
      <c r="M144" s="45">
        <f t="shared" si="14"/>
        <v>0</v>
      </c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</row>
    <row r="145" spans="1:30" ht="12.75" customHeight="1">
      <c r="A145" s="46" t="s">
        <v>9</v>
      </c>
      <c r="B145" s="58">
        <v>1887</v>
      </c>
      <c r="C145" s="44">
        <f t="shared" si="9"/>
        <v>1.9258835896755495</v>
      </c>
      <c r="D145" s="58">
        <v>23</v>
      </c>
      <c r="E145" s="44">
        <f t="shared" si="10"/>
        <v>0.5818365798128005</v>
      </c>
      <c r="F145" s="58">
        <v>11</v>
      </c>
      <c r="G145" s="44">
        <f t="shared" si="13"/>
        <v>0.9128630705394192</v>
      </c>
      <c r="H145" s="58">
        <v>10</v>
      </c>
      <c r="I145" s="44">
        <f t="shared" si="11"/>
        <v>0.5192107995846313</v>
      </c>
      <c r="J145" s="58">
        <v>1</v>
      </c>
      <c r="K145" s="44">
        <f t="shared" si="12"/>
        <v>0.45045045045045046</v>
      </c>
      <c r="L145" s="58">
        <v>1</v>
      </c>
      <c r="M145" s="45">
        <f t="shared" si="14"/>
        <v>2.7777777777777777</v>
      </c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</row>
    <row r="146" spans="1:30" ht="12.75" customHeight="1">
      <c r="A146" s="49" t="s">
        <v>10</v>
      </c>
      <c r="B146" s="59">
        <v>1690</v>
      </c>
      <c r="C146" s="41">
        <f t="shared" si="9"/>
        <v>1.7248242006103223</v>
      </c>
      <c r="D146" s="59">
        <v>54</v>
      </c>
      <c r="E146" s="41">
        <f t="shared" si="10"/>
        <v>1.366051100430053</v>
      </c>
      <c r="F146" s="59">
        <v>17</v>
      </c>
      <c r="G146" s="41">
        <f t="shared" si="13"/>
        <v>1.4107883817427387</v>
      </c>
      <c r="H146" s="59">
        <v>8</v>
      </c>
      <c r="I146" s="41">
        <f t="shared" si="11"/>
        <v>0.4153686396677051</v>
      </c>
      <c r="J146" s="59">
        <v>4</v>
      </c>
      <c r="K146" s="41">
        <f t="shared" si="12"/>
        <v>1.8018018018018018</v>
      </c>
      <c r="L146" s="59">
        <v>2</v>
      </c>
      <c r="M146" s="42">
        <f t="shared" si="14"/>
        <v>5.555555555555555</v>
      </c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</row>
    <row r="147" spans="1:30" ht="12.75" customHeight="1">
      <c r="A147" s="50" t="s">
        <v>11</v>
      </c>
      <c r="B147" s="58">
        <v>2965</v>
      </c>
      <c r="C147" s="44">
        <f t="shared" si="9"/>
        <v>3.026096896337045</v>
      </c>
      <c r="D147" s="58">
        <v>60</v>
      </c>
      <c r="E147" s="44">
        <f t="shared" si="10"/>
        <v>1.5178345560333923</v>
      </c>
      <c r="F147" s="58">
        <v>12</v>
      </c>
      <c r="G147" s="44">
        <f t="shared" si="13"/>
        <v>0.9958506224066389</v>
      </c>
      <c r="H147" s="58">
        <v>62</v>
      </c>
      <c r="I147" s="44">
        <f t="shared" si="11"/>
        <v>3.2191069574247146</v>
      </c>
      <c r="J147" s="58">
        <v>4</v>
      </c>
      <c r="K147" s="44">
        <f t="shared" si="12"/>
        <v>1.8018018018018018</v>
      </c>
      <c r="L147" s="58">
        <v>0</v>
      </c>
      <c r="M147" s="45">
        <f t="shared" si="14"/>
        <v>0</v>
      </c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</row>
    <row r="148" spans="1:30" ht="12.75" customHeight="1">
      <c r="A148" s="50" t="s">
        <v>12</v>
      </c>
      <c r="B148" s="58">
        <v>3083</v>
      </c>
      <c r="C148" s="44">
        <f>IF(B$140=0,0,B148/B$140*100)</f>
        <v>3.1465284085690084</v>
      </c>
      <c r="D148" s="58">
        <v>48</v>
      </c>
      <c r="E148" s="44">
        <f>IF(D$140=0,0,D148/D$140*100)</f>
        <v>1.2142676448267138</v>
      </c>
      <c r="F148" s="58">
        <v>19</v>
      </c>
      <c r="G148" s="44">
        <f t="shared" si="13"/>
        <v>1.5767634854771784</v>
      </c>
      <c r="H148" s="58">
        <v>36</v>
      </c>
      <c r="I148" s="44">
        <f>IF(H$140=0,0,H148/H$140*100)</f>
        <v>1.8691588785046727</v>
      </c>
      <c r="J148" s="58">
        <v>2</v>
      </c>
      <c r="K148" s="44">
        <f>IF(J$140=0,0,J148/J$140*100)</f>
        <v>0.9009009009009009</v>
      </c>
      <c r="L148" s="58">
        <v>0</v>
      </c>
      <c r="M148" s="45">
        <f t="shared" si="14"/>
        <v>0</v>
      </c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</row>
    <row r="149" spans="1:30" ht="12.75" customHeight="1">
      <c r="A149" s="50" t="s">
        <v>13</v>
      </c>
      <c r="B149" s="58">
        <v>2162</v>
      </c>
      <c r="C149" s="44">
        <f t="shared" si="9"/>
        <v>2.206550249538176</v>
      </c>
      <c r="D149" s="58">
        <v>70</v>
      </c>
      <c r="E149" s="44">
        <f t="shared" si="10"/>
        <v>1.7708069820389578</v>
      </c>
      <c r="F149" s="58">
        <v>26</v>
      </c>
      <c r="G149" s="44">
        <f t="shared" si="13"/>
        <v>2.1576763485477177</v>
      </c>
      <c r="H149" s="58">
        <v>38</v>
      </c>
      <c r="I149" s="44">
        <f t="shared" si="11"/>
        <v>1.9730010384215992</v>
      </c>
      <c r="J149" s="58">
        <v>3</v>
      </c>
      <c r="K149" s="44">
        <f t="shared" si="12"/>
        <v>1.3513513513513513</v>
      </c>
      <c r="L149" s="58">
        <v>0</v>
      </c>
      <c r="M149" s="45">
        <f t="shared" si="14"/>
        <v>0</v>
      </c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</row>
    <row r="150" spans="1:30" ht="12.75" customHeight="1">
      <c r="A150" s="51" t="s">
        <v>14</v>
      </c>
      <c r="B150" s="60">
        <v>2105</v>
      </c>
      <c r="C150" s="47">
        <f>IF(B$140=0,0,B150/B$140*100)</f>
        <v>2.148375705493922</v>
      </c>
      <c r="D150" s="60">
        <v>56</v>
      </c>
      <c r="E150" s="47">
        <f>IF(D$140=0,0,D150/D$140*100)</f>
        <v>1.4166455856311662</v>
      </c>
      <c r="F150" s="60">
        <v>19</v>
      </c>
      <c r="G150" s="47">
        <f t="shared" si="13"/>
        <v>1.5767634854771784</v>
      </c>
      <c r="H150" s="60">
        <v>45</v>
      </c>
      <c r="I150" s="47">
        <f>IF(H$140=0,0,H150/H$140*100)</f>
        <v>2.336448598130841</v>
      </c>
      <c r="J150" s="60">
        <v>3</v>
      </c>
      <c r="K150" s="47">
        <f>IF(J$140=0,0,J150/J$140*100)</f>
        <v>1.3513513513513513</v>
      </c>
      <c r="L150" s="60">
        <v>1</v>
      </c>
      <c r="M150" s="48">
        <f t="shared" si="14"/>
        <v>2.7777777777777777</v>
      </c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</row>
    <row r="151" spans="1:30" ht="12.75" customHeight="1">
      <c r="A151" s="49" t="s">
        <v>15</v>
      </c>
      <c r="B151" s="58">
        <v>3610</v>
      </c>
      <c r="C151" s="44">
        <f t="shared" si="9"/>
        <v>3.6843877894693873</v>
      </c>
      <c r="D151" s="58">
        <v>114</v>
      </c>
      <c r="E151" s="44">
        <f t="shared" si="10"/>
        <v>2.883885656463445</v>
      </c>
      <c r="F151" s="58">
        <v>39</v>
      </c>
      <c r="G151" s="44">
        <f t="shared" si="13"/>
        <v>3.2365145228215773</v>
      </c>
      <c r="H151" s="58">
        <v>55</v>
      </c>
      <c r="I151" s="44">
        <f t="shared" si="11"/>
        <v>2.8556593977154723</v>
      </c>
      <c r="J151" s="58">
        <v>1</v>
      </c>
      <c r="K151" s="44">
        <f t="shared" si="12"/>
        <v>0.45045045045045046</v>
      </c>
      <c r="L151" s="58">
        <v>1</v>
      </c>
      <c r="M151" s="45">
        <f t="shared" si="14"/>
        <v>2.7777777777777777</v>
      </c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</row>
    <row r="152" spans="1:30" ht="12.75" customHeight="1">
      <c r="A152" s="50" t="s">
        <v>16</v>
      </c>
      <c r="B152" s="58">
        <v>3486</v>
      </c>
      <c r="C152" s="44">
        <f>IF(B$140=0,0,B152/B$140*100)</f>
        <v>3.557832641022239</v>
      </c>
      <c r="D152" s="58">
        <v>105</v>
      </c>
      <c r="E152" s="44">
        <f t="shared" si="10"/>
        <v>2.6562104730584366</v>
      </c>
      <c r="F152" s="58">
        <v>34</v>
      </c>
      <c r="G152" s="44">
        <f t="shared" si="13"/>
        <v>2.8215767634854774</v>
      </c>
      <c r="H152" s="58">
        <v>62</v>
      </c>
      <c r="I152" s="44">
        <f t="shared" si="11"/>
        <v>3.2191069574247146</v>
      </c>
      <c r="J152" s="58">
        <v>14</v>
      </c>
      <c r="K152" s="44">
        <f t="shared" si="12"/>
        <v>6.306306306306306</v>
      </c>
      <c r="L152" s="58">
        <v>5</v>
      </c>
      <c r="M152" s="45">
        <f t="shared" si="14"/>
        <v>13.88888888888889</v>
      </c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</row>
    <row r="153" spans="1:30" ht="12.75" customHeight="1">
      <c r="A153" s="50" t="s">
        <v>17</v>
      </c>
      <c r="B153" s="58">
        <v>3768</v>
      </c>
      <c r="C153" s="44">
        <f t="shared" si="9"/>
        <v>3.845643543135914</v>
      </c>
      <c r="D153" s="58">
        <v>232</v>
      </c>
      <c r="E153" s="44">
        <f t="shared" si="10"/>
        <v>5.868960283329117</v>
      </c>
      <c r="F153" s="58">
        <v>86</v>
      </c>
      <c r="G153" s="44">
        <f t="shared" si="13"/>
        <v>7.136929460580912</v>
      </c>
      <c r="H153" s="58">
        <v>80</v>
      </c>
      <c r="I153" s="44">
        <f t="shared" si="11"/>
        <v>4.153686396677051</v>
      </c>
      <c r="J153" s="58">
        <v>12</v>
      </c>
      <c r="K153" s="44">
        <f t="shared" si="12"/>
        <v>5.405405405405405</v>
      </c>
      <c r="L153" s="58">
        <v>1</v>
      </c>
      <c r="M153" s="45">
        <f t="shared" si="14"/>
        <v>2.7777777777777777</v>
      </c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</row>
    <row r="154" spans="1:30" ht="12.75" customHeight="1">
      <c r="A154" s="50" t="s">
        <v>18</v>
      </c>
      <c r="B154" s="58">
        <v>3316</v>
      </c>
      <c r="C154" s="44">
        <f t="shared" si="9"/>
        <v>3.3843296149253423</v>
      </c>
      <c r="D154" s="58">
        <v>255</v>
      </c>
      <c r="E154" s="44">
        <f t="shared" si="10"/>
        <v>6.450796863141918</v>
      </c>
      <c r="F154" s="58">
        <v>73</v>
      </c>
      <c r="G154" s="44">
        <f t="shared" si="13"/>
        <v>6.058091286307054</v>
      </c>
      <c r="H154" s="58">
        <v>40</v>
      </c>
      <c r="I154" s="44">
        <f t="shared" si="11"/>
        <v>2.0768431983385254</v>
      </c>
      <c r="J154" s="58">
        <v>4</v>
      </c>
      <c r="K154" s="44">
        <f t="shared" si="12"/>
        <v>1.8018018018018018</v>
      </c>
      <c r="L154" s="58">
        <v>1</v>
      </c>
      <c r="M154" s="45">
        <f t="shared" si="14"/>
        <v>2.7777777777777777</v>
      </c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</row>
    <row r="155" spans="1:30" ht="12.75" customHeight="1">
      <c r="A155" s="50" t="s">
        <v>19</v>
      </c>
      <c r="B155" s="58">
        <v>2304</v>
      </c>
      <c r="C155" s="44">
        <f t="shared" si="9"/>
        <v>2.3514763066308775</v>
      </c>
      <c r="D155" s="58">
        <v>127</v>
      </c>
      <c r="E155" s="44">
        <f t="shared" si="10"/>
        <v>3.2127498102706804</v>
      </c>
      <c r="F155" s="58">
        <v>13</v>
      </c>
      <c r="G155" s="44">
        <f t="shared" si="13"/>
        <v>1.0788381742738589</v>
      </c>
      <c r="H155" s="58">
        <v>18</v>
      </c>
      <c r="I155" s="44">
        <f t="shared" si="11"/>
        <v>0.9345794392523363</v>
      </c>
      <c r="J155" s="58">
        <v>2</v>
      </c>
      <c r="K155" s="44">
        <f t="shared" si="12"/>
        <v>0.9009009009009009</v>
      </c>
      <c r="L155" s="58">
        <v>0</v>
      </c>
      <c r="M155" s="45">
        <f t="shared" si="14"/>
        <v>0</v>
      </c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</row>
    <row r="156" spans="1:30" ht="12.75" customHeight="1">
      <c r="A156" s="49" t="s">
        <v>20</v>
      </c>
      <c r="B156" s="59">
        <v>768</v>
      </c>
      <c r="C156" s="41">
        <f t="shared" si="9"/>
        <v>0.7838254355436258</v>
      </c>
      <c r="D156" s="59">
        <v>44</v>
      </c>
      <c r="E156" s="41">
        <f t="shared" si="10"/>
        <v>1.1130786744244878</v>
      </c>
      <c r="F156" s="59">
        <v>9</v>
      </c>
      <c r="G156" s="41">
        <f t="shared" si="13"/>
        <v>0.7468879668049793</v>
      </c>
      <c r="H156" s="59">
        <v>15</v>
      </c>
      <c r="I156" s="41">
        <f t="shared" si="11"/>
        <v>0.778816199376947</v>
      </c>
      <c r="J156" s="59">
        <v>3</v>
      </c>
      <c r="K156" s="41">
        <f t="shared" si="12"/>
        <v>1.3513513513513513</v>
      </c>
      <c r="L156" s="59">
        <v>0</v>
      </c>
      <c r="M156" s="42">
        <f t="shared" si="14"/>
        <v>0</v>
      </c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</row>
    <row r="157" spans="1:30" ht="12.75" customHeight="1">
      <c r="A157" s="50" t="s">
        <v>21</v>
      </c>
      <c r="B157" s="58">
        <v>618</v>
      </c>
      <c r="C157" s="44">
        <f t="shared" si="9"/>
        <v>0.6307345301640114</v>
      </c>
      <c r="D157" s="58">
        <v>52</v>
      </c>
      <c r="E157" s="44">
        <f t="shared" si="10"/>
        <v>1.3154566152289402</v>
      </c>
      <c r="F157" s="58">
        <v>3</v>
      </c>
      <c r="G157" s="44">
        <f t="shared" si="13"/>
        <v>0.24896265560165973</v>
      </c>
      <c r="H157" s="58">
        <v>14</v>
      </c>
      <c r="I157" s="44">
        <f t="shared" si="11"/>
        <v>0.726895119418484</v>
      </c>
      <c r="J157" s="58">
        <v>4</v>
      </c>
      <c r="K157" s="44">
        <f t="shared" si="12"/>
        <v>1.8018018018018018</v>
      </c>
      <c r="L157" s="58">
        <v>0</v>
      </c>
      <c r="M157" s="45">
        <f t="shared" si="14"/>
        <v>0</v>
      </c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</row>
    <row r="158" spans="1:30" ht="12.75" customHeight="1">
      <c r="A158" s="50" t="s">
        <v>22</v>
      </c>
      <c r="B158" s="58">
        <v>668</v>
      </c>
      <c r="C158" s="44">
        <f t="shared" si="9"/>
        <v>0.6817648319572162</v>
      </c>
      <c r="D158" s="58">
        <v>66</v>
      </c>
      <c r="E158" s="44">
        <f t="shared" si="10"/>
        <v>1.6696180116367316</v>
      </c>
      <c r="F158" s="58">
        <v>3</v>
      </c>
      <c r="G158" s="44">
        <f t="shared" si="13"/>
        <v>0.24896265560165973</v>
      </c>
      <c r="H158" s="58">
        <v>5</v>
      </c>
      <c r="I158" s="44">
        <f t="shared" si="11"/>
        <v>0.25960539979231567</v>
      </c>
      <c r="J158" s="58">
        <v>1</v>
      </c>
      <c r="K158" s="44">
        <f t="shared" si="12"/>
        <v>0.45045045045045046</v>
      </c>
      <c r="L158" s="58">
        <v>0</v>
      </c>
      <c r="M158" s="45">
        <f t="shared" si="14"/>
        <v>0</v>
      </c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</row>
    <row r="159" spans="1:30" ht="12.75" customHeight="1">
      <c r="A159" s="50" t="s">
        <v>23</v>
      </c>
      <c r="B159" s="58">
        <v>2056</v>
      </c>
      <c r="C159" s="44">
        <f t="shared" si="9"/>
        <v>2.0983660097365813</v>
      </c>
      <c r="D159" s="58">
        <v>56</v>
      </c>
      <c r="E159" s="44">
        <f t="shared" si="10"/>
        <v>1.4166455856311662</v>
      </c>
      <c r="F159" s="58">
        <v>16</v>
      </c>
      <c r="G159" s="44">
        <f t="shared" si="13"/>
        <v>1.3278008298755186</v>
      </c>
      <c r="H159" s="58">
        <v>40</v>
      </c>
      <c r="I159" s="44">
        <f t="shared" si="11"/>
        <v>2.0768431983385254</v>
      </c>
      <c r="J159" s="58">
        <v>0</v>
      </c>
      <c r="K159" s="44">
        <f t="shared" si="12"/>
        <v>0</v>
      </c>
      <c r="L159" s="58">
        <v>1</v>
      </c>
      <c r="M159" s="45">
        <f t="shared" si="14"/>
        <v>2.7777777777777777</v>
      </c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</row>
    <row r="160" spans="1:30" ht="12.75" customHeight="1">
      <c r="A160" s="51" t="s">
        <v>24</v>
      </c>
      <c r="B160" s="60">
        <v>3960</v>
      </c>
      <c r="C160" s="47">
        <f>IF(B$140=0,0,B160/B$140*100)</f>
        <v>4.0415999020218205</v>
      </c>
      <c r="D160" s="60">
        <v>215</v>
      </c>
      <c r="E160" s="47">
        <f>IF(D$140=0,0,D160/D$140*100)</f>
        <v>5.4389071591196565</v>
      </c>
      <c r="F160" s="60">
        <v>80</v>
      </c>
      <c r="G160" s="47">
        <f t="shared" si="13"/>
        <v>6.639004149377594</v>
      </c>
      <c r="H160" s="60">
        <v>104</v>
      </c>
      <c r="I160" s="47">
        <f>IF(H$140=0,0,H160/H$140*100)</f>
        <v>5.399792315680166</v>
      </c>
      <c r="J160" s="60">
        <v>17</v>
      </c>
      <c r="K160" s="47">
        <f>IF(J$140=0,0,J160/J$140*100)</f>
        <v>7.657657657657657</v>
      </c>
      <c r="L160" s="60">
        <v>2</v>
      </c>
      <c r="M160" s="48">
        <f t="shared" si="14"/>
        <v>5.555555555555555</v>
      </c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</row>
    <row r="161" spans="1:30" ht="12.75" customHeight="1">
      <c r="A161" s="49" t="s">
        <v>25</v>
      </c>
      <c r="B161" s="59">
        <v>1636</v>
      </c>
      <c r="C161" s="41">
        <f>IF(B$140=0,0,B161/B$140*100)</f>
        <v>1.6697114746736612</v>
      </c>
      <c r="D161" s="59">
        <v>68</v>
      </c>
      <c r="E161" s="41">
        <f>IF(D$140=0,0,D161/D$140*100)</f>
        <v>1.7202124968378447</v>
      </c>
      <c r="F161" s="59">
        <v>19</v>
      </c>
      <c r="G161" s="41">
        <f t="shared" si="13"/>
        <v>1.5767634854771784</v>
      </c>
      <c r="H161" s="59">
        <v>100</v>
      </c>
      <c r="I161" s="41">
        <f>IF(H$140=0,0,H161/H$140*100)</f>
        <v>5.192107995846314</v>
      </c>
      <c r="J161" s="59">
        <v>10</v>
      </c>
      <c r="K161" s="41">
        <f>IF(J$140=0,0,J161/J$140*100)</f>
        <v>4.504504504504505</v>
      </c>
      <c r="L161" s="59">
        <v>0</v>
      </c>
      <c r="M161" s="42">
        <f t="shared" si="14"/>
        <v>0</v>
      </c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</row>
    <row r="162" spans="1:30" ht="12.75" customHeight="1">
      <c r="A162" s="50" t="s">
        <v>26</v>
      </c>
      <c r="B162" s="58">
        <v>3211</v>
      </c>
      <c r="C162" s="44">
        <f t="shared" si="9"/>
        <v>3.2771659811596123</v>
      </c>
      <c r="D162" s="58">
        <v>126</v>
      </c>
      <c r="E162" s="44">
        <f t="shared" si="10"/>
        <v>3.1874525676701237</v>
      </c>
      <c r="F162" s="58">
        <v>38</v>
      </c>
      <c r="G162" s="44">
        <f t="shared" si="13"/>
        <v>3.1535269709543567</v>
      </c>
      <c r="H162" s="58">
        <v>48</v>
      </c>
      <c r="I162" s="44">
        <f t="shared" si="11"/>
        <v>2.4922118380062304</v>
      </c>
      <c r="J162" s="58">
        <v>6</v>
      </c>
      <c r="K162" s="44">
        <f t="shared" si="12"/>
        <v>2.7027027027027026</v>
      </c>
      <c r="L162" s="58">
        <v>0</v>
      </c>
      <c r="M162" s="45">
        <f t="shared" si="14"/>
        <v>0</v>
      </c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</row>
    <row r="163" spans="1:30" ht="12.75" customHeight="1">
      <c r="A163" s="50" t="s">
        <v>27</v>
      </c>
      <c r="B163" s="58">
        <v>2205</v>
      </c>
      <c r="C163" s="44">
        <f>IF(B$140=0,0,B163/B$140*100)</f>
        <v>2.250436309080332</v>
      </c>
      <c r="D163" s="58">
        <v>101</v>
      </c>
      <c r="E163" s="44">
        <f>IF(D$140=0,0,D163/D$140*100)</f>
        <v>2.5550215026562104</v>
      </c>
      <c r="F163" s="58">
        <v>33</v>
      </c>
      <c r="G163" s="44">
        <f t="shared" si="13"/>
        <v>2.7385892116182573</v>
      </c>
      <c r="H163" s="58">
        <v>83</v>
      </c>
      <c r="I163" s="44">
        <f>IF(H$140=0,0,H163/H$140*100)</f>
        <v>4.309449636552441</v>
      </c>
      <c r="J163" s="58">
        <v>15</v>
      </c>
      <c r="K163" s="44">
        <f>IF(J$140=0,0,J163/J$140*100)</f>
        <v>6.756756756756757</v>
      </c>
      <c r="L163" s="58">
        <v>3</v>
      </c>
      <c r="M163" s="45">
        <f t="shared" si="14"/>
        <v>8.333333333333332</v>
      </c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</row>
    <row r="164" spans="1:30" ht="12.75" customHeight="1">
      <c r="A164" s="50" t="s">
        <v>28</v>
      </c>
      <c r="B164" s="58">
        <v>1794</v>
      </c>
      <c r="C164" s="44">
        <f t="shared" si="9"/>
        <v>1.8309672283401883</v>
      </c>
      <c r="D164" s="58">
        <v>60</v>
      </c>
      <c r="E164" s="44">
        <f t="shared" si="10"/>
        <v>1.5178345560333923</v>
      </c>
      <c r="F164" s="58">
        <v>13</v>
      </c>
      <c r="G164" s="44">
        <f t="shared" si="13"/>
        <v>1.0788381742738589</v>
      </c>
      <c r="H164" s="58">
        <v>14</v>
      </c>
      <c r="I164" s="44">
        <f t="shared" si="11"/>
        <v>0.726895119418484</v>
      </c>
      <c r="J164" s="58">
        <v>3</v>
      </c>
      <c r="K164" s="44">
        <f t="shared" si="12"/>
        <v>1.3513513513513513</v>
      </c>
      <c r="L164" s="58">
        <v>0</v>
      </c>
      <c r="M164" s="45">
        <f t="shared" si="14"/>
        <v>0</v>
      </c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</row>
    <row r="165" spans="1:30" ht="12.75" customHeight="1">
      <c r="A165" s="50" t="s">
        <v>29</v>
      </c>
      <c r="B165" s="58">
        <v>952</v>
      </c>
      <c r="C165" s="44">
        <f t="shared" si="9"/>
        <v>0.9716169461426194</v>
      </c>
      <c r="D165" s="58">
        <v>46</v>
      </c>
      <c r="E165" s="44">
        <f t="shared" si="10"/>
        <v>1.163673159625601</v>
      </c>
      <c r="F165" s="58">
        <v>9</v>
      </c>
      <c r="G165" s="44">
        <f t="shared" si="13"/>
        <v>0.7468879668049793</v>
      </c>
      <c r="H165" s="58">
        <v>26</v>
      </c>
      <c r="I165" s="44">
        <f t="shared" si="11"/>
        <v>1.3499480789200415</v>
      </c>
      <c r="J165" s="58">
        <v>4</v>
      </c>
      <c r="K165" s="44">
        <f t="shared" si="12"/>
        <v>1.8018018018018018</v>
      </c>
      <c r="L165" s="58">
        <v>0</v>
      </c>
      <c r="M165" s="45">
        <f t="shared" si="14"/>
        <v>0</v>
      </c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</row>
    <row r="166" spans="1:30" ht="12.75" customHeight="1">
      <c r="A166" s="49" t="s">
        <v>30</v>
      </c>
      <c r="B166" s="59">
        <v>1471</v>
      </c>
      <c r="C166" s="41">
        <f t="shared" si="9"/>
        <v>1.5013114787560855</v>
      </c>
      <c r="D166" s="59">
        <v>82</v>
      </c>
      <c r="E166" s="41">
        <f t="shared" si="10"/>
        <v>2.074373893245636</v>
      </c>
      <c r="F166" s="59">
        <v>15</v>
      </c>
      <c r="G166" s="41">
        <f t="shared" si="13"/>
        <v>1.2448132780082988</v>
      </c>
      <c r="H166" s="59">
        <v>27</v>
      </c>
      <c r="I166" s="41">
        <f t="shared" si="11"/>
        <v>1.4018691588785046</v>
      </c>
      <c r="J166" s="59">
        <v>6</v>
      </c>
      <c r="K166" s="41">
        <f t="shared" si="12"/>
        <v>2.7027027027027026</v>
      </c>
      <c r="L166" s="59">
        <v>1</v>
      </c>
      <c r="M166" s="42">
        <f t="shared" si="14"/>
        <v>2.7777777777777777</v>
      </c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</row>
    <row r="167" spans="1:30" ht="12.75" customHeight="1">
      <c r="A167" s="50" t="s">
        <v>31</v>
      </c>
      <c r="B167" s="58">
        <v>1592</v>
      </c>
      <c r="C167" s="44">
        <f t="shared" si="9"/>
        <v>1.624804809095641</v>
      </c>
      <c r="D167" s="58">
        <v>99</v>
      </c>
      <c r="E167" s="44">
        <f t="shared" si="10"/>
        <v>2.5044270174550975</v>
      </c>
      <c r="F167" s="58">
        <v>44</v>
      </c>
      <c r="G167" s="44">
        <f t="shared" si="13"/>
        <v>3.6514522821576767</v>
      </c>
      <c r="H167" s="58">
        <v>18</v>
      </c>
      <c r="I167" s="44">
        <f t="shared" si="11"/>
        <v>0.9345794392523363</v>
      </c>
      <c r="J167" s="58">
        <v>5</v>
      </c>
      <c r="K167" s="44">
        <f t="shared" si="12"/>
        <v>2.2522522522522523</v>
      </c>
      <c r="L167" s="58">
        <v>1</v>
      </c>
      <c r="M167" s="45">
        <f t="shared" si="14"/>
        <v>2.7777777777777777</v>
      </c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</row>
    <row r="168" spans="1:30" ht="12.75" customHeight="1">
      <c r="A168" s="50" t="s">
        <v>32</v>
      </c>
      <c r="B168" s="58">
        <v>2864</v>
      </c>
      <c r="C168" s="44">
        <f t="shared" si="9"/>
        <v>2.923015686714771</v>
      </c>
      <c r="D168" s="58">
        <v>171</v>
      </c>
      <c r="E168" s="44">
        <f t="shared" si="10"/>
        <v>4.325828484695168</v>
      </c>
      <c r="F168" s="58">
        <v>59</v>
      </c>
      <c r="G168" s="44">
        <f t="shared" si="13"/>
        <v>4.8962655601659755</v>
      </c>
      <c r="H168" s="58">
        <v>49</v>
      </c>
      <c r="I168" s="44">
        <f t="shared" si="11"/>
        <v>2.544132917964694</v>
      </c>
      <c r="J168" s="58">
        <v>7</v>
      </c>
      <c r="K168" s="44">
        <f t="shared" si="12"/>
        <v>3.153153153153153</v>
      </c>
      <c r="L168" s="58">
        <v>2</v>
      </c>
      <c r="M168" s="45">
        <f t="shared" si="14"/>
        <v>5.555555555555555</v>
      </c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</row>
    <row r="169" spans="1:30" ht="12.75" customHeight="1">
      <c r="A169" s="50" t="s">
        <v>33</v>
      </c>
      <c r="B169" s="58">
        <v>855</v>
      </c>
      <c r="C169" s="44">
        <f t="shared" si="9"/>
        <v>0.8726181606638023</v>
      </c>
      <c r="D169" s="58">
        <v>38</v>
      </c>
      <c r="E169" s="44">
        <f t="shared" si="10"/>
        <v>0.9612952188211485</v>
      </c>
      <c r="F169" s="58">
        <v>0</v>
      </c>
      <c r="G169" s="44">
        <f t="shared" si="13"/>
        <v>0</v>
      </c>
      <c r="H169" s="58">
        <v>7</v>
      </c>
      <c r="I169" s="44">
        <f t="shared" si="11"/>
        <v>0.363447559709242</v>
      </c>
      <c r="J169" s="58">
        <v>2</v>
      </c>
      <c r="K169" s="44">
        <f t="shared" si="12"/>
        <v>0.9009009009009009</v>
      </c>
      <c r="L169" s="58">
        <v>0</v>
      </c>
      <c r="M169" s="45">
        <f t="shared" si="14"/>
        <v>0</v>
      </c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</row>
    <row r="170" spans="1:30" ht="12.75" customHeight="1">
      <c r="A170" s="51" t="s">
        <v>34</v>
      </c>
      <c r="B170" s="60">
        <v>1787</v>
      </c>
      <c r="C170" s="47">
        <f t="shared" si="9"/>
        <v>1.8238229860891397</v>
      </c>
      <c r="D170" s="60">
        <v>32</v>
      </c>
      <c r="E170" s="47">
        <f t="shared" si="10"/>
        <v>0.8095117632178092</v>
      </c>
      <c r="F170" s="60">
        <v>20</v>
      </c>
      <c r="G170" s="47">
        <f t="shared" si="13"/>
        <v>1.6597510373443984</v>
      </c>
      <c r="H170" s="60">
        <v>14</v>
      </c>
      <c r="I170" s="47">
        <f t="shared" si="11"/>
        <v>0.726895119418484</v>
      </c>
      <c r="J170" s="60">
        <v>2</v>
      </c>
      <c r="K170" s="47">
        <f t="shared" si="12"/>
        <v>0.9009009009009009</v>
      </c>
      <c r="L170" s="60">
        <v>1</v>
      </c>
      <c r="M170" s="48">
        <f t="shared" si="14"/>
        <v>2.7777777777777777</v>
      </c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</row>
    <row r="171" spans="1:30" ht="12.75" customHeight="1">
      <c r="A171" s="50" t="s">
        <v>35</v>
      </c>
      <c r="B171" s="58">
        <v>649</v>
      </c>
      <c r="C171" s="44">
        <f t="shared" si="9"/>
        <v>0.6623733172757984</v>
      </c>
      <c r="D171" s="58">
        <v>34</v>
      </c>
      <c r="E171" s="44">
        <f t="shared" si="10"/>
        <v>0.8601062484189224</v>
      </c>
      <c r="F171" s="58">
        <v>3</v>
      </c>
      <c r="G171" s="44">
        <f t="shared" si="13"/>
        <v>0.24896265560165973</v>
      </c>
      <c r="H171" s="58">
        <v>21</v>
      </c>
      <c r="I171" s="44">
        <f t="shared" si="11"/>
        <v>1.0903426791277258</v>
      </c>
      <c r="J171" s="58">
        <v>4</v>
      </c>
      <c r="K171" s="44">
        <f t="shared" si="12"/>
        <v>1.8018018018018018</v>
      </c>
      <c r="L171" s="58">
        <v>1</v>
      </c>
      <c r="M171" s="45">
        <f t="shared" si="14"/>
        <v>2.7777777777777777</v>
      </c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</row>
    <row r="172" spans="1:30" ht="12.75" customHeight="1">
      <c r="A172" s="50" t="s">
        <v>36</v>
      </c>
      <c r="B172" s="58">
        <v>1108</v>
      </c>
      <c r="C172" s="44">
        <f t="shared" si="9"/>
        <v>1.1308314877374186</v>
      </c>
      <c r="D172" s="58">
        <v>46</v>
      </c>
      <c r="E172" s="44">
        <f t="shared" si="10"/>
        <v>1.163673159625601</v>
      </c>
      <c r="F172" s="58">
        <v>9</v>
      </c>
      <c r="G172" s="44">
        <f t="shared" si="13"/>
        <v>0.7468879668049793</v>
      </c>
      <c r="H172" s="58">
        <v>28</v>
      </c>
      <c r="I172" s="44">
        <f t="shared" si="11"/>
        <v>1.453790238836968</v>
      </c>
      <c r="J172" s="58">
        <v>4</v>
      </c>
      <c r="K172" s="44">
        <f t="shared" si="12"/>
        <v>1.8018018018018018</v>
      </c>
      <c r="L172" s="58">
        <v>0</v>
      </c>
      <c r="M172" s="45">
        <f t="shared" si="14"/>
        <v>0</v>
      </c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</row>
    <row r="173" spans="1:30" ht="12.75" customHeight="1">
      <c r="A173" s="50" t="s">
        <v>37</v>
      </c>
      <c r="B173" s="58">
        <v>2518</v>
      </c>
      <c r="C173" s="44">
        <f t="shared" si="9"/>
        <v>2.569885998305794</v>
      </c>
      <c r="D173" s="58">
        <v>110</v>
      </c>
      <c r="E173" s="44">
        <f t="shared" si="10"/>
        <v>2.7826966860612194</v>
      </c>
      <c r="F173" s="58">
        <v>23</v>
      </c>
      <c r="G173" s="44">
        <f t="shared" si="13"/>
        <v>1.9087136929460582</v>
      </c>
      <c r="H173" s="58">
        <v>79</v>
      </c>
      <c r="I173" s="44">
        <f t="shared" si="11"/>
        <v>4.101765316718588</v>
      </c>
      <c r="J173" s="58">
        <v>9</v>
      </c>
      <c r="K173" s="44">
        <f t="shared" si="12"/>
        <v>4.054054054054054</v>
      </c>
      <c r="L173" s="58">
        <v>3</v>
      </c>
      <c r="M173" s="45">
        <f t="shared" si="14"/>
        <v>8.333333333333332</v>
      </c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</row>
    <row r="174" spans="1:30" ht="12.75" customHeight="1">
      <c r="A174" s="50" t="s">
        <v>38</v>
      </c>
      <c r="B174" s="58">
        <v>1894</v>
      </c>
      <c r="C174" s="44">
        <f>IF(B$140=0,0,B174/B$140*100)</f>
        <v>1.933027831926598</v>
      </c>
      <c r="D174" s="58">
        <v>117</v>
      </c>
      <c r="E174" s="44">
        <f>IF(D$140=0,0,D174/D$140*100)</f>
        <v>2.959777384265115</v>
      </c>
      <c r="F174" s="58">
        <v>9</v>
      </c>
      <c r="G174" s="44">
        <f t="shared" si="13"/>
        <v>0.7468879668049793</v>
      </c>
      <c r="H174" s="58">
        <v>51</v>
      </c>
      <c r="I174" s="44">
        <f>IF(H$140=0,0,H174/H$140*100)</f>
        <v>2.64797507788162</v>
      </c>
      <c r="J174" s="58">
        <v>7</v>
      </c>
      <c r="K174" s="44">
        <f>IF(J$140=0,0,J174/J$140*100)</f>
        <v>3.153153153153153</v>
      </c>
      <c r="L174" s="58">
        <v>0</v>
      </c>
      <c r="M174" s="45">
        <f t="shared" si="14"/>
        <v>0</v>
      </c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</row>
    <row r="175" spans="1:30" ht="12.75" customHeight="1">
      <c r="A175" s="50" t="s">
        <v>39</v>
      </c>
      <c r="B175" s="58">
        <v>1428</v>
      </c>
      <c r="C175" s="44">
        <f t="shared" si="9"/>
        <v>1.4574254192139293</v>
      </c>
      <c r="D175" s="58">
        <v>53</v>
      </c>
      <c r="E175" s="44">
        <f t="shared" si="10"/>
        <v>1.3407538578294966</v>
      </c>
      <c r="F175" s="58">
        <v>10</v>
      </c>
      <c r="G175" s="44">
        <f t="shared" si="13"/>
        <v>0.8298755186721992</v>
      </c>
      <c r="H175" s="58">
        <v>27</v>
      </c>
      <c r="I175" s="44">
        <f t="shared" si="11"/>
        <v>1.4018691588785046</v>
      </c>
      <c r="J175" s="58">
        <v>0</v>
      </c>
      <c r="K175" s="44">
        <f t="shared" si="12"/>
        <v>0</v>
      </c>
      <c r="L175" s="58">
        <v>0</v>
      </c>
      <c r="M175" s="45">
        <f t="shared" si="14"/>
        <v>0</v>
      </c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</row>
    <row r="176" spans="1:30" ht="12.75" customHeight="1">
      <c r="A176" s="49" t="s">
        <v>40</v>
      </c>
      <c r="B176" s="59">
        <v>1352</v>
      </c>
      <c r="C176" s="41">
        <f>IF(B$140=0,0,B176/B$140*100)</f>
        <v>1.3798593604882579</v>
      </c>
      <c r="D176" s="59">
        <v>49</v>
      </c>
      <c r="E176" s="41">
        <f>IF(D$140=0,0,D176/D$140*100)</f>
        <v>1.2395648874272704</v>
      </c>
      <c r="F176" s="59">
        <v>10</v>
      </c>
      <c r="G176" s="41">
        <f t="shared" si="13"/>
        <v>0.8298755186721992</v>
      </c>
      <c r="H176" s="59">
        <v>37</v>
      </c>
      <c r="I176" s="41">
        <f>IF(H$140=0,0,H176/H$140*100)</f>
        <v>1.9210799584631362</v>
      </c>
      <c r="J176" s="59">
        <v>5</v>
      </c>
      <c r="K176" s="41">
        <f>IF(J$140=0,0,J176/J$140*100)</f>
        <v>2.2522522522522523</v>
      </c>
      <c r="L176" s="59">
        <v>0</v>
      </c>
      <c r="M176" s="42">
        <f t="shared" si="14"/>
        <v>0</v>
      </c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</row>
    <row r="177" spans="1:30" ht="12.75" customHeight="1">
      <c r="A177" s="50" t="s">
        <v>41</v>
      </c>
      <c r="B177" s="58">
        <v>771</v>
      </c>
      <c r="C177" s="44">
        <f t="shared" si="9"/>
        <v>0.7868872536512181</v>
      </c>
      <c r="D177" s="58">
        <v>38</v>
      </c>
      <c r="E177" s="44">
        <f t="shared" si="10"/>
        <v>0.9612952188211485</v>
      </c>
      <c r="F177" s="58">
        <v>14</v>
      </c>
      <c r="G177" s="44">
        <f t="shared" si="13"/>
        <v>1.161825726141079</v>
      </c>
      <c r="H177" s="58">
        <v>29</v>
      </c>
      <c r="I177" s="44">
        <f t="shared" si="11"/>
        <v>1.505711318795431</v>
      </c>
      <c r="J177" s="58">
        <v>5</v>
      </c>
      <c r="K177" s="44">
        <f t="shared" si="12"/>
        <v>2.2522522522522523</v>
      </c>
      <c r="L177" s="58">
        <v>0</v>
      </c>
      <c r="M177" s="45">
        <f t="shared" si="14"/>
        <v>0</v>
      </c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</row>
    <row r="178" spans="1:30" ht="12.75" customHeight="1">
      <c r="A178" s="50" t="s">
        <v>42</v>
      </c>
      <c r="B178" s="58">
        <v>2530</v>
      </c>
      <c r="C178" s="44">
        <f>IF(B$140=0,0,B178/B$140*100)</f>
        <v>2.582133270736163</v>
      </c>
      <c r="D178" s="58">
        <v>74</v>
      </c>
      <c r="E178" s="44">
        <f>IF(D$140=0,0,D178/D$140*100)</f>
        <v>1.8719959524411838</v>
      </c>
      <c r="F178" s="58">
        <v>10</v>
      </c>
      <c r="G178" s="44">
        <f t="shared" si="13"/>
        <v>0.8298755186721992</v>
      </c>
      <c r="H178" s="58">
        <v>78</v>
      </c>
      <c r="I178" s="44">
        <f>IF(H$140=0,0,H178/H$140*100)</f>
        <v>4.049844236760125</v>
      </c>
      <c r="J178" s="58">
        <v>6</v>
      </c>
      <c r="K178" s="44">
        <f>IF(J$140=0,0,J178/J$140*100)</f>
        <v>2.7027027027027026</v>
      </c>
      <c r="L178" s="58">
        <v>1</v>
      </c>
      <c r="M178" s="45">
        <f t="shared" si="14"/>
        <v>2.7777777777777777</v>
      </c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</row>
    <row r="179" spans="1:30" ht="12.75" customHeight="1">
      <c r="A179" s="50" t="s">
        <v>43</v>
      </c>
      <c r="B179" s="58">
        <v>2895</v>
      </c>
      <c r="C179" s="44">
        <f t="shared" si="9"/>
        <v>2.954654473826558</v>
      </c>
      <c r="D179" s="58">
        <v>50</v>
      </c>
      <c r="E179" s="44">
        <f t="shared" si="10"/>
        <v>1.2648621300278269</v>
      </c>
      <c r="F179" s="58">
        <v>22</v>
      </c>
      <c r="G179" s="44">
        <f t="shared" si="13"/>
        <v>1.8257261410788383</v>
      </c>
      <c r="H179" s="58">
        <v>92</v>
      </c>
      <c r="I179" s="44">
        <f t="shared" si="11"/>
        <v>4.7767393561786085</v>
      </c>
      <c r="J179" s="58">
        <v>3</v>
      </c>
      <c r="K179" s="44">
        <f t="shared" si="12"/>
        <v>1.3513513513513513</v>
      </c>
      <c r="L179" s="58">
        <v>0</v>
      </c>
      <c r="M179" s="45">
        <f t="shared" si="14"/>
        <v>0</v>
      </c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</row>
    <row r="180" spans="1:30" ht="12.75" customHeight="1">
      <c r="A180" s="51" t="s">
        <v>44</v>
      </c>
      <c r="B180" s="60">
        <v>2301</v>
      </c>
      <c r="C180" s="47">
        <f t="shared" si="9"/>
        <v>2.348414488523285</v>
      </c>
      <c r="D180" s="60">
        <v>69</v>
      </c>
      <c r="E180" s="47">
        <f t="shared" si="10"/>
        <v>1.7455097394384012</v>
      </c>
      <c r="F180" s="60">
        <v>28</v>
      </c>
      <c r="G180" s="47">
        <f t="shared" si="13"/>
        <v>2.323651452282158</v>
      </c>
      <c r="H180" s="60">
        <v>49</v>
      </c>
      <c r="I180" s="47">
        <f t="shared" si="11"/>
        <v>2.544132917964694</v>
      </c>
      <c r="J180" s="60">
        <v>5</v>
      </c>
      <c r="K180" s="47">
        <f t="shared" si="12"/>
        <v>2.2522522522522523</v>
      </c>
      <c r="L180" s="60">
        <v>1</v>
      </c>
      <c r="M180" s="48">
        <f t="shared" si="14"/>
        <v>2.7777777777777777</v>
      </c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</row>
    <row r="181" spans="1:30" ht="12.75" customHeight="1">
      <c r="A181" s="49" t="s">
        <v>45</v>
      </c>
      <c r="B181" s="59">
        <v>597</v>
      </c>
      <c r="C181" s="41">
        <f t="shared" si="9"/>
        <v>0.6093018034108654</v>
      </c>
      <c r="D181" s="59">
        <v>13</v>
      </c>
      <c r="E181" s="41">
        <f t="shared" si="10"/>
        <v>0.32886415380723505</v>
      </c>
      <c r="F181" s="59">
        <v>3</v>
      </c>
      <c r="G181" s="41">
        <f t="shared" si="13"/>
        <v>0.24896265560165973</v>
      </c>
      <c r="H181" s="59">
        <v>29</v>
      </c>
      <c r="I181" s="41">
        <f t="shared" si="11"/>
        <v>1.505711318795431</v>
      </c>
      <c r="J181" s="59">
        <v>4</v>
      </c>
      <c r="K181" s="41">
        <f t="shared" si="12"/>
        <v>1.8018018018018018</v>
      </c>
      <c r="L181" s="59">
        <v>1</v>
      </c>
      <c r="M181" s="42">
        <f t="shared" si="14"/>
        <v>2.7777777777777777</v>
      </c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</row>
    <row r="182" spans="1:30" ht="12.75" customHeight="1">
      <c r="A182" s="50" t="s">
        <v>46</v>
      </c>
      <c r="B182" s="58">
        <v>752</v>
      </c>
      <c r="C182" s="44">
        <f t="shared" si="9"/>
        <v>0.7674957389698003</v>
      </c>
      <c r="D182" s="58">
        <v>61</v>
      </c>
      <c r="E182" s="44">
        <f t="shared" si="10"/>
        <v>1.543131798633949</v>
      </c>
      <c r="F182" s="58">
        <v>9</v>
      </c>
      <c r="G182" s="44">
        <f t="shared" si="13"/>
        <v>0.7468879668049793</v>
      </c>
      <c r="H182" s="58">
        <v>20</v>
      </c>
      <c r="I182" s="44">
        <f t="shared" si="11"/>
        <v>1.0384215991692627</v>
      </c>
      <c r="J182" s="58">
        <v>3</v>
      </c>
      <c r="K182" s="44">
        <f t="shared" si="12"/>
        <v>1.3513513513513513</v>
      </c>
      <c r="L182" s="58">
        <v>0</v>
      </c>
      <c r="M182" s="45">
        <f t="shared" si="14"/>
        <v>0</v>
      </c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</row>
    <row r="183" spans="1:30" ht="12.75" customHeight="1">
      <c r="A183" s="50" t="s">
        <v>47</v>
      </c>
      <c r="B183" s="58">
        <v>2484</v>
      </c>
      <c r="C183" s="44">
        <f t="shared" si="9"/>
        <v>2.5351853930864148</v>
      </c>
      <c r="D183" s="58">
        <v>55</v>
      </c>
      <c r="E183" s="44">
        <f>IF(D$140=0,0,D183/D$140*100)</f>
        <v>1.3913483430306097</v>
      </c>
      <c r="F183" s="58">
        <v>20</v>
      </c>
      <c r="G183" s="44">
        <f t="shared" si="13"/>
        <v>1.6597510373443984</v>
      </c>
      <c r="H183" s="58">
        <v>48</v>
      </c>
      <c r="I183" s="44">
        <f>IF(H$140=0,0,H183/H$140*100)</f>
        <v>2.4922118380062304</v>
      </c>
      <c r="J183" s="58">
        <v>7</v>
      </c>
      <c r="K183" s="44">
        <f>IF(J$140=0,0,J183/J$140*100)</f>
        <v>3.153153153153153</v>
      </c>
      <c r="L183" s="58">
        <v>0</v>
      </c>
      <c r="M183" s="45">
        <f t="shared" si="14"/>
        <v>0</v>
      </c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</row>
    <row r="184" spans="1:30" ht="12.75" customHeight="1">
      <c r="A184" s="50" t="s">
        <v>48</v>
      </c>
      <c r="B184" s="58">
        <v>2104</v>
      </c>
      <c r="C184" s="44">
        <f t="shared" si="9"/>
        <v>2.1473550994580584</v>
      </c>
      <c r="D184" s="58">
        <v>51</v>
      </c>
      <c r="E184" s="44">
        <f>IF(D$140=0,0,D184/D$140*100)</f>
        <v>1.2901593726283835</v>
      </c>
      <c r="F184" s="58">
        <v>11</v>
      </c>
      <c r="G184" s="44">
        <f t="shared" si="13"/>
        <v>0.9128630705394192</v>
      </c>
      <c r="H184" s="58">
        <v>22</v>
      </c>
      <c r="I184" s="44">
        <f>IF(H$140=0,0,H184/H$140*100)</f>
        <v>1.142263759086189</v>
      </c>
      <c r="J184" s="58">
        <v>1</v>
      </c>
      <c r="K184" s="44">
        <f>IF(J$140=0,0,J184/J$140*100)</f>
        <v>0.45045045045045046</v>
      </c>
      <c r="L184" s="58">
        <v>0</v>
      </c>
      <c r="M184" s="45">
        <f t="shared" si="14"/>
        <v>0</v>
      </c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</row>
    <row r="185" spans="1:30" ht="12.75" customHeight="1">
      <c r="A185" s="51" t="s">
        <v>49</v>
      </c>
      <c r="B185" s="60">
        <v>3099</v>
      </c>
      <c r="C185" s="47">
        <f t="shared" si="9"/>
        <v>3.1628581051428335</v>
      </c>
      <c r="D185" s="60">
        <v>50</v>
      </c>
      <c r="E185" s="47">
        <f t="shared" si="10"/>
        <v>1.2648621300278269</v>
      </c>
      <c r="F185" s="60">
        <v>17</v>
      </c>
      <c r="G185" s="47">
        <f t="shared" si="13"/>
        <v>1.4107883817427387</v>
      </c>
      <c r="H185" s="60">
        <v>95</v>
      </c>
      <c r="I185" s="47">
        <f t="shared" si="11"/>
        <v>4.9325025960539985</v>
      </c>
      <c r="J185" s="60">
        <v>3</v>
      </c>
      <c r="K185" s="44">
        <f>IF(J$140=0,0,J185/J$140*100)</f>
        <v>1.3513513513513513</v>
      </c>
      <c r="L185" s="60">
        <v>0</v>
      </c>
      <c r="M185" s="48">
        <f t="shared" si="14"/>
        <v>0</v>
      </c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</row>
    <row r="186" spans="1:30" ht="12.75" customHeight="1">
      <c r="A186" s="49" t="s">
        <v>50</v>
      </c>
      <c r="B186" s="59">
        <v>2809</v>
      </c>
      <c r="C186" s="41">
        <f t="shared" si="9"/>
        <v>2.866882354742246</v>
      </c>
      <c r="D186" s="59">
        <v>75</v>
      </c>
      <c r="E186" s="41">
        <f t="shared" si="10"/>
        <v>1.8972931950417402</v>
      </c>
      <c r="F186" s="59">
        <v>17</v>
      </c>
      <c r="G186" s="41">
        <f t="shared" si="13"/>
        <v>1.4107883817427387</v>
      </c>
      <c r="H186" s="59">
        <v>78</v>
      </c>
      <c r="I186" s="41">
        <f t="shared" si="11"/>
        <v>4.049844236760125</v>
      </c>
      <c r="J186" s="59">
        <v>7</v>
      </c>
      <c r="K186" s="41">
        <f t="shared" si="12"/>
        <v>3.153153153153153</v>
      </c>
      <c r="L186" s="59">
        <v>2</v>
      </c>
      <c r="M186" s="42">
        <f t="shared" si="14"/>
        <v>5.555555555555555</v>
      </c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</row>
    <row r="187" spans="1:30" ht="12.75" customHeight="1">
      <c r="A187" s="91" t="s">
        <v>51</v>
      </c>
      <c r="B187" s="62">
        <v>344</v>
      </c>
      <c r="C187" s="63">
        <f>IF(B$140=0,0,B187/B$140*100)</f>
        <v>0.3510884763372491</v>
      </c>
      <c r="D187" s="62">
        <v>28</v>
      </c>
      <c r="E187" s="63">
        <f>IF(D$140=0,0,D187/D$140*100)</f>
        <v>0.7083227928155831</v>
      </c>
      <c r="F187" s="62">
        <v>6</v>
      </c>
      <c r="G187" s="63">
        <f t="shared" si="13"/>
        <v>0.49792531120331945</v>
      </c>
      <c r="H187" s="62">
        <v>14</v>
      </c>
      <c r="I187" s="63">
        <f>IF(H$140=0,0,H187/H$140*100)</f>
        <v>0.726895119418484</v>
      </c>
      <c r="J187" s="62">
        <v>3</v>
      </c>
      <c r="K187" s="63">
        <f>IF(J$140=0,0,J187/J$140*100)</f>
        <v>1.3513513513513513</v>
      </c>
      <c r="L187" s="62">
        <v>2</v>
      </c>
      <c r="M187" s="64">
        <f t="shared" si="14"/>
        <v>5.555555555555555</v>
      </c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</row>
    <row r="188" spans="1:30" ht="12.75" customHeight="1">
      <c r="A188" s="61"/>
      <c r="B188" s="56"/>
      <c r="C188" s="54"/>
      <c r="D188" s="56"/>
      <c r="E188" s="54"/>
      <c r="F188" s="56"/>
      <c r="G188" s="54"/>
      <c r="H188" s="56"/>
      <c r="I188" s="54"/>
      <c r="J188" s="56"/>
      <c r="K188" s="54"/>
      <c r="L188" s="55"/>
      <c r="M188" s="54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</row>
    <row r="189" spans="14:30" ht="12.75" customHeight="1"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</row>
    <row r="190" spans="14:30" ht="12.75" customHeight="1"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</row>
    <row r="191" spans="14:30" ht="12.75" customHeight="1"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</row>
    <row r="192" spans="14:30" ht="12.75" customHeight="1"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</row>
    <row r="193" s="90" customFormat="1" ht="12.75" customHeight="1"/>
    <row r="194" s="90" customFormat="1" ht="12.75" customHeight="1"/>
    <row r="195" s="90" customFormat="1" ht="12.75" customHeight="1"/>
    <row r="196" s="90" customFormat="1" ht="12.75" customHeight="1"/>
    <row r="197" s="90" customFormat="1" ht="12.75" customHeight="1"/>
    <row r="198" s="90" customFormat="1" ht="12.75" customHeight="1"/>
    <row r="199" s="90" customFormat="1" ht="12.75" customHeight="1"/>
    <row r="200" s="90" customFormat="1" ht="12.75" customHeight="1"/>
    <row r="201" s="90" customFormat="1" ht="12.75" customHeight="1"/>
    <row r="202" s="90" customFormat="1" ht="12.75" customHeight="1"/>
    <row r="203" s="90" customFormat="1" ht="12.75" customHeight="1"/>
    <row r="204" s="90" customFormat="1" ht="12.75" customHeight="1"/>
    <row r="205" s="90" customFormat="1" ht="12.75" customHeight="1"/>
    <row r="206" s="90" customFormat="1" ht="12.75" customHeight="1"/>
    <row r="207" s="90" customFormat="1" ht="12.75" customHeight="1"/>
    <row r="208" s="90" customFormat="1" ht="12.75" customHeight="1"/>
    <row r="209" s="90" customFormat="1" ht="12.75" customHeight="1"/>
    <row r="210" s="90" customFormat="1" ht="12.75" customHeight="1"/>
    <row r="211" s="90" customFormat="1" ht="12.75" customHeight="1"/>
    <row r="212" s="90" customFormat="1" ht="12.75" customHeight="1"/>
    <row r="213" s="90" customFormat="1" ht="12.75" customHeight="1"/>
    <row r="214" s="90" customFormat="1" ht="12.75" customHeight="1"/>
    <row r="215" s="90" customFormat="1" ht="12.75" customHeight="1"/>
    <row r="216" s="90" customFormat="1" ht="12.75" customHeight="1"/>
    <row r="217" s="90" customFormat="1" ht="12.75" customHeight="1"/>
    <row r="218" s="90" customFormat="1" ht="12.75" customHeight="1"/>
    <row r="219" s="90" customFormat="1" ht="12.75" customHeight="1"/>
    <row r="220" s="90" customFormat="1" ht="12.75" customHeight="1"/>
    <row r="221" s="90" customFormat="1" ht="12.75" customHeight="1"/>
    <row r="222" s="90" customFormat="1" ht="12.75" customHeight="1"/>
    <row r="223" s="90" customFormat="1" ht="12.75" customHeight="1"/>
    <row r="224" s="90" customFormat="1" ht="12.75" customHeight="1"/>
    <row r="225" s="90" customFormat="1" ht="12.75" customHeight="1"/>
    <row r="226" s="90" customFormat="1" ht="12.75" customHeight="1"/>
    <row r="227" s="90" customFormat="1" ht="12.75" customHeight="1"/>
    <row r="228" s="90" customFormat="1" ht="12.75" customHeight="1"/>
    <row r="229" s="90" customFormat="1" ht="12.75" customHeight="1"/>
    <row r="230" s="90" customFormat="1" ht="12.75" customHeight="1"/>
    <row r="231" s="90" customFormat="1" ht="12.75" customHeight="1"/>
    <row r="232" s="90" customFormat="1" ht="12.75" customHeight="1"/>
    <row r="233" s="90" customFormat="1" ht="12.75" customHeight="1"/>
    <row r="234" s="90" customFormat="1" ht="12.75" customHeight="1"/>
    <row r="235" s="90" customFormat="1" ht="12.75" customHeight="1"/>
    <row r="236" s="90" customFormat="1" ht="12.75" customHeight="1"/>
    <row r="237" s="90" customFormat="1" ht="12.75" customHeight="1"/>
    <row r="238" s="90" customFormat="1" ht="12.75" customHeight="1"/>
    <row r="239" s="90" customFormat="1" ht="12.75" customHeight="1"/>
    <row r="240" s="90" customFormat="1" ht="12.75" customHeight="1"/>
    <row r="241" s="90" customFormat="1" ht="12.75" customHeight="1"/>
    <row r="242" s="90" customFormat="1" ht="12.75" customHeight="1"/>
    <row r="243" s="90" customFormat="1" ht="12.75" customHeight="1"/>
    <row r="244" s="90" customFormat="1" ht="12.75" customHeight="1"/>
    <row r="245" s="90" customFormat="1" ht="12.75" customHeight="1"/>
    <row r="246" s="90" customFormat="1" ht="12.75" customHeight="1"/>
    <row r="247" s="90" customFormat="1" ht="12.75" customHeight="1"/>
    <row r="248" s="90" customFormat="1" ht="12.75" customHeight="1"/>
    <row r="249" s="90" customFormat="1" ht="12.75" customHeight="1"/>
    <row r="250" s="90" customFormat="1" ht="12.75" customHeight="1"/>
    <row r="251" s="90" customFormat="1" ht="12.75" customHeight="1"/>
    <row r="252" s="90" customFormat="1" ht="12.75" customHeight="1"/>
    <row r="253" s="90" customFormat="1" ht="12.75" customHeight="1"/>
    <row r="254" s="90" customFormat="1" ht="12.75" customHeight="1"/>
    <row r="255" s="90" customFormat="1" ht="12.75" customHeight="1"/>
    <row r="256" s="90" customFormat="1" ht="12.75" customHeight="1"/>
    <row r="257" s="90" customFormat="1" ht="12.75" customHeight="1"/>
    <row r="258" s="90" customFormat="1" ht="12.75" customHeight="1"/>
    <row r="259" s="90" customFormat="1" ht="12.75" customHeight="1"/>
    <row r="260" s="90" customFormat="1" ht="12.75" customHeight="1"/>
    <row r="261" s="90" customFormat="1" ht="12.75" customHeight="1"/>
    <row r="262" s="90" customFormat="1" ht="12.75" customHeight="1"/>
    <row r="263" s="90" customFormat="1" ht="12.75" customHeight="1"/>
    <row r="264" s="90" customFormat="1" ht="12.75" customHeight="1"/>
    <row r="265" s="90" customFormat="1" ht="12.75" customHeight="1"/>
    <row r="266" s="90" customFormat="1" ht="12.75" customHeight="1"/>
    <row r="267" s="90" customFormat="1" ht="12.75" customHeight="1"/>
    <row r="268" s="90" customFormat="1" ht="12.75" customHeight="1"/>
    <row r="269" s="90" customFormat="1" ht="12.75" customHeight="1"/>
    <row r="270" s="90" customFormat="1" ht="12.75" customHeight="1"/>
    <row r="271" s="90" customFormat="1" ht="12.75" customHeight="1"/>
    <row r="272" s="90" customFormat="1" ht="12.75" customHeight="1"/>
    <row r="273" s="90" customFormat="1" ht="12.75" customHeight="1"/>
    <row r="274" s="90" customFormat="1" ht="12.75" customHeight="1"/>
    <row r="275" s="90" customFormat="1" ht="12.75" customHeight="1"/>
    <row r="276" s="90" customFormat="1" ht="12.75" customHeight="1"/>
    <row r="277" s="90" customFormat="1" ht="12.75" customHeight="1"/>
    <row r="278" s="90" customFormat="1" ht="12.75" customHeight="1"/>
    <row r="279" s="90" customFormat="1" ht="12.75" customHeight="1"/>
    <row r="280" s="90" customFormat="1" ht="12.75" customHeight="1"/>
    <row r="281" s="90" customFormat="1" ht="12.75" customHeight="1"/>
    <row r="282" s="90" customFormat="1" ht="12.75" customHeight="1"/>
    <row r="283" s="90" customFormat="1" ht="12.75" customHeight="1"/>
    <row r="284" s="90" customFormat="1" ht="12.75" customHeight="1"/>
    <row r="285" s="90" customFormat="1" ht="12.75" customHeight="1"/>
    <row r="286" s="90" customFormat="1" ht="12.75" customHeight="1"/>
    <row r="287" s="90" customFormat="1" ht="12.75" customHeight="1"/>
    <row r="288" s="90" customFormat="1" ht="12.75" customHeight="1"/>
    <row r="289" s="90" customFormat="1" ht="12.75" customHeight="1"/>
    <row r="290" s="90" customFormat="1" ht="12.75" customHeight="1"/>
    <row r="291" s="90" customFormat="1" ht="12.75" customHeight="1"/>
    <row r="292" s="90" customFormat="1" ht="12.75" customHeight="1"/>
    <row r="293" s="90" customFormat="1" ht="12.75" customHeight="1"/>
    <row r="294" s="90" customFormat="1" ht="12.75" customHeight="1"/>
    <row r="295" s="90" customFormat="1" ht="12.75" customHeight="1"/>
    <row r="296" s="90" customFormat="1" ht="12.75" customHeight="1"/>
    <row r="297" s="90" customFormat="1" ht="12.75" customHeight="1"/>
    <row r="298" s="90" customFormat="1" ht="12.75" customHeight="1"/>
    <row r="299" s="90" customFormat="1" ht="12.75" customHeight="1"/>
    <row r="300" s="90" customFormat="1" ht="12.75" customHeight="1"/>
    <row r="301" s="90" customFormat="1" ht="12.75" customHeight="1"/>
    <row r="302" s="90" customFormat="1" ht="12.75" customHeight="1"/>
    <row r="303" s="90" customFormat="1" ht="12.75" customHeight="1"/>
    <row r="304" s="90" customFormat="1" ht="12.75" customHeight="1"/>
    <row r="305" s="90" customFormat="1" ht="12.75" customHeight="1"/>
    <row r="306" s="90" customFormat="1" ht="12.75" customHeight="1"/>
    <row r="307" s="90" customFormat="1" ht="12.75" customHeight="1"/>
    <row r="308" s="90" customFormat="1" ht="12.75" customHeight="1"/>
    <row r="309" s="90" customFormat="1" ht="12.75" customHeight="1"/>
    <row r="310" s="90" customFormat="1" ht="12.75" customHeight="1"/>
    <row r="311" s="90" customFormat="1" ht="12.75" customHeight="1"/>
    <row r="312" s="90" customFormat="1" ht="12.75" customHeight="1"/>
    <row r="313" s="90" customFormat="1" ht="12.75" customHeight="1"/>
    <row r="314" s="90" customFormat="1" ht="12.75" customHeight="1"/>
    <row r="319" spans="1:11" ht="12.75" customHeight="1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</row>
    <row r="320" spans="1:11" ht="12.75" customHeight="1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</row>
    <row r="321" spans="1:11" ht="12.75" customHeight="1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</row>
    <row r="322" spans="1:11" ht="12.75" customHeight="1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</row>
    <row r="323" spans="1:11" ht="12.75" customHeight="1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</row>
    <row r="324" spans="1:11" ht="12.75" customHeight="1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</row>
    <row r="325" spans="1:11" ht="12.75" customHeight="1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</row>
    <row r="326" spans="1:11" ht="12.75" customHeight="1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</row>
    <row r="327" spans="1:11" ht="12.75" customHeight="1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</row>
    <row r="328" spans="1:11" ht="12.75" customHeight="1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</row>
    <row r="329" spans="1:11" ht="12.75" customHeight="1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</row>
    <row r="330" spans="1:11" ht="12.75" customHeight="1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</row>
    <row r="331" spans="1:11" ht="12.75" customHeight="1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</row>
    <row r="332" spans="1:11" ht="12.75" customHeight="1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</row>
    <row r="333" spans="1:11" ht="12.75" customHeight="1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</row>
    <row r="334" spans="1:11" ht="12.75" customHeight="1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</row>
    <row r="335" spans="1:11" ht="12.75" customHeight="1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</row>
    <row r="336" spans="1:11" ht="12.75" customHeight="1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</row>
    <row r="337" spans="1:11" ht="12.75" customHeight="1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</row>
    <row r="338" spans="1:11" ht="12.75" customHeight="1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</row>
    <row r="339" spans="1:11" ht="12.75" customHeight="1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</row>
    <row r="340" spans="1:11" ht="12.75" customHeight="1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</row>
    <row r="341" spans="1:11" ht="12.75" customHeight="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</row>
    <row r="342" spans="1:11" ht="12.75" customHeight="1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</row>
    <row r="343" spans="1:11" ht="12.75" customHeight="1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</row>
    <row r="344" spans="1:11" ht="12.75" customHeight="1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</row>
    <row r="345" spans="1:11" ht="12.75" customHeight="1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</row>
    <row r="346" spans="1:11" ht="12.75" customHeight="1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</row>
    <row r="347" spans="1:11" ht="12.75" customHeight="1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</row>
    <row r="348" spans="1:11" ht="12.75" customHeight="1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</row>
    <row r="349" spans="1:11" ht="12.75" customHeight="1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</row>
    <row r="350" spans="1:11" ht="12.75" customHeight="1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</row>
    <row r="351" spans="1:11" ht="12.75" customHeight="1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</row>
    <row r="352" spans="1:11" ht="12.75" customHeight="1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</row>
    <row r="353" spans="1:11" ht="12.75" customHeight="1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</row>
    <row r="354" spans="1:11" ht="12.75" customHeight="1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</row>
    <row r="355" spans="1:11" ht="12.75" customHeight="1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</row>
    <row r="356" spans="1:11" ht="12.75" customHeight="1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</row>
    <row r="357" spans="1:11" ht="12.75" customHeight="1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</row>
    <row r="358" spans="1:11" ht="12.75" customHeight="1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</row>
    <row r="359" spans="1:11" ht="12.75" customHeight="1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</row>
    <row r="360" spans="1:11" ht="12.75" customHeight="1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</row>
    <row r="361" spans="1:11" ht="12.75" customHeight="1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</row>
    <row r="362" spans="1:11" ht="12.75" customHeight="1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</row>
    <row r="363" spans="1:11" ht="12.75" customHeight="1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</row>
    <row r="364" spans="1:11" ht="12.75" customHeight="1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</row>
  </sheetData>
  <sheetProtection/>
  <mergeCells count="15">
    <mergeCell ref="D11:E11"/>
    <mergeCell ref="D74:E74"/>
    <mergeCell ref="F73:G73"/>
    <mergeCell ref="J74:K74"/>
    <mergeCell ref="L73:M73"/>
    <mergeCell ref="B8:G8"/>
    <mergeCell ref="B71:G71"/>
    <mergeCell ref="H71:M71"/>
    <mergeCell ref="D137:E137"/>
    <mergeCell ref="F136:G136"/>
    <mergeCell ref="L136:M136"/>
    <mergeCell ref="J137:K137"/>
    <mergeCell ref="B134:G134"/>
    <mergeCell ref="H134:M134"/>
    <mergeCell ref="F10:G10"/>
  </mergeCells>
  <printOptions/>
  <pageMargins left="1.1811023622047245" right="0.2362204724409449" top="0.3937007874015748" bottom="0.7086614173228347" header="0.5118110236220472" footer="0.1968503937007874"/>
  <pageSetup horizontalDpi="600" verticalDpi="600" orientation="landscape" pageOrder="overThenDown" paperSize="9" scale="67" r:id="rId2"/>
  <rowBreaks count="2" manualBreakCount="2">
    <brk id="63" max="21" man="1"/>
    <brk id="126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2016-10-28T09:02:24Z</dcterms:created>
  <dcterms:modified xsi:type="dcterms:W3CDTF">2017-03-17T01:34:29Z</dcterms:modified>
  <cp:category/>
  <cp:version/>
  <cp:contentType/>
  <cp:contentStatus/>
</cp:coreProperties>
</file>