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8160" activeTab="0"/>
  </bookViews>
  <sheets>
    <sheet name="20" sheetId="1" r:id="rId1"/>
  </sheets>
  <definedNames>
    <definedName name="_xlnm.Print_Area" localSheetId="0">'20'!$A$1:$O$187</definedName>
  </definedNames>
  <calcPr fullCalcOnLoad="1" refMode="R1C1"/>
</workbook>
</file>

<file path=xl/sharedStrings.xml><?xml version="1.0" encoding="utf-8"?>
<sst xmlns="http://schemas.openxmlformats.org/spreadsheetml/2006/main" count="217" uniqueCount="74">
  <si>
    <t>47　沖　縄</t>
  </si>
  <si>
    <t>46　鹿児島</t>
  </si>
  <si>
    <t>45　宮　崎</t>
  </si>
  <si>
    <t>44　大　分</t>
  </si>
  <si>
    <t>43　熊　本</t>
  </si>
  <si>
    <t>42　長　崎</t>
  </si>
  <si>
    <t>41　佐　賀</t>
  </si>
  <si>
    <t>40　福　岡</t>
  </si>
  <si>
    <t>39　高　知</t>
  </si>
  <si>
    <t>38　愛　媛</t>
  </si>
  <si>
    <t>37　香　川</t>
  </si>
  <si>
    <t>36　徳　島</t>
  </si>
  <si>
    <t>35　山　口</t>
  </si>
  <si>
    <t>34　広　島</t>
  </si>
  <si>
    <t>33　岡　山</t>
  </si>
  <si>
    <t>32　島　根</t>
  </si>
  <si>
    <t>31　鳥　取</t>
  </si>
  <si>
    <t>30　和歌山</t>
  </si>
  <si>
    <t>29　奈　良</t>
  </si>
  <si>
    <t>28　兵　庫</t>
  </si>
  <si>
    <t>27　大　阪</t>
  </si>
  <si>
    <t>26　京　都</t>
  </si>
  <si>
    <t>25　滋　賀</t>
  </si>
  <si>
    <t>24　三　重</t>
  </si>
  <si>
    <t>23　愛　知</t>
  </si>
  <si>
    <t>22　静　岡</t>
  </si>
  <si>
    <t>21　岐　阜</t>
  </si>
  <si>
    <t>20　長　野</t>
  </si>
  <si>
    <t>19　山　梨</t>
  </si>
  <si>
    <t>18　福　井</t>
  </si>
  <si>
    <t>17　石　川</t>
  </si>
  <si>
    <t>16　富　山</t>
  </si>
  <si>
    <t>15　新　潟</t>
  </si>
  <si>
    <t>14　神奈川</t>
  </si>
  <si>
    <t>13　東　京</t>
  </si>
  <si>
    <t>12　千　葉</t>
  </si>
  <si>
    <t>11　埼　玉</t>
  </si>
  <si>
    <t>10　群　馬</t>
  </si>
  <si>
    <t>09　栃　木</t>
  </si>
  <si>
    <t>08　茨　城</t>
  </si>
  <si>
    <t>07　福　島</t>
  </si>
  <si>
    <t>06　山　形</t>
  </si>
  <si>
    <t>05　秋　田</t>
  </si>
  <si>
    <t>04　宮　城</t>
  </si>
  <si>
    <t>03　岩　手</t>
  </si>
  <si>
    <t>02　青　森</t>
  </si>
  <si>
    <t>01　北海道</t>
  </si>
  <si>
    <t>水　面</t>
  </si>
  <si>
    <t>私有地</t>
  </si>
  <si>
    <t>公有地</t>
  </si>
  <si>
    <t>国有地</t>
  </si>
  <si>
    <t>計</t>
  </si>
  <si>
    <t xml:space="preserve">  都道府県</t>
  </si>
  <si>
    <t>か所数</t>
  </si>
  <si>
    <t>　 か所数</t>
  </si>
  <si>
    <t xml:space="preserve">  年度及び</t>
  </si>
  <si>
    <t xml:space="preserve"> 　　　　         面　　　　　積　　　　(ha)</t>
  </si>
  <si>
    <t>　　　　区分</t>
  </si>
  <si>
    <t>　　　　　　　　（４）集団繁殖地の鳥獣保護区特別保護地区</t>
  </si>
  <si>
    <t>（３）</t>
  </si>
  <si>
    <t>　　　　　　    （３）集団渡来地の鳥獣保護区特別保護地区</t>
  </si>
  <si>
    <t xml:space="preserve">  　 　　　　　（２）大規模生息地の鳥獣保護区特別保護地区</t>
  </si>
  <si>
    <t>（２）</t>
  </si>
  <si>
    <t>　　　　1.* : ２県以上にまたがる重複数値で内数である</t>
  </si>
  <si>
    <t>*</t>
  </si>
  <si>
    <t xml:space="preserve"> 　　　　　　　（１）森林鳥獣生息地の鳥獣保護区特別保護地区</t>
  </si>
  <si>
    <t xml:space="preserve">  　　　　  計</t>
  </si>
  <si>
    <t>（１）</t>
  </si>
  <si>
    <t>平成 22 年度</t>
  </si>
  <si>
    <t>　　　　　　　　（５）希少鳥獣生息地の鳥獣保護区特別保護地区</t>
  </si>
  <si>
    <t>平成 23 年度</t>
  </si>
  <si>
    <t xml:space="preserve"> 　　２０  平成 ２４ 年度国指定鳥獣保護区特別保護地区の指定状況</t>
  </si>
  <si>
    <t>平成 24 年度</t>
  </si>
  <si>
    <t>　　　　2.重複数値を除いた国指定鳥獣保護区特別保護地区の地区数は66地区である</t>
  </si>
</sst>
</file>

<file path=xl/styles.xml><?xml version="1.0" encoding="utf-8"?>
<styleSheet xmlns="http://schemas.openxmlformats.org/spreadsheetml/2006/main">
  <numFmts count="22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;;\-"/>
    <numFmt numFmtId="177" formatCode="#,##0_);[Red]\(#,##0\)"/>
  </numFmts>
  <fonts count="38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Cambria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/>
      <right style="thin"/>
      <top/>
      <bottom/>
    </border>
    <border>
      <left style="hair"/>
      <right style="thin"/>
      <top style="hair"/>
      <bottom style="hair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65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10" xfId="0" applyNumberFormat="1" applyFont="1" applyFill="1" applyBorder="1" applyAlignment="1">
      <alignment/>
    </xf>
    <xf numFmtId="176" fontId="0" fillId="0" borderId="11" xfId="0" applyNumberFormat="1" applyFont="1" applyFill="1" applyBorder="1" applyAlignment="1" applyProtection="1">
      <alignment horizontal="right"/>
      <protection locked="0"/>
    </xf>
    <xf numFmtId="176" fontId="0" fillId="0" borderId="12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38" fontId="0" fillId="0" borderId="14" xfId="0" applyNumberFormat="1" applyFont="1" applyFill="1" applyBorder="1" applyAlignment="1" applyProtection="1">
      <alignment horizontal="center"/>
      <protection/>
    </xf>
    <xf numFmtId="176" fontId="0" fillId="0" borderId="15" xfId="0" applyNumberFormat="1" applyFont="1" applyFill="1" applyBorder="1" applyAlignment="1" applyProtection="1">
      <alignment horizontal="right"/>
      <protection locked="0"/>
    </xf>
    <xf numFmtId="176" fontId="0" fillId="0" borderId="16" xfId="0" applyNumberFormat="1" applyFont="1" applyFill="1" applyBorder="1" applyAlignment="1" applyProtection="1">
      <alignment horizontal="right"/>
      <protection locked="0"/>
    </xf>
    <xf numFmtId="176" fontId="0" fillId="0" borderId="17" xfId="0" applyNumberFormat="1" applyFont="1" applyFill="1" applyBorder="1" applyAlignment="1" applyProtection="1">
      <alignment horizontal="right"/>
      <protection locked="0"/>
    </xf>
    <xf numFmtId="38" fontId="0" fillId="0" borderId="18" xfId="0" applyNumberFormat="1" applyFont="1" applyFill="1" applyBorder="1" applyAlignment="1" applyProtection="1">
      <alignment horizontal="center"/>
      <protection/>
    </xf>
    <xf numFmtId="176" fontId="0" fillId="0" borderId="19" xfId="0" applyNumberFormat="1" applyFont="1" applyFill="1" applyBorder="1" applyAlignment="1" applyProtection="1">
      <alignment horizontal="right"/>
      <protection locked="0"/>
    </xf>
    <xf numFmtId="176" fontId="0" fillId="0" borderId="20" xfId="0" applyNumberFormat="1" applyFont="1" applyFill="1" applyBorder="1" applyAlignment="1" applyProtection="1">
      <alignment horizontal="right"/>
      <protection locked="0"/>
    </xf>
    <xf numFmtId="176" fontId="0" fillId="0" borderId="21" xfId="0" applyNumberFormat="1" applyFont="1" applyFill="1" applyBorder="1" applyAlignment="1" applyProtection="1">
      <alignment horizontal="right"/>
      <protection locked="0"/>
    </xf>
    <xf numFmtId="38" fontId="0" fillId="0" borderId="22" xfId="0" applyNumberFormat="1" applyFont="1" applyFill="1" applyBorder="1" applyAlignment="1" applyProtection="1">
      <alignment horizontal="center"/>
      <protection/>
    </xf>
    <xf numFmtId="176" fontId="0" fillId="0" borderId="23" xfId="0" applyNumberFormat="1" applyFont="1" applyFill="1" applyBorder="1" applyAlignment="1" applyProtection="1">
      <alignment horizontal="right"/>
      <protection locked="0"/>
    </xf>
    <xf numFmtId="176" fontId="0" fillId="0" borderId="24" xfId="0" applyNumberFormat="1" applyFont="1" applyFill="1" applyBorder="1" applyAlignment="1" applyProtection="1">
      <alignment horizontal="right"/>
      <protection locked="0"/>
    </xf>
    <xf numFmtId="176" fontId="0" fillId="0" borderId="25" xfId="0" applyNumberFormat="1" applyFont="1" applyFill="1" applyBorder="1" applyAlignment="1" applyProtection="1">
      <alignment horizontal="right"/>
      <protection locked="0"/>
    </xf>
    <xf numFmtId="38" fontId="0" fillId="0" borderId="26" xfId="0" applyNumberFormat="1" applyFont="1" applyFill="1" applyBorder="1" applyAlignment="1" applyProtection="1">
      <alignment horizontal="center"/>
      <protection/>
    </xf>
    <xf numFmtId="176" fontId="0" fillId="0" borderId="27" xfId="0" applyNumberFormat="1" applyFont="1" applyFill="1" applyBorder="1" applyAlignment="1" applyProtection="1">
      <alignment horizontal="right"/>
      <protection locked="0"/>
    </xf>
    <xf numFmtId="38" fontId="0" fillId="0" borderId="28" xfId="0" applyNumberFormat="1" applyFont="1" applyFill="1" applyBorder="1" applyAlignment="1" applyProtection="1">
      <alignment horizontal="center"/>
      <protection/>
    </xf>
    <xf numFmtId="38" fontId="0" fillId="0" borderId="10" xfId="0" applyNumberFormat="1" applyFont="1" applyFill="1" applyBorder="1" applyAlignment="1" applyProtection="1">
      <alignment horizontal="center"/>
      <protection/>
    </xf>
    <xf numFmtId="38" fontId="0" fillId="0" borderId="29" xfId="0" applyNumberFormat="1" applyFont="1" applyFill="1" applyBorder="1" applyAlignment="1" applyProtection="1">
      <alignment horizontal="center"/>
      <protection/>
    </xf>
    <xf numFmtId="176" fontId="0" fillId="0" borderId="30" xfId="0" applyNumberFormat="1" applyFont="1" applyFill="1" applyBorder="1" applyAlignment="1" applyProtection="1">
      <alignment horizontal="right"/>
      <protection/>
    </xf>
    <xf numFmtId="176" fontId="0" fillId="0" borderId="31" xfId="0" applyNumberFormat="1" applyFont="1" applyFill="1" applyBorder="1" applyAlignment="1" applyProtection="1">
      <alignment horizontal="right"/>
      <protection/>
    </xf>
    <xf numFmtId="176" fontId="0" fillId="0" borderId="32" xfId="0" applyNumberFormat="1" applyFont="1" applyFill="1" applyBorder="1" applyAlignment="1" applyProtection="1">
      <alignment horizontal="right"/>
      <protection/>
    </xf>
    <xf numFmtId="38" fontId="0" fillId="0" borderId="33" xfId="0" applyNumberFormat="1" applyFont="1" applyFill="1" applyBorder="1" applyAlignment="1">
      <alignment horizontal="center" vertical="center"/>
    </xf>
    <xf numFmtId="38" fontId="0" fillId="0" borderId="19" xfId="0" applyNumberFormat="1" applyFont="1" applyFill="1" applyBorder="1" applyAlignment="1">
      <alignment horizontal="center" vertical="center"/>
    </xf>
    <xf numFmtId="38" fontId="0" fillId="0" borderId="20" xfId="0" applyNumberFormat="1" applyFont="1" applyFill="1" applyBorder="1" applyAlignment="1">
      <alignment/>
    </xf>
    <xf numFmtId="38" fontId="0" fillId="0" borderId="21" xfId="0" applyNumberFormat="1" applyFont="1" applyFill="1" applyBorder="1" applyAlignment="1">
      <alignment/>
    </xf>
    <xf numFmtId="38" fontId="0" fillId="0" borderId="18" xfId="0" applyNumberFormat="1" applyFont="1" applyFill="1" applyBorder="1" applyAlignment="1" applyProtection="1">
      <alignment horizontal="left"/>
      <protection/>
    </xf>
    <xf numFmtId="38" fontId="0" fillId="0" borderId="34" xfId="0" applyNumberFormat="1" applyFont="1" applyFill="1" applyBorder="1" applyAlignment="1" applyProtection="1">
      <alignment horizontal="center"/>
      <protection/>
    </xf>
    <xf numFmtId="38" fontId="0" fillId="0" borderId="35" xfId="0" applyNumberFormat="1" applyFont="1" applyFill="1" applyBorder="1" applyAlignment="1" applyProtection="1">
      <alignment horizontal="center"/>
      <protection/>
    </xf>
    <xf numFmtId="38" fontId="0" fillId="0" borderId="21" xfId="0" applyNumberFormat="1" applyFont="1" applyFill="1" applyBorder="1" applyAlignment="1" applyProtection="1">
      <alignment horizontal="center"/>
      <protection/>
    </xf>
    <xf numFmtId="38" fontId="0" fillId="0" borderId="23" xfId="0" applyNumberFormat="1" applyFont="1" applyFill="1" applyBorder="1" applyAlignment="1" applyProtection="1">
      <alignment horizontal="center"/>
      <protection/>
    </xf>
    <xf numFmtId="38" fontId="0" fillId="0" borderId="20" xfId="0" applyNumberFormat="1" applyFont="1" applyFill="1" applyBorder="1" applyAlignment="1" applyProtection="1">
      <alignment horizontal="center"/>
      <protection/>
    </xf>
    <xf numFmtId="38" fontId="0" fillId="0" borderId="16" xfId="0" applyNumberFormat="1" applyFont="1" applyFill="1" applyBorder="1" applyAlignment="1" applyProtection="1">
      <alignment horizontal="center"/>
      <protection/>
    </xf>
    <xf numFmtId="38" fontId="0" fillId="0" borderId="16" xfId="0" applyNumberFormat="1" applyFont="1" applyFill="1" applyBorder="1" applyAlignment="1" applyProtection="1">
      <alignment horizontal="left"/>
      <protection/>
    </xf>
    <xf numFmtId="38" fontId="0" fillId="0" borderId="36" xfId="0" applyNumberFormat="1" applyFont="1" applyFill="1" applyBorder="1" applyAlignment="1">
      <alignment/>
    </xf>
    <xf numFmtId="38" fontId="0" fillId="0" borderId="27" xfId="0" applyNumberFormat="1" applyFont="1" applyFill="1" applyBorder="1" applyAlignment="1">
      <alignment/>
    </xf>
    <xf numFmtId="38" fontId="0" fillId="0" borderId="25" xfId="0" applyNumberFormat="1" applyFont="1" applyFill="1" applyBorder="1" applyAlignment="1">
      <alignment/>
    </xf>
    <xf numFmtId="38" fontId="0" fillId="0" borderId="15" xfId="0" applyNumberFormat="1" applyFont="1" applyFill="1" applyBorder="1" applyAlignment="1">
      <alignment/>
    </xf>
    <xf numFmtId="38" fontId="0" fillId="0" borderId="24" xfId="0" applyNumberFormat="1" applyFont="1" applyFill="1" applyBorder="1" applyAlignment="1">
      <alignment/>
    </xf>
    <xf numFmtId="38" fontId="0" fillId="0" borderId="18" xfId="0" applyNumberFormat="1" applyFont="1" applyFill="1" applyBorder="1" applyAlignment="1">
      <alignment/>
    </xf>
    <xf numFmtId="38" fontId="0" fillId="0" borderId="34" xfId="0" applyNumberFormat="1" applyFont="1" applyFill="1" applyBorder="1" applyAlignment="1">
      <alignment/>
    </xf>
    <xf numFmtId="38" fontId="0" fillId="0" borderId="35" xfId="0" applyNumberFormat="1" applyFont="1" applyFill="1" applyBorder="1" applyAlignment="1">
      <alignment/>
    </xf>
    <xf numFmtId="38" fontId="0" fillId="0" borderId="18" xfId="0" applyNumberFormat="1" applyFont="1" applyFill="1" applyBorder="1" applyAlignment="1" applyProtection="1">
      <alignment horizontal="center" vertical="center"/>
      <protection/>
    </xf>
    <xf numFmtId="38" fontId="0" fillId="0" borderId="37" xfId="0" applyNumberFormat="1" applyFont="1" applyFill="1" applyBorder="1" applyAlignment="1">
      <alignment/>
    </xf>
    <xf numFmtId="38" fontId="0" fillId="0" borderId="38" xfId="0" applyNumberFormat="1" applyFont="1" applyFill="1" applyBorder="1" applyAlignment="1" applyProtection="1">
      <alignment horizontal="left"/>
      <protection/>
    </xf>
    <xf numFmtId="38" fontId="0" fillId="0" borderId="38" xfId="0" applyNumberFormat="1" applyFont="1" applyFill="1" applyBorder="1" applyAlignment="1">
      <alignment/>
    </xf>
    <xf numFmtId="38" fontId="0" fillId="0" borderId="39" xfId="0" applyNumberFormat="1" applyFont="1" applyFill="1" applyBorder="1" applyAlignment="1">
      <alignment/>
    </xf>
    <xf numFmtId="38" fontId="0" fillId="0" borderId="40" xfId="0" applyNumberFormat="1" applyFont="1" applyFill="1" applyBorder="1" applyAlignment="1">
      <alignment/>
    </xf>
    <xf numFmtId="38" fontId="0" fillId="0" borderId="41" xfId="0" applyNumberFormat="1" applyFont="1" applyFill="1" applyBorder="1" applyAlignment="1">
      <alignment/>
    </xf>
    <xf numFmtId="38" fontId="3" fillId="0" borderId="0" xfId="0" applyNumberFormat="1" applyFont="1" applyFill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 applyProtection="1">
      <alignment horizontal="left"/>
      <protection/>
    </xf>
    <xf numFmtId="38" fontId="0" fillId="0" borderId="0" xfId="0" applyNumberFormat="1" applyFont="1" applyFill="1" applyBorder="1" applyAlignment="1" applyProtection="1">
      <alignment horizontal="left"/>
      <protection/>
    </xf>
    <xf numFmtId="38" fontId="4" fillId="0" borderId="0" xfId="0" applyNumberFormat="1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>
      <alignment/>
    </xf>
    <xf numFmtId="38" fontId="0" fillId="0" borderId="30" xfId="0" applyNumberFormat="1" applyFont="1" applyFill="1" applyBorder="1" applyAlignment="1">
      <alignment/>
    </xf>
    <xf numFmtId="38" fontId="0" fillId="0" borderId="0" xfId="0" applyNumberFormat="1" applyFont="1" applyFill="1" applyBorder="1" applyAlignment="1" applyProtection="1">
      <alignment horizontal="center"/>
      <protection/>
    </xf>
    <xf numFmtId="38" fontId="0" fillId="0" borderId="17" xfId="0" applyNumberFormat="1" applyFont="1" applyFill="1" applyBorder="1" applyAlignment="1">
      <alignment/>
    </xf>
    <xf numFmtId="38" fontId="0" fillId="0" borderId="39" xfId="0" applyNumberFormat="1" applyFont="1" applyFill="1" applyBorder="1" applyAlignment="1" applyProtection="1">
      <alignment horizontal="left"/>
      <protection/>
    </xf>
    <xf numFmtId="38" fontId="3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>
      <alignment vertical="center"/>
    </xf>
    <xf numFmtId="38" fontId="0" fillId="0" borderId="42" xfId="0" applyNumberFormat="1" applyFont="1" applyFill="1" applyBorder="1" applyAlignment="1" applyProtection="1">
      <alignment horizontal="center"/>
      <protection/>
    </xf>
    <xf numFmtId="176" fontId="0" fillId="0" borderId="43" xfId="0" applyNumberFormat="1" applyFont="1" applyFill="1" applyBorder="1" applyAlignment="1" applyProtection="1">
      <alignment horizontal="right"/>
      <protection locked="0"/>
    </xf>
    <xf numFmtId="176" fontId="0" fillId="0" borderId="44" xfId="0" applyNumberFormat="1" applyFont="1" applyFill="1" applyBorder="1" applyAlignment="1" applyProtection="1">
      <alignment horizontal="right"/>
      <protection locked="0"/>
    </xf>
    <xf numFmtId="176" fontId="0" fillId="0" borderId="33" xfId="0" applyNumberFormat="1" applyFont="1" applyFill="1" applyBorder="1" applyAlignment="1" applyProtection="1">
      <alignment horizontal="right"/>
      <protection locked="0"/>
    </xf>
    <xf numFmtId="176" fontId="0" fillId="0" borderId="45" xfId="0" applyNumberFormat="1" applyFont="1" applyFill="1" applyBorder="1" applyAlignment="1" applyProtection="1">
      <alignment horizontal="right"/>
      <protection locked="0"/>
    </xf>
    <xf numFmtId="38" fontId="0" fillId="0" borderId="0" xfId="0" applyNumberForma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 vertical="center"/>
      <protection/>
    </xf>
    <xf numFmtId="176" fontId="0" fillId="0" borderId="46" xfId="0" applyNumberFormat="1" applyFont="1" applyFill="1" applyBorder="1" applyAlignment="1" applyProtection="1">
      <alignment horizontal="right"/>
      <protection locked="0"/>
    </xf>
    <xf numFmtId="176" fontId="0" fillId="0" borderId="36" xfId="0" applyNumberFormat="1" applyFont="1" applyFill="1" applyBorder="1" applyAlignment="1" applyProtection="1">
      <alignment horizontal="right"/>
      <protection locked="0"/>
    </xf>
    <xf numFmtId="176" fontId="0" fillId="0" borderId="30" xfId="0" applyNumberFormat="1" applyFill="1" applyBorder="1" applyAlignment="1" applyProtection="1">
      <alignment horizontal="right"/>
      <protection/>
    </xf>
    <xf numFmtId="176" fontId="0" fillId="0" borderId="15" xfId="0" applyNumberFormat="1" applyFont="1" applyFill="1" applyBorder="1" applyAlignment="1" applyProtection="1">
      <alignment horizontal="right"/>
      <protection/>
    </xf>
    <xf numFmtId="176" fontId="0" fillId="0" borderId="32" xfId="0" applyNumberFormat="1" applyFont="1" applyFill="1" applyBorder="1" applyAlignment="1" applyProtection="1">
      <alignment horizontal="right"/>
      <protection/>
    </xf>
    <xf numFmtId="176" fontId="0" fillId="0" borderId="30" xfId="0" applyNumberFormat="1" applyFont="1" applyFill="1" applyBorder="1" applyAlignment="1" applyProtection="1">
      <alignment horizontal="right"/>
      <protection/>
    </xf>
    <xf numFmtId="176" fontId="0" fillId="0" borderId="47" xfId="0" applyNumberFormat="1" applyFont="1" applyFill="1" applyBorder="1" applyAlignment="1" applyProtection="1">
      <alignment horizontal="right"/>
      <protection/>
    </xf>
    <xf numFmtId="176" fontId="0" fillId="0" borderId="25" xfId="0" applyNumberFormat="1" applyFont="1" applyFill="1" applyBorder="1" applyAlignment="1" applyProtection="1">
      <alignment horizontal="right"/>
      <protection locked="0"/>
    </xf>
    <xf numFmtId="176" fontId="0" fillId="0" borderId="15" xfId="0" applyNumberFormat="1" applyFont="1" applyFill="1" applyBorder="1" applyAlignment="1" applyProtection="1">
      <alignment horizontal="right"/>
      <protection locked="0"/>
    </xf>
    <xf numFmtId="176" fontId="0" fillId="0" borderId="43" xfId="0" applyNumberFormat="1" applyFont="1" applyFill="1" applyBorder="1" applyAlignment="1" applyProtection="1">
      <alignment horizontal="right"/>
      <protection locked="0"/>
    </xf>
    <xf numFmtId="176" fontId="0" fillId="0" borderId="17" xfId="0" applyNumberFormat="1" applyFont="1" applyFill="1" applyBorder="1" applyAlignment="1" applyProtection="1">
      <alignment horizontal="right"/>
      <protection locked="0"/>
    </xf>
    <xf numFmtId="176" fontId="0" fillId="0" borderId="23" xfId="0" applyNumberFormat="1" applyFont="1" applyFill="1" applyBorder="1" applyAlignment="1" applyProtection="1">
      <alignment horizontal="right"/>
      <protection locked="0"/>
    </xf>
    <xf numFmtId="176" fontId="0" fillId="0" borderId="44" xfId="0" applyNumberFormat="1" applyFont="1" applyFill="1" applyBorder="1" applyAlignment="1" applyProtection="1">
      <alignment horizontal="right"/>
      <protection locked="0"/>
    </xf>
    <xf numFmtId="176" fontId="0" fillId="0" borderId="21" xfId="0" applyNumberFormat="1" applyFont="1" applyFill="1" applyBorder="1" applyAlignment="1" applyProtection="1">
      <alignment horizontal="right"/>
      <protection locked="0"/>
    </xf>
    <xf numFmtId="176" fontId="0" fillId="0" borderId="19" xfId="0" applyNumberFormat="1" applyFont="1" applyFill="1" applyBorder="1" applyAlignment="1" applyProtection="1">
      <alignment horizontal="right"/>
      <protection locked="0"/>
    </xf>
    <xf numFmtId="176" fontId="0" fillId="0" borderId="33" xfId="0" applyNumberFormat="1" applyFont="1" applyFill="1" applyBorder="1" applyAlignment="1" applyProtection="1">
      <alignment horizontal="right"/>
      <protection locked="0"/>
    </xf>
    <xf numFmtId="176" fontId="0" fillId="0" borderId="16" xfId="0" applyNumberFormat="1" applyFont="1" applyFill="1" applyBorder="1" applyAlignment="1" applyProtection="1">
      <alignment horizontal="right"/>
      <protection locked="0"/>
    </xf>
    <xf numFmtId="176" fontId="0" fillId="0" borderId="24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176" fontId="0" fillId="0" borderId="11" xfId="0" applyNumberFormat="1" applyFont="1" applyFill="1" applyBorder="1" applyAlignment="1" applyProtection="1">
      <alignment horizontal="right"/>
      <protection locked="0"/>
    </xf>
    <xf numFmtId="176" fontId="0" fillId="0" borderId="45" xfId="0" applyNumberFormat="1" applyFont="1" applyFill="1" applyBorder="1" applyAlignment="1" applyProtection="1">
      <alignment horizontal="right"/>
      <protection locked="0"/>
    </xf>
    <xf numFmtId="176" fontId="0" fillId="0" borderId="31" xfId="0" applyNumberFormat="1" applyFont="1" applyFill="1" applyBorder="1" applyAlignment="1" applyProtection="1">
      <alignment horizontal="right"/>
      <protection/>
    </xf>
    <xf numFmtId="176" fontId="0" fillId="0" borderId="20" xfId="0" applyNumberFormat="1" applyFont="1" applyFill="1" applyBorder="1" applyAlignment="1" applyProtection="1">
      <alignment horizontal="right"/>
      <protection locked="0"/>
    </xf>
    <xf numFmtId="176" fontId="0" fillId="0" borderId="46" xfId="0" applyNumberFormat="1" applyFont="1" applyFill="1" applyBorder="1" applyAlignment="1" applyProtection="1">
      <alignment horizontal="right"/>
      <protection locked="0"/>
    </xf>
    <xf numFmtId="176" fontId="0" fillId="0" borderId="36" xfId="0" applyNumberFormat="1" applyFont="1" applyFill="1" applyBorder="1" applyAlignment="1" applyProtection="1">
      <alignment horizontal="right"/>
      <protection locked="0"/>
    </xf>
    <xf numFmtId="176" fontId="0" fillId="0" borderId="12" xfId="0" applyNumberFormat="1" applyFont="1" applyFill="1" applyBorder="1" applyAlignment="1" applyProtection="1">
      <alignment horizontal="right"/>
      <protection locked="0"/>
    </xf>
    <xf numFmtId="176" fontId="0" fillId="0" borderId="47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191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12.875" defaultRowHeight="12.75" customHeight="1"/>
  <cols>
    <col min="1" max="1" width="18.875" style="1" customWidth="1"/>
    <col min="2" max="3" width="6.875" style="1" customWidth="1"/>
    <col min="4" max="14" width="12.875" style="1" customWidth="1"/>
    <col min="15" max="15" width="5.625" style="1" customWidth="1"/>
    <col min="16" max="16384" width="12.875" style="1" customWidth="1"/>
  </cols>
  <sheetData>
    <row r="4" ht="12.75" customHeight="1">
      <c r="A4" s="61" t="s">
        <v>71</v>
      </c>
    </row>
    <row r="5" spans="1:22" ht="12.75" customHeight="1">
      <c r="A5" s="56"/>
      <c r="B5" s="68" t="s">
        <v>67</v>
      </c>
      <c r="C5" s="56"/>
      <c r="D5" s="56"/>
      <c r="F5" s="67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1:22" ht="12.7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8"/>
      <c r="O6" s="57"/>
      <c r="P6" s="56"/>
      <c r="Q6" s="56"/>
      <c r="R6" s="56"/>
      <c r="S6" s="56"/>
      <c r="T6" s="56"/>
      <c r="U6" s="56"/>
      <c r="V6" s="56"/>
    </row>
    <row r="7" spans="1:15" ht="12.75" customHeight="1">
      <c r="A7" s="55"/>
      <c r="B7" s="66"/>
      <c r="C7" s="51"/>
      <c r="D7" s="52" t="s">
        <v>66</v>
      </c>
      <c r="E7" s="52"/>
      <c r="F7" s="52"/>
      <c r="G7" s="51"/>
      <c r="H7" s="54"/>
      <c r="I7" s="53" t="s">
        <v>65</v>
      </c>
      <c r="J7" s="51"/>
      <c r="K7" s="52"/>
      <c r="L7" s="52"/>
      <c r="M7" s="51"/>
      <c r="N7" s="50"/>
      <c r="O7" s="5"/>
    </row>
    <row r="8" spans="1:15" ht="12.75" customHeight="1">
      <c r="A8" s="49" t="s">
        <v>57</v>
      </c>
      <c r="B8" s="32"/>
      <c r="C8" s="48"/>
      <c r="D8" s="48"/>
      <c r="E8" s="48"/>
      <c r="F8" s="48"/>
      <c r="G8" s="48"/>
      <c r="H8" s="31"/>
      <c r="I8" s="32"/>
      <c r="J8" s="48"/>
      <c r="K8" s="48"/>
      <c r="L8" s="48"/>
      <c r="M8" s="48"/>
      <c r="N8" s="47"/>
      <c r="O8" s="5"/>
    </row>
    <row r="9" spans="1:15" ht="12.75" customHeight="1">
      <c r="A9" s="46"/>
      <c r="B9" s="65" t="s">
        <v>54</v>
      </c>
      <c r="C9" s="42"/>
      <c r="D9" s="43" t="s">
        <v>56</v>
      </c>
      <c r="E9" s="42"/>
      <c r="F9" s="42"/>
      <c r="G9" s="42"/>
      <c r="H9" s="45"/>
      <c r="I9" s="44"/>
      <c r="J9" s="43" t="s">
        <v>56</v>
      </c>
      <c r="K9" s="42"/>
      <c r="L9" s="42"/>
      <c r="M9" s="42"/>
      <c r="N9" s="41"/>
      <c r="O9" s="5"/>
    </row>
    <row r="10" spans="1:15" ht="12.75" customHeight="1">
      <c r="A10" s="33" t="s">
        <v>55</v>
      </c>
      <c r="B10" s="36"/>
      <c r="C10" s="64"/>
      <c r="D10" s="36"/>
      <c r="E10" s="35"/>
      <c r="F10" s="35"/>
      <c r="G10" s="35"/>
      <c r="H10" s="38"/>
      <c r="I10" s="37" t="s">
        <v>53</v>
      </c>
      <c r="J10" s="36"/>
      <c r="K10" s="35"/>
      <c r="L10" s="35"/>
      <c r="M10" s="35"/>
      <c r="N10" s="34"/>
      <c r="O10" s="5"/>
    </row>
    <row r="11" spans="1:15" ht="12.75" customHeight="1">
      <c r="A11" s="33" t="s">
        <v>52</v>
      </c>
      <c r="B11" s="32" t="s">
        <v>64</v>
      </c>
      <c r="C11" s="63"/>
      <c r="D11" s="30" t="s">
        <v>51</v>
      </c>
      <c r="E11" s="30" t="s">
        <v>50</v>
      </c>
      <c r="F11" s="30" t="s">
        <v>49</v>
      </c>
      <c r="G11" s="30" t="s">
        <v>48</v>
      </c>
      <c r="H11" s="30" t="s">
        <v>47</v>
      </c>
      <c r="I11" s="30"/>
      <c r="J11" s="30" t="s">
        <v>51</v>
      </c>
      <c r="K11" s="30" t="s">
        <v>50</v>
      </c>
      <c r="L11" s="30" t="s">
        <v>49</v>
      </c>
      <c r="M11" s="30" t="s">
        <v>48</v>
      </c>
      <c r="N11" s="29" t="s">
        <v>47</v>
      </c>
      <c r="O11" s="5"/>
    </row>
    <row r="12" spans="1:15" ht="12.75" customHeight="1">
      <c r="A12" s="69" t="s">
        <v>68</v>
      </c>
      <c r="B12" s="80">
        <v>15</v>
      </c>
      <c r="C12" s="81">
        <v>73</v>
      </c>
      <c r="D12" s="81">
        <v>146551.73</v>
      </c>
      <c r="E12" s="81">
        <v>99601</v>
      </c>
      <c r="F12" s="81">
        <v>5288.55</v>
      </c>
      <c r="G12" s="81">
        <v>2246.18</v>
      </c>
      <c r="H12" s="81">
        <v>39416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2">
        <v>0</v>
      </c>
      <c r="O12" s="62"/>
    </row>
    <row r="13" spans="1:15" ht="12.75" customHeight="1">
      <c r="A13" s="69" t="s">
        <v>70</v>
      </c>
      <c r="B13" s="80">
        <v>15</v>
      </c>
      <c r="C13" s="81">
        <v>74</v>
      </c>
      <c r="D13" s="81">
        <v>156117.73</v>
      </c>
      <c r="E13" s="81">
        <v>108438</v>
      </c>
      <c r="F13" s="81">
        <v>5314.55</v>
      </c>
      <c r="G13" s="81">
        <v>2250.18</v>
      </c>
      <c r="H13" s="81">
        <v>40115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2">
        <v>0</v>
      </c>
      <c r="O13" s="62"/>
    </row>
    <row r="14" spans="1:15" ht="12.75" customHeight="1">
      <c r="A14" s="69" t="s">
        <v>72</v>
      </c>
      <c r="B14" s="80">
        <f aca="true" t="shared" si="0" ref="B14:N14">SUM(B15:B61)</f>
        <v>15</v>
      </c>
      <c r="C14" s="81">
        <f t="shared" si="0"/>
        <v>76</v>
      </c>
      <c r="D14" s="81">
        <f t="shared" si="0"/>
        <v>158474.73</v>
      </c>
      <c r="E14" s="81">
        <f t="shared" si="0"/>
        <v>108640</v>
      </c>
      <c r="F14" s="81">
        <f t="shared" si="0"/>
        <v>5386.55</v>
      </c>
      <c r="G14" s="81">
        <f t="shared" si="0"/>
        <v>3380.18</v>
      </c>
      <c r="H14" s="81">
        <f t="shared" si="0"/>
        <v>41068</v>
      </c>
      <c r="I14" s="81">
        <f t="shared" si="0"/>
        <v>0</v>
      </c>
      <c r="J14" s="81">
        <f t="shared" si="0"/>
        <v>0</v>
      </c>
      <c r="K14" s="81">
        <f t="shared" si="0"/>
        <v>0</v>
      </c>
      <c r="L14" s="81">
        <f t="shared" si="0"/>
        <v>0</v>
      </c>
      <c r="M14" s="81">
        <f t="shared" si="0"/>
        <v>0</v>
      </c>
      <c r="N14" s="82">
        <f t="shared" si="0"/>
        <v>0</v>
      </c>
      <c r="O14" s="62"/>
    </row>
    <row r="15" spans="1:15" ht="12.75" customHeight="1">
      <c r="A15" s="25" t="s">
        <v>46</v>
      </c>
      <c r="B15" s="83">
        <v>0</v>
      </c>
      <c r="C15" s="84">
        <f aca="true" t="shared" si="1" ref="C15:H30">J15+C78+I78+C141+I141</f>
        <v>13</v>
      </c>
      <c r="D15" s="84">
        <f t="shared" si="1"/>
        <v>59085</v>
      </c>
      <c r="E15" s="84">
        <f t="shared" si="1"/>
        <v>35993</v>
      </c>
      <c r="F15" s="84">
        <f t="shared" si="1"/>
        <v>3884</v>
      </c>
      <c r="G15" s="84">
        <f t="shared" si="1"/>
        <v>2138</v>
      </c>
      <c r="H15" s="84">
        <f t="shared" si="1"/>
        <v>17070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5">
        <v>0</v>
      </c>
      <c r="O15" s="62"/>
    </row>
    <row r="16" spans="1:15" ht="12.75" customHeight="1">
      <c r="A16" s="24" t="s">
        <v>45</v>
      </c>
      <c r="B16" s="86">
        <v>1</v>
      </c>
      <c r="C16" s="87">
        <f t="shared" si="1"/>
        <v>4</v>
      </c>
      <c r="D16" s="87">
        <f t="shared" si="1"/>
        <v>15919</v>
      </c>
      <c r="E16" s="87">
        <f t="shared" si="1"/>
        <v>11465</v>
      </c>
      <c r="F16" s="87">
        <f t="shared" si="1"/>
        <v>384</v>
      </c>
      <c r="G16" s="87">
        <f t="shared" si="1"/>
        <v>45</v>
      </c>
      <c r="H16" s="87">
        <f t="shared" si="1"/>
        <v>4025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8">
        <v>0</v>
      </c>
      <c r="O16" s="62"/>
    </row>
    <row r="17" spans="1:15" ht="12.75" customHeight="1">
      <c r="A17" s="24" t="s">
        <v>44</v>
      </c>
      <c r="B17" s="86">
        <v>0</v>
      </c>
      <c r="C17" s="87">
        <f t="shared" si="1"/>
        <v>2</v>
      </c>
      <c r="D17" s="87">
        <f t="shared" si="1"/>
        <v>33</v>
      </c>
      <c r="E17" s="87">
        <f t="shared" si="1"/>
        <v>0</v>
      </c>
      <c r="F17" s="87">
        <f t="shared" si="1"/>
        <v>25</v>
      </c>
      <c r="G17" s="87">
        <f t="shared" si="1"/>
        <v>8</v>
      </c>
      <c r="H17" s="87">
        <f t="shared" si="1"/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8">
        <v>0</v>
      </c>
      <c r="O17" s="62"/>
    </row>
    <row r="18" spans="1:15" ht="12.75" customHeight="1">
      <c r="A18" s="24" t="s">
        <v>43</v>
      </c>
      <c r="B18" s="86">
        <v>0</v>
      </c>
      <c r="C18" s="87">
        <f t="shared" si="1"/>
        <v>5</v>
      </c>
      <c r="D18" s="87">
        <f t="shared" si="1"/>
        <v>1577</v>
      </c>
      <c r="E18" s="87">
        <f t="shared" si="1"/>
        <v>73</v>
      </c>
      <c r="F18" s="87">
        <f t="shared" si="1"/>
        <v>168</v>
      </c>
      <c r="G18" s="87">
        <f t="shared" si="1"/>
        <v>610</v>
      </c>
      <c r="H18" s="87">
        <f t="shared" si="1"/>
        <v>726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8">
        <v>0</v>
      </c>
      <c r="O18" s="62"/>
    </row>
    <row r="19" spans="1:15" ht="12.75" customHeight="1">
      <c r="A19" s="23" t="s">
        <v>42</v>
      </c>
      <c r="B19" s="89">
        <v>1</v>
      </c>
      <c r="C19" s="90">
        <f t="shared" si="1"/>
        <v>3</v>
      </c>
      <c r="D19" s="90">
        <f t="shared" si="1"/>
        <v>6358</v>
      </c>
      <c r="E19" s="90">
        <f t="shared" si="1"/>
        <v>3873</v>
      </c>
      <c r="F19" s="90">
        <f t="shared" si="1"/>
        <v>48</v>
      </c>
      <c r="G19" s="90">
        <f t="shared" si="1"/>
        <v>0</v>
      </c>
      <c r="H19" s="90">
        <f t="shared" si="1"/>
        <v>2437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1">
        <v>0</v>
      </c>
      <c r="O19" s="62"/>
    </row>
    <row r="20" spans="1:15" ht="12.75" customHeight="1">
      <c r="A20" s="21" t="s">
        <v>41</v>
      </c>
      <c r="B20" s="83">
        <v>1</v>
      </c>
      <c r="C20" s="84">
        <f t="shared" si="1"/>
        <v>2</v>
      </c>
      <c r="D20" s="84">
        <f t="shared" si="1"/>
        <v>4600</v>
      </c>
      <c r="E20" s="84">
        <f t="shared" si="1"/>
        <v>4525</v>
      </c>
      <c r="F20" s="84">
        <f t="shared" si="1"/>
        <v>0</v>
      </c>
      <c r="G20" s="84">
        <f t="shared" si="1"/>
        <v>0</v>
      </c>
      <c r="H20" s="84">
        <f t="shared" si="1"/>
        <v>75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5">
        <v>0</v>
      </c>
      <c r="O20" s="62"/>
    </row>
    <row r="21" spans="1:15" ht="12.75" customHeight="1">
      <c r="A21" s="13" t="s">
        <v>40</v>
      </c>
      <c r="B21" s="86">
        <v>0</v>
      </c>
      <c r="C21" s="87">
        <f t="shared" si="1"/>
        <v>0</v>
      </c>
      <c r="D21" s="92">
        <f t="shared" si="1"/>
        <v>0</v>
      </c>
      <c r="E21" s="92">
        <f t="shared" si="1"/>
        <v>0</v>
      </c>
      <c r="F21" s="92">
        <f t="shared" si="1"/>
        <v>0</v>
      </c>
      <c r="G21" s="92">
        <f t="shared" si="1"/>
        <v>0</v>
      </c>
      <c r="H21" s="92">
        <f t="shared" si="1"/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8">
        <v>0</v>
      </c>
      <c r="O21" s="62"/>
    </row>
    <row r="22" spans="1:15" ht="12.75" customHeight="1">
      <c r="A22" s="13" t="s">
        <v>39</v>
      </c>
      <c r="B22" s="86">
        <v>0</v>
      </c>
      <c r="C22" s="87">
        <f t="shared" si="1"/>
        <v>0</v>
      </c>
      <c r="D22" s="87">
        <f t="shared" si="1"/>
        <v>0</v>
      </c>
      <c r="E22" s="87">
        <f t="shared" si="1"/>
        <v>0</v>
      </c>
      <c r="F22" s="87">
        <f t="shared" si="1"/>
        <v>0</v>
      </c>
      <c r="G22" s="87">
        <f t="shared" si="1"/>
        <v>0</v>
      </c>
      <c r="H22" s="87">
        <f t="shared" si="1"/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8">
        <v>0</v>
      </c>
      <c r="O22" s="62"/>
    </row>
    <row r="23" spans="1:15" ht="12.75" customHeight="1">
      <c r="A23" s="13" t="s">
        <v>38</v>
      </c>
      <c r="B23" s="86">
        <v>0</v>
      </c>
      <c r="C23" s="87">
        <f t="shared" si="1"/>
        <v>0</v>
      </c>
      <c r="D23" s="87">
        <f t="shared" si="1"/>
        <v>0</v>
      </c>
      <c r="E23" s="87">
        <f t="shared" si="1"/>
        <v>0</v>
      </c>
      <c r="F23" s="87">
        <f t="shared" si="1"/>
        <v>0</v>
      </c>
      <c r="G23" s="87">
        <f t="shared" si="1"/>
        <v>0</v>
      </c>
      <c r="H23" s="87">
        <f t="shared" si="1"/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8">
        <v>0</v>
      </c>
      <c r="O23" s="62"/>
    </row>
    <row r="24" spans="1:15" ht="12.75" customHeight="1">
      <c r="A24" s="17" t="s">
        <v>37</v>
      </c>
      <c r="B24" s="89">
        <v>0</v>
      </c>
      <c r="C24" s="90">
        <f t="shared" si="1"/>
        <v>1</v>
      </c>
      <c r="D24" s="90">
        <f t="shared" si="1"/>
        <v>947</v>
      </c>
      <c r="E24" s="90">
        <f t="shared" si="1"/>
        <v>947</v>
      </c>
      <c r="F24" s="90">
        <f t="shared" si="1"/>
        <v>0</v>
      </c>
      <c r="G24" s="90">
        <f t="shared" si="1"/>
        <v>0</v>
      </c>
      <c r="H24" s="90">
        <f t="shared" si="1"/>
        <v>0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1">
        <v>0</v>
      </c>
      <c r="O24" s="62"/>
    </row>
    <row r="25" spans="1:15" ht="12.75" customHeight="1">
      <c r="A25" s="21" t="s">
        <v>36</v>
      </c>
      <c r="B25" s="83">
        <v>0</v>
      </c>
      <c r="C25" s="84">
        <f t="shared" si="1"/>
        <v>0</v>
      </c>
      <c r="D25" s="84">
        <f t="shared" si="1"/>
        <v>0</v>
      </c>
      <c r="E25" s="84">
        <f t="shared" si="1"/>
        <v>0</v>
      </c>
      <c r="F25" s="84">
        <f t="shared" si="1"/>
        <v>0</v>
      </c>
      <c r="G25" s="84">
        <f t="shared" si="1"/>
        <v>0</v>
      </c>
      <c r="H25" s="84">
        <f t="shared" si="1"/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5">
        <v>0</v>
      </c>
      <c r="O25" s="62"/>
    </row>
    <row r="26" spans="1:15" ht="12.75" customHeight="1">
      <c r="A26" s="13" t="s">
        <v>35</v>
      </c>
      <c r="B26" s="86">
        <v>0</v>
      </c>
      <c r="C26" s="87">
        <f t="shared" si="1"/>
        <v>1</v>
      </c>
      <c r="D26" s="87">
        <f t="shared" si="1"/>
        <v>40</v>
      </c>
      <c r="E26" s="87">
        <v>40</v>
      </c>
      <c r="F26" s="87">
        <f t="shared" si="1"/>
        <v>0</v>
      </c>
      <c r="G26" s="87">
        <f t="shared" si="1"/>
        <v>0</v>
      </c>
      <c r="H26" s="87">
        <v>0</v>
      </c>
      <c r="I26" s="87">
        <v>0</v>
      </c>
      <c r="J26" s="87">
        <v>0</v>
      </c>
      <c r="K26" s="87">
        <v>0</v>
      </c>
      <c r="L26" s="87">
        <v>0</v>
      </c>
      <c r="M26" s="87">
        <v>0</v>
      </c>
      <c r="N26" s="88">
        <v>0</v>
      </c>
      <c r="O26" s="62"/>
    </row>
    <row r="27" spans="1:15" ht="12.75" customHeight="1">
      <c r="A27" s="13" t="s">
        <v>34</v>
      </c>
      <c r="B27" s="86">
        <v>0</v>
      </c>
      <c r="C27" s="87">
        <f t="shared" si="1"/>
        <v>5</v>
      </c>
      <c r="D27" s="87">
        <f t="shared" si="1"/>
        <v>1951</v>
      </c>
      <c r="E27" s="87">
        <f t="shared" si="1"/>
        <v>1756</v>
      </c>
      <c r="F27" s="87">
        <f t="shared" si="1"/>
        <v>26</v>
      </c>
      <c r="G27" s="87">
        <f t="shared" si="1"/>
        <v>169</v>
      </c>
      <c r="H27" s="87">
        <f t="shared" si="1"/>
        <v>0</v>
      </c>
      <c r="I27" s="87">
        <v>0</v>
      </c>
      <c r="J27" s="87">
        <v>0</v>
      </c>
      <c r="K27" s="87">
        <v>0</v>
      </c>
      <c r="L27" s="87">
        <v>0</v>
      </c>
      <c r="M27" s="87">
        <v>0</v>
      </c>
      <c r="N27" s="88">
        <v>0</v>
      </c>
      <c r="O27" s="62"/>
    </row>
    <row r="28" spans="1:15" ht="12.75" customHeight="1">
      <c r="A28" s="13" t="s">
        <v>33</v>
      </c>
      <c r="B28" s="86">
        <v>0</v>
      </c>
      <c r="C28" s="87">
        <f t="shared" si="1"/>
        <v>0</v>
      </c>
      <c r="D28" s="87">
        <f t="shared" si="1"/>
        <v>0</v>
      </c>
      <c r="E28" s="87">
        <f t="shared" si="1"/>
        <v>0</v>
      </c>
      <c r="F28" s="87">
        <f t="shared" si="1"/>
        <v>0</v>
      </c>
      <c r="G28" s="87">
        <f t="shared" si="1"/>
        <v>0</v>
      </c>
      <c r="H28" s="87">
        <f t="shared" si="1"/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8">
        <v>0</v>
      </c>
      <c r="O28" s="62"/>
    </row>
    <row r="29" spans="1:15" ht="12.75" customHeight="1">
      <c r="A29" s="17" t="s">
        <v>32</v>
      </c>
      <c r="B29" s="89">
        <v>1</v>
      </c>
      <c r="C29" s="90">
        <f t="shared" si="1"/>
        <v>3</v>
      </c>
      <c r="D29" s="90">
        <f t="shared" si="1"/>
        <v>4808</v>
      </c>
      <c r="E29" s="90">
        <f t="shared" si="1"/>
        <v>4673</v>
      </c>
      <c r="F29" s="90">
        <f t="shared" si="1"/>
        <v>133</v>
      </c>
      <c r="G29" s="90">
        <f t="shared" si="1"/>
        <v>2</v>
      </c>
      <c r="H29" s="90">
        <f t="shared" si="1"/>
        <v>0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1">
        <v>0</v>
      </c>
      <c r="O29" s="62"/>
    </row>
    <row r="30" spans="1:15" ht="12.75" customHeight="1">
      <c r="A30" s="21" t="s">
        <v>31</v>
      </c>
      <c r="B30" s="83">
        <v>1</v>
      </c>
      <c r="C30" s="84">
        <f t="shared" si="1"/>
        <v>1</v>
      </c>
      <c r="D30" s="84">
        <f t="shared" si="1"/>
        <v>13729</v>
      </c>
      <c r="E30" s="84">
        <f t="shared" si="1"/>
        <v>13729</v>
      </c>
      <c r="F30" s="84">
        <f t="shared" si="1"/>
        <v>0</v>
      </c>
      <c r="G30" s="84">
        <f t="shared" si="1"/>
        <v>0</v>
      </c>
      <c r="H30" s="84">
        <f t="shared" si="1"/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5">
        <v>0</v>
      </c>
      <c r="O30" s="62"/>
    </row>
    <row r="31" spans="1:15" ht="12.75" customHeight="1">
      <c r="A31" s="13" t="s">
        <v>30</v>
      </c>
      <c r="B31" s="86">
        <v>0</v>
      </c>
      <c r="C31" s="87">
        <f aca="true" t="shared" si="2" ref="C31:H46">J31+C94+I94+C157+I157</f>
        <v>2</v>
      </c>
      <c r="D31" s="87">
        <f t="shared" si="2"/>
        <v>34</v>
      </c>
      <c r="E31" s="87">
        <f t="shared" si="2"/>
        <v>24</v>
      </c>
      <c r="F31" s="87">
        <f t="shared" si="2"/>
        <v>0</v>
      </c>
      <c r="G31" s="87">
        <f t="shared" si="2"/>
        <v>10</v>
      </c>
      <c r="H31" s="87">
        <f t="shared" si="2"/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8">
        <v>0</v>
      </c>
      <c r="O31" s="62"/>
    </row>
    <row r="32" spans="1:15" ht="12.75" customHeight="1">
      <c r="A32" s="13" t="s">
        <v>29</v>
      </c>
      <c r="B32" s="86">
        <v>0</v>
      </c>
      <c r="C32" s="87">
        <f t="shared" si="2"/>
        <v>0</v>
      </c>
      <c r="D32" s="92">
        <f t="shared" si="2"/>
        <v>0</v>
      </c>
      <c r="E32" s="92">
        <f t="shared" si="2"/>
        <v>0</v>
      </c>
      <c r="F32" s="92">
        <f t="shared" si="2"/>
        <v>0</v>
      </c>
      <c r="G32" s="92">
        <f t="shared" si="2"/>
        <v>0</v>
      </c>
      <c r="H32" s="92">
        <f t="shared" si="2"/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8">
        <v>0</v>
      </c>
      <c r="O32" s="62"/>
    </row>
    <row r="33" spans="1:15" ht="12.75" customHeight="1">
      <c r="A33" s="13" t="s">
        <v>28</v>
      </c>
      <c r="B33" s="86">
        <v>0</v>
      </c>
      <c r="C33" s="87">
        <f t="shared" si="2"/>
        <v>0</v>
      </c>
      <c r="D33" s="87">
        <f t="shared" si="2"/>
        <v>0</v>
      </c>
      <c r="E33" s="87">
        <f t="shared" si="2"/>
        <v>0</v>
      </c>
      <c r="F33" s="87">
        <f t="shared" si="2"/>
        <v>0</v>
      </c>
      <c r="G33" s="87">
        <f t="shared" si="2"/>
        <v>0</v>
      </c>
      <c r="H33" s="87">
        <f t="shared" si="2"/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8">
        <v>0</v>
      </c>
      <c r="O33" s="62"/>
    </row>
    <row r="34" spans="1:15" ht="12.75" customHeight="1">
      <c r="A34" s="17" t="s">
        <v>27</v>
      </c>
      <c r="B34" s="89">
        <v>1</v>
      </c>
      <c r="C34" s="90">
        <f t="shared" si="2"/>
        <v>1</v>
      </c>
      <c r="D34" s="90">
        <f t="shared" si="2"/>
        <v>9111</v>
      </c>
      <c r="E34" s="90">
        <f t="shared" si="2"/>
        <v>9111</v>
      </c>
      <c r="F34" s="90">
        <f t="shared" si="2"/>
        <v>0</v>
      </c>
      <c r="G34" s="90">
        <f t="shared" si="2"/>
        <v>0</v>
      </c>
      <c r="H34" s="90">
        <f t="shared" si="2"/>
        <v>0</v>
      </c>
      <c r="I34" s="87">
        <v>0</v>
      </c>
      <c r="J34" s="87">
        <v>0</v>
      </c>
      <c r="K34" s="90">
        <v>0</v>
      </c>
      <c r="L34" s="90">
        <v>0</v>
      </c>
      <c r="M34" s="90">
        <v>0</v>
      </c>
      <c r="N34" s="91">
        <v>0</v>
      </c>
      <c r="O34" s="62"/>
    </row>
    <row r="35" spans="1:15" ht="12.75" customHeight="1">
      <c r="A35" s="21" t="s">
        <v>26</v>
      </c>
      <c r="B35" s="83">
        <v>1</v>
      </c>
      <c r="C35" s="84">
        <f t="shared" si="2"/>
        <v>1</v>
      </c>
      <c r="D35" s="84">
        <f t="shared" si="2"/>
        <v>2510</v>
      </c>
      <c r="E35" s="84">
        <f t="shared" si="2"/>
        <v>2510</v>
      </c>
      <c r="F35" s="84">
        <f t="shared" si="2"/>
        <v>0</v>
      </c>
      <c r="G35" s="84">
        <f t="shared" si="2"/>
        <v>0</v>
      </c>
      <c r="H35" s="84">
        <f t="shared" si="2"/>
        <v>0</v>
      </c>
      <c r="I35" s="84">
        <v>0</v>
      </c>
      <c r="J35" s="84">
        <v>0</v>
      </c>
      <c r="K35" s="93">
        <v>0</v>
      </c>
      <c r="L35" s="84">
        <v>0</v>
      </c>
      <c r="M35" s="84">
        <v>0</v>
      </c>
      <c r="N35" s="85">
        <v>0</v>
      </c>
      <c r="O35" s="62"/>
    </row>
    <row r="36" spans="1:15" ht="12.75" customHeight="1">
      <c r="A36" s="13" t="s">
        <v>25</v>
      </c>
      <c r="B36" s="86">
        <v>0</v>
      </c>
      <c r="C36" s="87">
        <f t="shared" si="2"/>
        <v>0</v>
      </c>
      <c r="D36" s="87">
        <f t="shared" si="2"/>
        <v>0</v>
      </c>
      <c r="E36" s="87">
        <f t="shared" si="2"/>
        <v>0</v>
      </c>
      <c r="F36" s="87">
        <f t="shared" si="2"/>
        <v>0</v>
      </c>
      <c r="G36" s="87">
        <f t="shared" si="2"/>
        <v>0</v>
      </c>
      <c r="H36" s="87">
        <f t="shared" si="2"/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8">
        <v>0</v>
      </c>
      <c r="O36" s="62"/>
    </row>
    <row r="37" spans="1:15" ht="12.75" customHeight="1">
      <c r="A37" s="13" t="s">
        <v>24</v>
      </c>
      <c r="B37" s="86">
        <v>0</v>
      </c>
      <c r="C37" s="87">
        <f t="shared" si="2"/>
        <v>1</v>
      </c>
      <c r="D37" s="87">
        <f t="shared" si="2"/>
        <v>323</v>
      </c>
      <c r="E37" s="87">
        <f t="shared" si="2"/>
        <v>0</v>
      </c>
      <c r="F37" s="87">
        <f t="shared" si="2"/>
        <v>118</v>
      </c>
      <c r="G37" s="87">
        <f t="shared" si="2"/>
        <v>2</v>
      </c>
      <c r="H37" s="87">
        <f t="shared" si="2"/>
        <v>203</v>
      </c>
      <c r="I37" s="87">
        <v>0</v>
      </c>
      <c r="J37" s="87">
        <v>0</v>
      </c>
      <c r="K37" s="87">
        <v>0</v>
      </c>
      <c r="L37" s="87">
        <v>0</v>
      </c>
      <c r="M37" s="87">
        <v>0</v>
      </c>
      <c r="N37" s="88">
        <v>0</v>
      </c>
      <c r="O37" s="62"/>
    </row>
    <row r="38" spans="1:15" ht="12.75" customHeight="1">
      <c r="A38" s="13" t="s">
        <v>23</v>
      </c>
      <c r="B38" s="86">
        <v>1</v>
      </c>
      <c r="C38" s="87">
        <f t="shared" si="2"/>
        <v>2</v>
      </c>
      <c r="D38" s="87">
        <f t="shared" si="2"/>
        <v>636</v>
      </c>
      <c r="E38" s="87">
        <f t="shared" si="2"/>
        <v>565</v>
      </c>
      <c r="F38" s="87">
        <f t="shared" si="2"/>
        <v>21</v>
      </c>
      <c r="G38" s="87">
        <f t="shared" si="2"/>
        <v>15</v>
      </c>
      <c r="H38" s="87">
        <f t="shared" si="2"/>
        <v>35</v>
      </c>
      <c r="I38" s="87">
        <v>0</v>
      </c>
      <c r="J38" s="87">
        <v>0</v>
      </c>
      <c r="K38" s="87">
        <v>0</v>
      </c>
      <c r="L38" s="87">
        <v>0</v>
      </c>
      <c r="M38" s="87">
        <v>0</v>
      </c>
      <c r="N38" s="88">
        <v>0</v>
      </c>
      <c r="O38" s="62"/>
    </row>
    <row r="39" spans="1:15" ht="12.75" customHeight="1">
      <c r="A39" s="17" t="s">
        <v>22</v>
      </c>
      <c r="B39" s="89">
        <v>0</v>
      </c>
      <c r="C39" s="90">
        <f t="shared" si="2"/>
        <v>0</v>
      </c>
      <c r="D39" s="90">
        <f t="shared" si="2"/>
        <v>0</v>
      </c>
      <c r="E39" s="90">
        <f t="shared" si="2"/>
        <v>0</v>
      </c>
      <c r="F39" s="90">
        <f t="shared" si="2"/>
        <v>0</v>
      </c>
      <c r="G39" s="90">
        <f t="shared" si="2"/>
        <v>0</v>
      </c>
      <c r="H39" s="90">
        <f t="shared" si="2"/>
        <v>0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91">
        <v>0</v>
      </c>
      <c r="O39" s="62"/>
    </row>
    <row r="40" spans="1:15" ht="12.75" customHeight="1">
      <c r="A40" s="21" t="s">
        <v>21</v>
      </c>
      <c r="B40" s="83">
        <v>0</v>
      </c>
      <c r="C40" s="84">
        <f t="shared" si="2"/>
        <v>1</v>
      </c>
      <c r="D40" s="84">
        <f t="shared" si="2"/>
        <v>44</v>
      </c>
      <c r="E40" s="84">
        <f t="shared" si="2"/>
        <v>11</v>
      </c>
      <c r="F40" s="84">
        <f t="shared" si="2"/>
        <v>0</v>
      </c>
      <c r="G40" s="84">
        <f t="shared" si="2"/>
        <v>33</v>
      </c>
      <c r="H40" s="84">
        <f t="shared" si="2"/>
        <v>0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5">
        <v>0</v>
      </c>
      <c r="O40" s="62"/>
    </row>
    <row r="41" spans="1:15" ht="12.75" customHeight="1">
      <c r="A41" s="13" t="s">
        <v>20</v>
      </c>
      <c r="B41" s="86">
        <v>0</v>
      </c>
      <c r="C41" s="87">
        <f t="shared" si="2"/>
        <v>0</v>
      </c>
      <c r="D41" s="87">
        <f t="shared" si="2"/>
        <v>0</v>
      </c>
      <c r="E41" s="87">
        <f t="shared" si="2"/>
        <v>0</v>
      </c>
      <c r="F41" s="87">
        <f t="shared" si="2"/>
        <v>0</v>
      </c>
      <c r="G41" s="87">
        <f t="shared" si="2"/>
        <v>0</v>
      </c>
      <c r="H41" s="87">
        <f t="shared" si="2"/>
        <v>0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88">
        <v>0</v>
      </c>
      <c r="O41" s="62"/>
    </row>
    <row r="42" spans="1:15" ht="12.75" customHeight="1">
      <c r="A42" s="13" t="s">
        <v>19</v>
      </c>
      <c r="B42" s="86">
        <v>0</v>
      </c>
      <c r="C42" s="87">
        <f t="shared" si="2"/>
        <v>2</v>
      </c>
      <c r="D42" s="87">
        <f t="shared" si="2"/>
        <v>137</v>
      </c>
      <c r="E42" s="87">
        <f t="shared" si="2"/>
        <v>12</v>
      </c>
      <c r="F42" s="87">
        <f t="shared" si="2"/>
        <v>5</v>
      </c>
      <c r="G42" s="87">
        <f t="shared" si="2"/>
        <v>89</v>
      </c>
      <c r="H42" s="87">
        <f t="shared" si="2"/>
        <v>31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  <c r="N42" s="88">
        <v>0</v>
      </c>
      <c r="O42" s="62"/>
    </row>
    <row r="43" spans="1:15" ht="12.75" customHeight="1">
      <c r="A43" s="13" t="s">
        <v>18</v>
      </c>
      <c r="B43" s="86">
        <v>1</v>
      </c>
      <c r="C43" s="87">
        <f t="shared" si="2"/>
        <v>1</v>
      </c>
      <c r="D43" s="87">
        <f t="shared" si="2"/>
        <v>838</v>
      </c>
      <c r="E43" s="87">
        <f t="shared" si="2"/>
        <v>814</v>
      </c>
      <c r="F43" s="87">
        <f t="shared" si="2"/>
        <v>24</v>
      </c>
      <c r="G43" s="87">
        <f t="shared" si="2"/>
        <v>0</v>
      </c>
      <c r="H43" s="87">
        <f t="shared" si="2"/>
        <v>0</v>
      </c>
      <c r="I43" s="87">
        <v>0</v>
      </c>
      <c r="J43" s="87">
        <v>0</v>
      </c>
      <c r="K43" s="87">
        <v>0</v>
      </c>
      <c r="L43" s="87">
        <v>0</v>
      </c>
      <c r="M43" s="87">
        <v>0</v>
      </c>
      <c r="N43" s="88">
        <v>0</v>
      </c>
      <c r="O43" s="62"/>
    </row>
    <row r="44" spans="1:15" ht="12.75" customHeight="1">
      <c r="A44" s="17" t="s">
        <v>17</v>
      </c>
      <c r="B44" s="89">
        <v>0</v>
      </c>
      <c r="C44" s="90">
        <f t="shared" si="2"/>
        <v>0</v>
      </c>
      <c r="D44" s="90">
        <f t="shared" si="2"/>
        <v>0</v>
      </c>
      <c r="E44" s="90">
        <f t="shared" si="2"/>
        <v>0</v>
      </c>
      <c r="F44" s="90">
        <f t="shared" si="2"/>
        <v>0</v>
      </c>
      <c r="G44" s="90">
        <f t="shared" si="2"/>
        <v>0</v>
      </c>
      <c r="H44" s="90">
        <f t="shared" si="2"/>
        <v>0</v>
      </c>
      <c r="I44" s="90">
        <v>0</v>
      </c>
      <c r="J44" s="90">
        <v>0</v>
      </c>
      <c r="K44" s="90">
        <v>0</v>
      </c>
      <c r="L44" s="90">
        <v>0</v>
      </c>
      <c r="M44" s="90">
        <v>0</v>
      </c>
      <c r="N44" s="91">
        <v>0</v>
      </c>
      <c r="O44" s="62"/>
    </row>
    <row r="45" spans="1:15" ht="12.75" customHeight="1">
      <c r="A45" s="21" t="s">
        <v>16</v>
      </c>
      <c r="B45" s="83">
        <v>1</v>
      </c>
      <c r="C45" s="84">
        <f t="shared" si="2"/>
        <v>2</v>
      </c>
      <c r="D45" s="84">
        <f t="shared" si="2"/>
        <v>2938</v>
      </c>
      <c r="E45" s="84">
        <f t="shared" si="2"/>
        <v>2266</v>
      </c>
      <c r="F45" s="84">
        <f t="shared" si="2"/>
        <v>28</v>
      </c>
      <c r="G45" s="84">
        <f t="shared" si="2"/>
        <v>0</v>
      </c>
      <c r="H45" s="84">
        <f t="shared" si="2"/>
        <v>644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5">
        <v>0</v>
      </c>
      <c r="O45" s="62"/>
    </row>
    <row r="46" spans="1:15" ht="12.75" customHeight="1">
      <c r="A46" s="13" t="s">
        <v>15</v>
      </c>
      <c r="B46" s="86">
        <v>1</v>
      </c>
      <c r="C46" s="87">
        <f t="shared" si="2"/>
        <v>2</v>
      </c>
      <c r="D46" s="87">
        <f t="shared" si="2"/>
        <v>15023</v>
      </c>
      <c r="E46" s="87">
        <f t="shared" si="2"/>
        <v>1812</v>
      </c>
      <c r="F46" s="87">
        <f t="shared" si="2"/>
        <v>0</v>
      </c>
      <c r="G46" s="87">
        <f t="shared" si="2"/>
        <v>10</v>
      </c>
      <c r="H46" s="87">
        <f t="shared" si="2"/>
        <v>13201</v>
      </c>
      <c r="I46" s="87">
        <v>0</v>
      </c>
      <c r="J46" s="87">
        <v>0</v>
      </c>
      <c r="K46" s="87">
        <v>0</v>
      </c>
      <c r="L46" s="87">
        <v>0</v>
      </c>
      <c r="M46" s="87">
        <v>0</v>
      </c>
      <c r="N46" s="88">
        <v>0</v>
      </c>
      <c r="O46" s="62"/>
    </row>
    <row r="47" spans="1:15" ht="12.75" customHeight="1">
      <c r="A47" s="13" t="s">
        <v>14</v>
      </c>
      <c r="B47" s="86">
        <v>0</v>
      </c>
      <c r="C47" s="87">
        <f aca="true" t="shared" si="3" ref="C47:H61">J47+C110+I110+C173+I173</f>
        <v>0</v>
      </c>
      <c r="D47" s="87">
        <f t="shared" si="3"/>
        <v>0</v>
      </c>
      <c r="E47" s="87">
        <f t="shared" si="3"/>
        <v>0</v>
      </c>
      <c r="F47" s="87">
        <f t="shared" si="3"/>
        <v>0</v>
      </c>
      <c r="G47" s="87">
        <f t="shared" si="3"/>
        <v>0</v>
      </c>
      <c r="H47" s="87">
        <f t="shared" si="3"/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8">
        <v>0</v>
      </c>
      <c r="O47" s="62"/>
    </row>
    <row r="48" spans="1:15" ht="12.75" customHeight="1">
      <c r="A48" s="13" t="s">
        <v>13</v>
      </c>
      <c r="B48" s="86">
        <v>0</v>
      </c>
      <c r="C48" s="87">
        <f t="shared" si="3"/>
        <v>0</v>
      </c>
      <c r="D48" s="92">
        <f t="shared" si="3"/>
        <v>0</v>
      </c>
      <c r="E48" s="92">
        <f t="shared" si="3"/>
        <v>0</v>
      </c>
      <c r="F48" s="92">
        <f t="shared" si="3"/>
        <v>0</v>
      </c>
      <c r="G48" s="92">
        <f t="shared" si="3"/>
        <v>0</v>
      </c>
      <c r="H48" s="92">
        <f t="shared" si="3"/>
        <v>0</v>
      </c>
      <c r="I48" s="87">
        <v>0</v>
      </c>
      <c r="J48" s="87">
        <v>0</v>
      </c>
      <c r="K48" s="87">
        <v>0</v>
      </c>
      <c r="L48" s="87">
        <v>0</v>
      </c>
      <c r="M48" s="87">
        <v>0</v>
      </c>
      <c r="N48" s="88">
        <v>0</v>
      </c>
      <c r="O48" s="62"/>
    </row>
    <row r="49" spans="1:15" ht="12.75" customHeight="1">
      <c r="A49" s="17" t="s">
        <v>12</v>
      </c>
      <c r="B49" s="89">
        <v>0</v>
      </c>
      <c r="C49" s="90">
        <f t="shared" si="3"/>
        <v>0</v>
      </c>
      <c r="D49" s="90">
        <f t="shared" si="3"/>
        <v>0</v>
      </c>
      <c r="E49" s="90">
        <f t="shared" si="3"/>
        <v>0</v>
      </c>
      <c r="F49" s="90">
        <f t="shared" si="3"/>
        <v>0</v>
      </c>
      <c r="G49" s="90">
        <f t="shared" si="3"/>
        <v>0</v>
      </c>
      <c r="H49" s="90">
        <f t="shared" si="3"/>
        <v>0</v>
      </c>
      <c r="I49" s="90">
        <v>0</v>
      </c>
      <c r="J49" s="90">
        <v>0</v>
      </c>
      <c r="K49" s="90">
        <v>0</v>
      </c>
      <c r="L49" s="90">
        <v>0</v>
      </c>
      <c r="M49" s="90">
        <v>0</v>
      </c>
      <c r="N49" s="91">
        <v>0</v>
      </c>
      <c r="O49" s="62"/>
    </row>
    <row r="50" spans="1:15" ht="12.75" customHeight="1">
      <c r="A50" s="21" t="s">
        <v>11</v>
      </c>
      <c r="B50" s="83">
        <v>1</v>
      </c>
      <c r="C50" s="84">
        <f t="shared" si="3"/>
        <v>1</v>
      </c>
      <c r="D50" s="93">
        <f t="shared" si="3"/>
        <v>1006</v>
      </c>
      <c r="E50" s="93">
        <f t="shared" si="3"/>
        <v>781</v>
      </c>
      <c r="F50" s="93">
        <f t="shared" si="3"/>
        <v>225</v>
      </c>
      <c r="G50" s="93">
        <f t="shared" si="3"/>
        <v>0</v>
      </c>
      <c r="H50" s="93">
        <f t="shared" si="3"/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5">
        <v>0</v>
      </c>
      <c r="O50" s="62"/>
    </row>
    <row r="51" spans="1:15" ht="12.75" customHeight="1">
      <c r="A51" s="13" t="s">
        <v>10</v>
      </c>
      <c r="B51" s="86">
        <v>0</v>
      </c>
      <c r="C51" s="87">
        <f t="shared" si="3"/>
        <v>0</v>
      </c>
      <c r="D51" s="87">
        <f t="shared" si="3"/>
        <v>0</v>
      </c>
      <c r="E51" s="87">
        <f t="shared" si="3"/>
        <v>0</v>
      </c>
      <c r="F51" s="87">
        <f t="shared" si="3"/>
        <v>0</v>
      </c>
      <c r="G51" s="87">
        <f t="shared" si="3"/>
        <v>0</v>
      </c>
      <c r="H51" s="87">
        <f t="shared" si="3"/>
        <v>0</v>
      </c>
      <c r="I51" s="87">
        <v>0</v>
      </c>
      <c r="J51" s="87">
        <v>0</v>
      </c>
      <c r="K51" s="87">
        <v>0</v>
      </c>
      <c r="L51" s="87">
        <v>0</v>
      </c>
      <c r="M51" s="87">
        <v>0</v>
      </c>
      <c r="N51" s="88">
        <v>0</v>
      </c>
      <c r="O51" s="62"/>
    </row>
    <row r="52" spans="1:15" ht="12.75" customHeight="1">
      <c r="A52" s="13" t="s">
        <v>9</v>
      </c>
      <c r="B52" s="86">
        <v>0</v>
      </c>
      <c r="C52" s="87">
        <f t="shared" si="3"/>
        <v>1</v>
      </c>
      <c r="D52" s="87">
        <f t="shared" si="3"/>
        <v>802</v>
      </c>
      <c r="E52" s="87">
        <f t="shared" si="3"/>
        <v>802</v>
      </c>
      <c r="F52" s="87">
        <f t="shared" si="3"/>
        <v>0</v>
      </c>
      <c r="G52" s="87">
        <f t="shared" si="3"/>
        <v>0</v>
      </c>
      <c r="H52" s="87">
        <f t="shared" si="3"/>
        <v>0</v>
      </c>
      <c r="I52" s="87">
        <v>0</v>
      </c>
      <c r="J52" s="87">
        <v>0</v>
      </c>
      <c r="K52" s="87">
        <v>0</v>
      </c>
      <c r="L52" s="87">
        <v>0</v>
      </c>
      <c r="M52" s="87">
        <v>0</v>
      </c>
      <c r="N52" s="88">
        <v>0</v>
      </c>
      <c r="O52" s="62"/>
    </row>
    <row r="53" spans="1:15" ht="12.75" customHeight="1">
      <c r="A53" s="13" t="s">
        <v>8</v>
      </c>
      <c r="B53" s="86">
        <v>1</v>
      </c>
      <c r="C53" s="87">
        <f t="shared" si="3"/>
        <v>1</v>
      </c>
      <c r="D53" s="87">
        <f t="shared" si="3"/>
        <v>194</v>
      </c>
      <c r="E53" s="87">
        <f t="shared" si="3"/>
        <v>194</v>
      </c>
      <c r="F53" s="87">
        <f t="shared" si="3"/>
        <v>0</v>
      </c>
      <c r="G53" s="87">
        <f t="shared" si="3"/>
        <v>0</v>
      </c>
      <c r="H53" s="87">
        <f t="shared" si="3"/>
        <v>0</v>
      </c>
      <c r="I53" s="87">
        <v>0</v>
      </c>
      <c r="J53" s="87">
        <v>0</v>
      </c>
      <c r="K53" s="87">
        <v>0</v>
      </c>
      <c r="L53" s="87">
        <v>0</v>
      </c>
      <c r="M53" s="87">
        <v>0</v>
      </c>
      <c r="N53" s="88">
        <v>0</v>
      </c>
      <c r="O53" s="62"/>
    </row>
    <row r="54" spans="1:15" ht="12.75" customHeight="1">
      <c r="A54" s="17" t="s">
        <v>7</v>
      </c>
      <c r="B54" s="89">
        <v>0</v>
      </c>
      <c r="C54" s="90">
        <f t="shared" si="3"/>
        <v>1</v>
      </c>
      <c r="D54" s="90">
        <f t="shared" si="3"/>
        <v>94</v>
      </c>
      <c r="E54" s="90">
        <f t="shared" si="3"/>
        <v>0</v>
      </c>
      <c r="F54" s="90">
        <f t="shared" si="3"/>
        <v>0</v>
      </c>
      <c r="G54" s="90">
        <f t="shared" si="3"/>
        <v>94</v>
      </c>
      <c r="H54" s="90">
        <f t="shared" si="3"/>
        <v>0</v>
      </c>
      <c r="I54" s="90">
        <v>0</v>
      </c>
      <c r="J54" s="90">
        <v>0</v>
      </c>
      <c r="K54" s="90">
        <v>0</v>
      </c>
      <c r="L54" s="90">
        <v>0</v>
      </c>
      <c r="M54" s="90">
        <v>0</v>
      </c>
      <c r="N54" s="91">
        <v>0</v>
      </c>
      <c r="O54" s="62"/>
    </row>
    <row r="55" spans="1:15" ht="12.75" customHeight="1">
      <c r="A55" s="21" t="s">
        <v>6</v>
      </c>
      <c r="B55" s="83">
        <v>0</v>
      </c>
      <c r="C55" s="84">
        <f t="shared" si="3"/>
        <v>0</v>
      </c>
      <c r="D55" s="93">
        <f t="shared" si="3"/>
        <v>0</v>
      </c>
      <c r="E55" s="93">
        <f t="shared" si="3"/>
        <v>0</v>
      </c>
      <c r="F55" s="93">
        <f t="shared" si="3"/>
        <v>0</v>
      </c>
      <c r="G55" s="93">
        <f t="shared" si="3"/>
        <v>0</v>
      </c>
      <c r="H55" s="93">
        <f t="shared" si="3"/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  <c r="N55" s="85">
        <v>0</v>
      </c>
      <c r="O55" s="62"/>
    </row>
    <row r="56" spans="1:15" ht="12.75" customHeight="1">
      <c r="A56" s="13" t="s">
        <v>5</v>
      </c>
      <c r="B56" s="86">
        <v>0</v>
      </c>
      <c r="C56" s="87">
        <f t="shared" si="3"/>
        <v>1</v>
      </c>
      <c r="D56" s="87">
        <f t="shared" si="3"/>
        <v>416</v>
      </c>
      <c r="E56" s="87">
        <f t="shared" si="3"/>
        <v>416</v>
      </c>
      <c r="F56" s="87">
        <f t="shared" si="3"/>
        <v>0</v>
      </c>
      <c r="G56" s="87">
        <f t="shared" si="3"/>
        <v>0</v>
      </c>
      <c r="H56" s="87">
        <f t="shared" si="3"/>
        <v>0</v>
      </c>
      <c r="I56" s="87">
        <v>0</v>
      </c>
      <c r="J56" s="87">
        <v>0</v>
      </c>
      <c r="K56" s="87">
        <v>0</v>
      </c>
      <c r="L56" s="87">
        <v>0</v>
      </c>
      <c r="M56" s="87">
        <v>0</v>
      </c>
      <c r="N56" s="88">
        <v>0</v>
      </c>
      <c r="O56" s="62"/>
    </row>
    <row r="57" spans="1:15" ht="12.75" customHeight="1">
      <c r="A57" s="13" t="s">
        <v>4</v>
      </c>
      <c r="B57" s="86">
        <v>0</v>
      </c>
      <c r="C57" s="87">
        <f t="shared" si="3"/>
        <v>1</v>
      </c>
      <c r="D57" s="87">
        <f t="shared" si="3"/>
        <v>754</v>
      </c>
      <c r="E57" s="87">
        <f t="shared" si="3"/>
        <v>0</v>
      </c>
      <c r="F57" s="87">
        <f t="shared" si="3"/>
        <v>0</v>
      </c>
      <c r="G57" s="87">
        <f t="shared" si="3"/>
        <v>0</v>
      </c>
      <c r="H57" s="87">
        <f t="shared" si="3"/>
        <v>754</v>
      </c>
      <c r="I57" s="87">
        <v>0</v>
      </c>
      <c r="J57" s="87">
        <v>0</v>
      </c>
      <c r="K57" s="87">
        <v>0</v>
      </c>
      <c r="L57" s="87">
        <v>0</v>
      </c>
      <c r="M57" s="87">
        <v>0</v>
      </c>
      <c r="N57" s="88">
        <v>0</v>
      </c>
      <c r="O57" s="62"/>
    </row>
    <row r="58" spans="1:15" ht="12.75" customHeight="1">
      <c r="A58" s="13" t="s">
        <v>3</v>
      </c>
      <c r="B58" s="86">
        <v>0</v>
      </c>
      <c r="C58" s="87">
        <f t="shared" si="3"/>
        <v>0</v>
      </c>
      <c r="D58" s="87">
        <f t="shared" si="3"/>
        <v>0</v>
      </c>
      <c r="E58" s="87">
        <f t="shared" si="3"/>
        <v>0</v>
      </c>
      <c r="F58" s="87">
        <f t="shared" si="3"/>
        <v>0</v>
      </c>
      <c r="G58" s="87">
        <f t="shared" si="3"/>
        <v>0</v>
      </c>
      <c r="H58" s="87">
        <f t="shared" si="3"/>
        <v>0</v>
      </c>
      <c r="I58" s="87">
        <v>0</v>
      </c>
      <c r="J58" s="87">
        <v>0</v>
      </c>
      <c r="K58" s="87">
        <v>0</v>
      </c>
      <c r="L58" s="87">
        <v>0</v>
      </c>
      <c r="M58" s="87">
        <v>0</v>
      </c>
      <c r="N58" s="88">
        <v>0</v>
      </c>
      <c r="O58" s="62"/>
    </row>
    <row r="59" spans="1:15" ht="12.75" customHeight="1">
      <c r="A59" s="17" t="s">
        <v>2</v>
      </c>
      <c r="B59" s="89">
        <v>1</v>
      </c>
      <c r="C59" s="90">
        <f t="shared" si="3"/>
        <v>2</v>
      </c>
      <c r="D59" s="90">
        <f t="shared" si="3"/>
        <v>618</v>
      </c>
      <c r="E59" s="90">
        <f t="shared" si="3"/>
        <v>614</v>
      </c>
      <c r="F59" s="90">
        <f t="shared" si="3"/>
        <v>4</v>
      </c>
      <c r="G59" s="90">
        <f t="shared" si="3"/>
        <v>0</v>
      </c>
      <c r="H59" s="90">
        <f t="shared" si="3"/>
        <v>0</v>
      </c>
      <c r="I59" s="90">
        <v>0</v>
      </c>
      <c r="J59" s="90">
        <v>0</v>
      </c>
      <c r="K59" s="90">
        <v>0</v>
      </c>
      <c r="L59" s="90">
        <v>0</v>
      </c>
      <c r="M59" s="90">
        <v>0</v>
      </c>
      <c r="N59" s="91">
        <v>0</v>
      </c>
      <c r="O59" s="62"/>
    </row>
    <row r="60" spans="1:15" ht="12.75" customHeight="1">
      <c r="A60" s="13" t="s">
        <v>1</v>
      </c>
      <c r="B60" s="86">
        <v>1</v>
      </c>
      <c r="C60" s="87">
        <f t="shared" si="3"/>
        <v>4</v>
      </c>
      <c r="D60" s="84">
        <f t="shared" si="3"/>
        <v>1496</v>
      </c>
      <c r="E60" s="84">
        <f t="shared" si="3"/>
        <v>1394</v>
      </c>
      <c r="F60" s="84">
        <f t="shared" si="3"/>
        <v>0</v>
      </c>
      <c r="G60" s="84">
        <f t="shared" si="3"/>
        <v>53</v>
      </c>
      <c r="H60" s="84">
        <f t="shared" si="3"/>
        <v>49</v>
      </c>
      <c r="I60" s="84">
        <v>0</v>
      </c>
      <c r="J60" s="84">
        <v>0</v>
      </c>
      <c r="K60" s="84">
        <v>0</v>
      </c>
      <c r="L60" s="84">
        <v>0</v>
      </c>
      <c r="M60" s="84">
        <v>0</v>
      </c>
      <c r="N60" s="85">
        <v>0</v>
      </c>
      <c r="O60" s="62"/>
    </row>
    <row r="61" spans="1:15" ht="12.75" customHeight="1">
      <c r="A61" s="9" t="s">
        <v>0</v>
      </c>
      <c r="B61" s="94">
        <v>0</v>
      </c>
      <c r="C61" s="95">
        <v>9</v>
      </c>
      <c r="D61" s="95">
        <f t="shared" si="3"/>
        <v>12453.73</v>
      </c>
      <c r="E61" s="95">
        <f t="shared" si="3"/>
        <v>10240</v>
      </c>
      <c r="F61" s="95">
        <f t="shared" si="3"/>
        <v>293.55</v>
      </c>
      <c r="G61" s="95">
        <f t="shared" si="3"/>
        <v>102.18</v>
      </c>
      <c r="H61" s="95">
        <f t="shared" si="3"/>
        <v>1818</v>
      </c>
      <c r="I61" s="95">
        <v>0</v>
      </c>
      <c r="J61" s="95">
        <v>0</v>
      </c>
      <c r="K61" s="95">
        <v>0</v>
      </c>
      <c r="L61" s="95">
        <v>0</v>
      </c>
      <c r="M61" s="95">
        <v>0</v>
      </c>
      <c r="N61" s="96">
        <v>0</v>
      </c>
      <c r="O61" s="62"/>
    </row>
    <row r="62" spans="1:21" ht="12.75" customHeight="1">
      <c r="A62" s="3" t="s">
        <v>63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ht="12.75" customHeight="1">
      <c r="A63" s="74" t="s">
        <v>73</v>
      </c>
    </row>
    <row r="67" ht="12.75" customHeight="1">
      <c r="A67" s="61" t="s">
        <v>71</v>
      </c>
    </row>
    <row r="68" spans="1:22" ht="12.75" customHeight="1">
      <c r="A68" s="56"/>
      <c r="B68" s="75" t="s">
        <v>62</v>
      </c>
      <c r="C68" s="56"/>
      <c r="D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spans="1:22" ht="12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8"/>
      <c r="N69" s="57"/>
      <c r="O69" s="56"/>
      <c r="P69" s="56"/>
      <c r="Q69" s="56"/>
      <c r="R69" s="56"/>
      <c r="S69" s="56"/>
      <c r="T69" s="56"/>
      <c r="U69" s="56"/>
      <c r="V69" s="56"/>
    </row>
    <row r="70" spans="1:15" ht="12.75" customHeight="1">
      <c r="A70" s="55"/>
      <c r="B70" s="53" t="s">
        <v>61</v>
      </c>
      <c r="C70" s="52" t="s">
        <v>61</v>
      </c>
      <c r="D70" s="51"/>
      <c r="E70" s="52"/>
      <c r="F70" s="52"/>
      <c r="G70" s="51"/>
      <c r="H70" s="54"/>
      <c r="I70" s="53" t="s">
        <v>60</v>
      </c>
      <c r="J70" s="51"/>
      <c r="K70" s="52"/>
      <c r="L70" s="52"/>
      <c r="M70" s="51"/>
      <c r="N70" s="50"/>
      <c r="O70" s="5"/>
    </row>
    <row r="71" spans="1:15" ht="12.75" customHeight="1">
      <c r="A71" s="49" t="s">
        <v>57</v>
      </c>
      <c r="B71" s="32"/>
      <c r="C71" s="48"/>
      <c r="D71" s="48"/>
      <c r="E71" s="48"/>
      <c r="F71" s="48"/>
      <c r="G71" s="48"/>
      <c r="H71" s="31"/>
      <c r="I71" s="32"/>
      <c r="J71" s="48"/>
      <c r="K71" s="48"/>
      <c r="L71" s="48"/>
      <c r="M71" s="48"/>
      <c r="N71" s="47"/>
      <c r="O71" s="5"/>
    </row>
    <row r="72" spans="1:15" ht="12.75" customHeight="1">
      <c r="A72" s="46"/>
      <c r="B72" s="43"/>
      <c r="C72" s="45"/>
      <c r="D72" s="43" t="s">
        <v>56</v>
      </c>
      <c r="E72" s="42"/>
      <c r="F72" s="42"/>
      <c r="G72" s="42"/>
      <c r="H72" s="45"/>
      <c r="I72" s="44"/>
      <c r="J72" s="43" t="s">
        <v>56</v>
      </c>
      <c r="K72" s="42"/>
      <c r="L72" s="42"/>
      <c r="M72" s="42"/>
      <c r="N72" s="41"/>
      <c r="O72" s="5"/>
    </row>
    <row r="73" spans="1:15" ht="12.75" customHeight="1">
      <c r="A73" s="33" t="s">
        <v>55</v>
      </c>
      <c r="B73" s="40" t="s">
        <v>54</v>
      </c>
      <c r="C73" s="39"/>
      <c r="D73" s="36"/>
      <c r="E73" s="35"/>
      <c r="F73" s="35"/>
      <c r="G73" s="35"/>
      <c r="H73" s="38"/>
      <c r="I73" s="37" t="s">
        <v>53</v>
      </c>
      <c r="J73" s="36"/>
      <c r="K73" s="35"/>
      <c r="L73" s="35"/>
      <c r="M73" s="35"/>
      <c r="N73" s="34"/>
      <c r="O73" s="5"/>
    </row>
    <row r="74" spans="1:15" ht="12.75" customHeight="1">
      <c r="A74" s="33" t="s">
        <v>52</v>
      </c>
      <c r="B74" s="32"/>
      <c r="C74" s="31"/>
      <c r="D74" s="30" t="s">
        <v>51</v>
      </c>
      <c r="E74" s="30" t="s">
        <v>50</v>
      </c>
      <c r="F74" s="30" t="s">
        <v>49</v>
      </c>
      <c r="G74" s="30" t="s">
        <v>48</v>
      </c>
      <c r="H74" s="30" t="s">
        <v>47</v>
      </c>
      <c r="I74" s="30"/>
      <c r="J74" s="30" t="s">
        <v>51</v>
      </c>
      <c r="K74" s="30" t="s">
        <v>50</v>
      </c>
      <c r="L74" s="30" t="s">
        <v>49</v>
      </c>
      <c r="M74" s="30" t="s">
        <v>48</v>
      </c>
      <c r="N74" s="29" t="s">
        <v>47</v>
      </c>
      <c r="O74" s="5"/>
    </row>
    <row r="75" spans="1:15" ht="12.75" customHeight="1">
      <c r="A75" s="69" t="s">
        <v>68</v>
      </c>
      <c r="B75" s="28"/>
      <c r="C75" s="97">
        <v>11</v>
      </c>
      <c r="D75" s="81">
        <v>27916</v>
      </c>
      <c r="E75" s="81">
        <v>21309</v>
      </c>
      <c r="F75" s="81">
        <v>448</v>
      </c>
      <c r="G75" s="81">
        <v>8</v>
      </c>
      <c r="H75" s="81">
        <v>6151</v>
      </c>
      <c r="I75" s="81">
        <v>25</v>
      </c>
      <c r="J75" s="81">
        <v>44424</v>
      </c>
      <c r="K75" s="81">
        <v>7793</v>
      </c>
      <c r="L75" s="81">
        <v>2226</v>
      </c>
      <c r="M75" s="81">
        <v>1768</v>
      </c>
      <c r="N75" s="82">
        <v>32637</v>
      </c>
      <c r="O75" s="5"/>
    </row>
    <row r="76" spans="1:15" ht="12.75" customHeight="1">
      <c r="A76" s="69" t="s">
        <v>70</v>
      </c>
      <c r="B76" s="28"/>
      <c r="C76" s="97">
        <v>11</v>
      </c>
      <c r="D76" s="81">
        <v>27916</v>
      </c>
      <c r="E76" s="81">
        <v>21309</v>
      </c>
      <c r="F76" s="81">
        <v>448</v>
      </c>
      <c r="G76" s="81">
        <v>8</v>
      </c>
      <c r="H76" s="81">
        <v>6151</v>
      </c>
      <c r="I76" s="81">
        <v>26</v>
      </c>
      <c r="J76" s="81">
        <v>46297</v>
      </c>
      <c r="K76" s="81">
        <v>8937</v>
      </c>
      <c r="L76" s="81">
        <v>2252</v>
      </c>
      <c r="M76" s="81">
        <v>1772</v>
      </c>
      <c r="N76" s="82">
        <v>33336</v>
      </c>
      <c r="O76" s="5"/>
    </row>
    <row r="77" spans="1:15" ht="12.75" customHeight="1">
      <c r="A77" s="69" t="s">
        <v>72</v>
      </c>
      <c r="B77" s="28"/>
      <c r="C77" s="97">
        <f aca="true" t="shared" si="4" ref="C77:N77">SUM(C78:C124)</f>
        <v>11</v>
      </c>
      <c r="D77" s="81">
        <f t="shared" si="4"/>
        <v>27916</v>
      </c>
      <c r="E77" s="81">
        <f t="shared" si="4"/>
        <v>21309</v>
      </c>
      <c r="F77" s="81">
        <f t="shared" si="4"/>
        <v>448</v>
      </c>
      <c r="G77" s="81">
        <f t="shared" si="4"/>
        <v>8</v>
      </c>
      <c r="H77" s="81">
        <f t="shared" si="4"/>
        <v>6151</v>
      </c>
      <c r="I77" s="81">
        <f>SUM(I78:I124)</f>
        <v>27</v>
      </c>
      <c r="J77" s="81">
        <f t="shared" si="4"/>
        <v>48529</v>
      </c>
      <c r="K77" s="81">
        <f t="shared" si="4"/>
        <v>9139</v>
      </c>
      <c r="L77" s="81">
        <f t="shared" si="4"/>
        <v>2319</v>
      </c>
      <c r="M77" s="81">
        <f t="shared" si="4"/>
        <v>2813</v>
      </c>
      <c r="N77" s="82">
        <f t="shared" si="4"/>
        <v>34258</v>
      </c>
      <c r="O77" s="5"/>
    </row>
    <row r="78" spans="1:15" ht="12.75" customHeight="1">
      <c r="A78" s="25" t="s">
        <v>46</v>
      </c>
      <c r="B78" s="20"/>
      <c r="C78" s="93">
        <v>0</v>
      </c>
      <c r="D78" s="84">
        <v>0</v>
      </c>
      <c r="E78" s="84">
        <v>0</v>
      </c>
      <c r="F78" s="84">
        <v>0</v>
      </c>
      <c r="G78" s="84">
        <v>0</v>
      </c>
      <c r="H78" s="84">
        <v>0</v>
      </c>
      <c r="I78" s="84">
        <v>8</v>
      </c>
      <c r="J78" s="84">
        <f>SUM(K78:N78)</f>
        <v>28238</v>
      </c>
      <c r="K78" s="84">
        <v>7200</v>
      </c>
      <c r="L78" s="84">
        <v>1981</v>
      </c>
      <c r="M78" s="84">
        <v>2124</v>
      </c>
      <c r="N78" s="85">
        <v>16933</v>
      </c>
      <c r="O78" s="5"/>
    </row>
    <row r="79" spans="1:15" ht="12.75" customHeight="1">
      <c r="A79" s="24" t="s">
        <v>45</v>
      </c>
      <c r="B79" s="12"/>
      <c r="C79" s="92">
        <v>1</v>
      </c>
      <c r="D79" s="87">
        <v>14629</v>
      </c>
      <c r="E79" s="87">
        <v>10397</v>
      </c>
      <c r="F79" s="87">
        <v>199</v>
      </c>
      <c r="G79" s="87">
        <v>8</v>
      </c>
      <c r="H79" s="87">
        <v>4025</v>
      </c>
      <c r="I79" s="87">
        <v>0</v>
      </c>
      <c r="J79" s="87">
        <v>0</v>
      </c>
      <c r="K79" s="87">
        <v>0</v>
      </c>
      <c r="L79" s="87">
        <v>0</v>
      </c>
      <c r="M79" s="87">
        <v>0</v>
      </c>
      <c r="N79" s="88">
        <v>0</v>
      </c>
      <c r="O79" s="5"/>
    </row>
    <row r="80" spans="1:15" ht="12.75" customHeight="1">
      <c r="A80" s="24" t="s">
        <v>44</v>
      </c>
      <c r="B80" s="12"/>
      <c r="C80" s="92">
        <v>0</v>
      </c>
      <c r="D80" s="87">
        <v>0</v>
      </c>
      <c r="E80" s="87">
        <v>0</v>
      </c>
      <c r="F80" s="87">
        <v>0</v>
      </c>
      <c r="G80" s="87">
        <v>0</v>
      </c>
      <c r="H80" s="87">
        <v>0</v>
      </c>
      <c r="I80" s="87">
        <v>0</v>
      </c>
      <c r="J80" s="87">
        <v>0</v>
      </c>
      <c r="K80" s="87">
        <v>0</v>
      </c>
      <c r="L80" s="87">
        <v>0</v>
      </c>
      <c r="M80" s="87">
        <v>0</v>
      </c>
      <c r="N80" s="88">
        <v>0</v>
      </c>
      <c r="O80" s="5"/>
    </row>
    <row r="81" spans="1:15" ht="12.75" customHeight="1">
      <c r="A81" s="24" t="s">
        <v>43</v>
      </c>
      <c r="B81" s="12"/>
      <c r="C81" s="92">
        <v>0</v>
      </c>
      <c r="D81" s="87">
        <v>0</v>
      </c>
      <c r="E81" s="87">
        <v>0</v>
      </c>
      <c r="F81" s="87">
        <v>0</v>
      </c>
      <c r="G81" s="87">
        <v>0</v>
      </c>
      <c r="H81" s="87">
        <v>0</v>
      </c>
      <c r="I81" s="87">
        <v>5</v>
      </c>
      <c r="J81" s="87">
        <f>SUM(K81:N81)</f>
        <v>1577</v>
      </c>
      <c r="K81" s="87">
        <v>73</v>
      </c>
      <c r="L81" s="87">
        <v>168</v>
      </c>
      <c r="M81" s="87">
        <v>610</v>
      </c>
      <c r="N81" s="88">
        <v>726</v>
      </c>
      <c r="O81" s="5"/>
    </row>
    <row r="82" spans="1:15" ht="12.75" customHeight="1">
      <c r="A82" s="23" t="s">
        <v>42</v>
      </c>
      <c r="B82" s="16"/>
      <c r="C82" s="98">
        <v>1</v>
      </c>
      <c r="D82" s="90">
        <v>4737</v>
      </c>
      <c r="E82" s="90">
        <v>2660</v>
      </c>
      <c r="F82" s="90">
        <v>0</v>
      </c>
      <c r="G82" s="90">
        <v>0</v>
      </c>
      <c r="H82" s="90">
        <v>2077</v>
      </c>
      <c r="I82" s="90">
        <v>0</v>
      </c>
      <c r="J82" s="90">
        <v>0</v>
      </c>
      <c r="K82" s="90">
        <v>0</v>
      </c>
      <c r="L82" s="90">
        <v>0</v>
      </c>
      <c r="M82" s="90">
        <v>0</v>
      </c>
      <c r="N82" s="91">
        <v>0</v>
      </c>
      <c r="O82" s="5"/>
    </row>
    <row r="83" spans="1:15" ht="12.75" customHeight="1">
      <c r="A83" s="21" t="s">
        <v>41</v>
      </c>
      <c r="B83" s="20"/>
      <c r="C83" s="93">
        <v>0</v>
      </c>
      <c r="D83" s="84">
        <v>0</v>
      </c>
      <c r="E83" s="84">
        <v>0</v>
      </c>
      <c r="F83" s="84">
        <v>0</v>
      </c>
      <c r="G83" s="84">
        <v>0</v>
      </c>
      <c r="H83" s="84">
        <v>0</v>
      </c>
      <c r="I83" s="84">
        <v>1</v>
      </c>
      <c r="J83" s="84">
        <v>39</v>
      </c>
      <c r="K83" s="84">
        <v>0</v>
      </c>
      <c r="L83" s="84">
        <v>0</v>
      </c>
      <c r="M83" s="84">
        <v>0</v>
      </c>
      <c r="N83" s="85">
        <v>39</v>
      </c>
      <c r="O83" s="5"/>
    </row>
    <row r="84" spans="1:15" ht="12.75" customHeight="1">
      <c r="A84" s="13" t="s">
        <v>40</v>
      </c>
      <c r="B84" s="12"/>
      <c r="C84" s="92">
        <v>0</v>
      </c>
      <c r="D84" s="92">
        <v>0</v>
      </c>
      <c r="E84" s="92">
        <v>0</v>
      </c>
      <c r="F84" s="92">
        <v>0</v>
      </c>
      <c r="G84" s="92">
        <v>0</v>
      </c>
      <c r="H84" s="92">
        <v>0</v>
      </c>
      <c r="I84" s="87">
        <v>0</v>
      </c>
      <c r="J84" s="92">
        <v>0</v>
      </c>
      <c r="K84" s="92">
        <v>0</v>
      </c>
      <c r="L84" s="92">
        <v>0</v>
      </c>
      <c r="M84" s="92">
        <v>0</v>
      </c>
      <c r="N84" s="99">
        <v>0</v>
      </c>
      <c r="O84" s="5"/>
    </row>
    <row r="85" spans="1:15" ht="12.75" customHeight="1">
      <c r="A85" s="13" t="s">
        <v>39</v>
      </c>
      <c r="B85" s="12"/>
      <c r="C85" s="92">
        <v>0</v>
      </c>
      <c r="D85" s="87">
        <v>0</v>
      </c>
      <c r="E85" s="87">
        <v>0</v>
      </c>
      <c r="F85" s="87">
        <v>0</v>
      </c>
      <c r="G85" s="87">
        <v>0</v>
      </c>
      <c r="H85" s="87">
        <v>0</v>
      </c>
      <c r="I85" s="87">
        <v>0</v>
      </c>
      <c r="J85" s="87">
        <v>0</v>
      </c>
      <c r="K85" s="87">
        <v>0</v>
      </c>
      <c r="L85" s="87">
        <v>0</v>
      </c>
      <c r="M85" s="87">
        <v>0</v>
      </c>
      <c r="N85" s="88">
        <v>0</v>
      </c>
      <c r="O85" s="5"/>
    </row>
    <row r="86" spans="1:15" ht="12.75" customHeight="1">
      <c r="A86" s="13" t="s">
        <v>38</v>
      </c>
      <c r="B86" s="12"/>
      <c r="C86" s="92">
        <v>0</v>
      </c>
      <c r="D86" s="87">
        <v>0</v>
      </c>
      <c r="E86" s="87">
        <v>0</v>
      </c>
      <c r="F86" s="87">
        <v>0</v>
      </c>
      <c r="G86" s="87">
        <v>0</v>
      </c>
      <c r="H86" s="87">
        <v>0</v>
      </c>
      <c r="I86" s="87">
        <v>0</v>
      </c>
      <c r="J86" s="87">
        <v>0</v>
      </c>
      <c r="K86" s="87">
        <v>0</v>
      </c>
      <c r="L86" s="87">
        <v>0</v>
      </c>
      <c r="M86" s="87">
        <v>0</v>
      </c>
      <c r="N86" s="88">
        <v>0</v>
      </c>
      <c r="O86" s="5"/>
    </row>
    <row r="87" spans="1:15" ht="12.75" customHeight="1">
      <c r="A87" s="17" t="s">
        <v>37</v>
      </c>
      <c r="B87" s="16"/>
      <c r="C87" s="98">
        <v>1</v>
      </c>
      <c r="D87" s="90">
        <v>947</v>
      </c>
      <c r="E87" s="90">
        <v>947</v>
      </c>
      <c r="F87" s="90">
        <v>0</v>
      </c>
      <c r="G87" s="90">
        <v>0</v>
      </c>
      <c r="H87" s="90">
        <v>0</v>
      </c>
      <c r="I87" s="90">
        <v>0</v>
      </c>
      <c r="J87" s="90">
        <v>0</v>
      </c>
      <c r="K87" s="90">
        <v>0</v>
      </c>
      <c r="L87" s="90">
        <v>0</v>
      </c>
      <c r="M87" s="90">
        <v>0</v>
      </c>
      <c r="N87" s="91">
        <v>0</v>
      </c>
      <c r="O87" s="5"/>
    </row>
    <row r="88" spans="1:15" ht="12.75" customHeight="1">
      <c r="A88" s="21" t="s">
        <v>36</v>
      </c>
      <c r="B88" s="20"/>
      <c r="C88" s="93">
        <v>0</v>
      </c>
      <c r="D88" s="84">
        <v>0</v>
      </c>
      <c r="E88" s="84">
        <v>0</v>
      </c>
      <c r="F88" s="84">
        <v>0</v>
      </c>
      <c r="G88" s="84">
        <v>0</v>
      </c>
      <c r="H88" s="84">
        <v>0</v>
      </c>
      <c r="I88" s="84">
        <v>0</v>
      </c>
      <c r="J88" s="84">
        <v>0</v>
      </c>
      <c r="K88" s="84">
        <v>0</v>
      </c>
      <c r="L88" s="84">
        <v>0</v>
      </c>
      <c r="M88" s="84">
        <v>0</v>
      </c>
      <c r="N88" s="85">
        <v>0</v>
      </c>
      <c r="O88" s="5"/>
    </row>
    <row r="89" spans="1:15" ht="12.75" customHeight="1">
      <c r="A89" s="13" t="s">
        <v>35</v>
      </c>
      <c r="B89" s="12"/>
      <c r="C89" s="92">
        <v>0</v>
      </c>
      <c r="D89" s="87">
        <v>0</v>
      </c>
      <c r="E89" s="87">
        <v>0</v>
      </c>
      <c r="F89" s="87">
        <v>0</v>
      </c>
      <c r="G89" s="87">
        <v>0</v>
      </c>
      <c r="H89" s="87">
        <v>0</v>
      </c>
      <c r="I89" s="87">
        <v>1</v>
      </c>
      <c r="J89" s="87">
        <v>40</v>
      </c>
      <c r="K89" s="87">
        <v>40</v>
      </c>
      <c r="L89" s="87">
        <v>0</v>
      </c>
      <c r="M89" s="87">
        <v>0</v>
      </c>
      <c r="N89" s="88">
        <v>0</v>
      </c>
      <c r="O89" s="5"/>
    </row>
    <row r="90" spans="1:15" ht="12.75" customHeight="1">
      <c r="A90" s="13" t="s">
        <v>34</v>
      </c>
      <c r="B90" s="12"/>
      <c r="C90" s="92">
        <v>0</v>
      </c>
      <c r="D90" s="87">
        <v>0</v>
      </c>
      <c r="E90" s="87">
        <v>0</v>
      </c>
      <c r="F90" s="87">
        <v>0</v>
      </c>
      <c r="G90" s="87">
        <v>0</v>
      </c>
      <c r="H90" s="87">
        <v>0</v>
      </c>
      <c r="I90" s="87">
        <v>0</v>
      </c>
      <c r="J90" s="87">
        <v>0</v>
      </c>
      <c r="K90" s="87">
        <v>0</v>
      </c>
      <c r="L90" s="87">
        <v>0</v>
      </c>
      <c r="M90" s="87">
        <v>0</v>
      </c>
      <c r="N90" s="88">
        <v>0</v>
      </c>
      <c r="O90" s="5"/>
    </row>
    <row r="91" spans="1:15" ht="12.75" customHeight="1">
      <c r="A91" s="13" t="s">
        <v>33</v>
      </c>
      <c r="B91" s="12"/>
      <c r="C91" s="92">
        <v>0</v>
      </c>
      <c r="D91" s="87">
        <v>0</v>
      </c>
      <c r="E91" s="87">
        <v>0</v>
      </c>
      <c r="F91" s="87">
        <v>0</v>
      </c>
      <c r="G91" s="87">
        <v>0</v>
      </c>
      <c r="H91" s="87">
        <v>0</v>
      </c>
      <c r="I91" s="87">
        <v>0</v>
      </c>
      <c r="J91" s="87">
        <v>0</v>
      </c>
      <c r="K91" s="87">
        <v>0</v>
      </c>
      <c r="L91" s="87">
        <v>0</v>
      </c>
      <c r="M91" s="87">
        <v>0</v>
      </c>
      <c r="N91" s="88">
        <v>0</v>
      </c>
      <c r="O91" s="5"/>
    </row>
    <row r="92" spans="1:15" ht="12.75" customHeight="1">
      <c r="A92" s="17" t="s">
        <v>32</v>
      </c>
      <c r="B92" s="16"/>
      <c r="C92" s="98">
        <v>0</v>
      </c>
      <c r="D92" s="90">
        <v>0</v>
      </c>
      <c r="E92" s="90">
        <v>0</v>
      </c>
      <c r="F92" s="90">
        <v>0</v>
      </c>
      <c r="G92" s="90">
        <v>0</v>
      </c>
      <c r="H92" s="90">
        <v>0</v>
      </c>
      <c r="I92" s="90">
        <v>1</v>
      </c>
      <c r="J92" s="90">
        <f>SUM(K92:N92)</f>
        <v>24</v>
      </c>
      <c r="K92" s="90">
        <v>1</v>
      </c>
      <c r="L92" s="90">
        <v>23</v>
      </c>
      <c r="M92" s="90">
        <v>0</v>
      </c>
      <c r="N92" s="91">
        <v>0</v>
      </c>
      <c r="O92" s="5"/>
    </row>
    <row r="93" spans="1:15" ht="12.75" customHeight="1">
      <c r="A93" s="21" t="s">
        <v>31</v>
      </c>
      <c r="B93" s="20"/>
      <c r="C93" s="93">
        <v>0</v>
      </c>
      <c r="D93" s="84">
        <v>0</v>
      </c>
      <c r="E93" s="84">
        <v>0</v>
      </c>
      <c r="F93" s="84">
        <v>0</v>
      </c>
      <c r="G93" s="84">
        <v>0</v>
      </c>
      <c r="H93" s="84">
        <v>0</v>
      </c>
      <c r="I93" s="84">
        <v>0</v>
      </c>
      <c r="J93" s="84">
        <v>0</v>
      </c>
      <c r="K93" s="84">
        <v>0</v>
      </c>
      <c r="L93" s="84">
        <v>0</v>
      </c>
      <c r="M93" s="84">
        <v>0</v>
      </c>
      <c r="N93" s="85">
        <v>0</v>
      </c>
      <c r="O93" s="5"/>
    </row>
    <row r="94" spans="1:15" ht="12.75" customHeight="1">
      <c r="A94" s="13" t="s">
        <v>30</v>
      </c>
      <c r="B94" s="12"/>
      <c r="C94" s="92">
        <v>0</v>
      </c>
      <c r="D94" s="87">
        <v>0</v>
      </c>
      <c r="E94" s="87">
        <v>0</v>
      </c>
      <c r="F94" s="87">
        <v>0</v>
      </c>
      <c r="G94" s="87">
        <v>0</v>
      </c>
      <c r="H94" s="87">
        <v>0</v>
      </c>
      <c r="I94" s="87">
        <v>1</v>
      </c>
      <c r="J94" s="87">
        <v>10</v>
      </c>
      <c r="K94" s="87">
        <v>0</v>
      </c>
      <c r="L94" s="87">
        <v>0</v>
      </c>
      <c r="M94" s="87">
        <v>10</v>
      </c>
      <c r="N94" s="88">
        <v>0</v>
      </c>
      <c r="O94" s="5"/>
    </row>
    <row r="95" spans="1:15" ht="12.75" customHeight="1">
      <c r="A95" s="13" t="s">
        <v>29</v>
      </c>
      <c r="B95" s="12"/>
      <c r="C95" s="92">
        <v>0</v>
      </c>
      <c r="D95" s="92">
        <v>0</v>
      </c>
      <c r="E95" s="92">
        <v>0</v>
      </c>
      <c r="F95" s="92">
        <v>0</v>
      </c>
      <c r="G95" s="92">
        <v>0</v>
      </c>
      <c r="H95" s="92">
        <v>0</v>
      </c>
      <c r="I95" s="87">
        <v>0</v>
      </c>
      <c r="J95" s="92">
        <v>0</v>
      </c>
      <c r="K95" s="92">
        <v>0</v>
      </c>
      <c r="L95" s="92">
        <v>0</v>
      </c>
      <c r="M95" s="92">
        <v>0</v>
      </c>
      <c r="N95" s="99">
        <v>0</v>
      </c>
      <c r="O95" s="5"/>
    </row>
    <row r="96" spans="1:15" ht="12.75" customHeight="1">
      <c r="A96" s="13" t="s">
        <v>28</v>
      </c>
      <c r="B96" s="12"/>
      <c r="C96" s="92">
        <v>0</v>
      </c>
      <c r="D96" s="87">
        <v>0</v>
      </c>
      <c r="E96" s="87">
        <v>0</v>
      </c>
      <c r="F96" s="87">
        <v>0</v>
      </c>
      <c r="G96" s="87">
        <v>0</v>
      </c>
      <c r="H96" s="87">
        <v>0</v>
      </c>
      <c r="I96" s="87">
        <v>0</v>
      </c>
      <c r="J96" s="87">
        <v>0</v>
      </c>
      <c r="K96" s="87">
        <v>0</v>
      </c>
      <c r="L96" s="87">
        <v>0</v>
      </c>
      <c r="M96" s="87">
        <v>0</v>
      </c>
      <c r="N96" s="88">
        <v>0</v>
      </c>
      <c r="O96" s="5"/>
    </row>
    <row r="97" spans="1:15" ht="12.75" customHeight="1">
      <c r="A97" s="17" t="s">
        <v>27</v>
      </c>
      <c r="B97" s="16"/>
      <c r="C97" s="98">
        <v>0</v>
      </c>
      <c r="D97" s="90">
        <v>0</v>
      </c>
      <c r="E97" s="90">
        <v>0</v>
      </c>
      <c r="F97" s="90">
        <v>0</v>
      </c>
      <c r="G97" s="90">
        <v>0</v>
      </c>
      <c r="H97" s="90">
        <v>0</v>
      </c>
      <c r="I97" s="90">
        <v>0</v>
      </c>
      <c r="J97" s="90">
        <v>0</v>
      </c>
      <c r="K97" s="90">
        <v>0</v>
      </c>
      <c r="L97" s="90">
        <v>0</v>
      </c>
      <c r="M97" s="90">
        <v>0</v>
      </c>
      <c r="N97" s="91">
        <v>0</v>
      </c>
      <c r="O97" s="5"/>
    </row>
    <row r="98" spans="1:15" ht="12.75" customHeight="1">
      <c r="A98" s="21" t="s">
        <v>26</v>
      </c>
      <c r="B98" s="20"/>
      <c r="C98" s="93">
        <v>0</v>
      </c>
      <c r="D98" s="84">
        <v>0</v>
      </c>
      <c r="E98" s="84">
        <v>0</v>
      </c>
      <c r="F98" s="84">
        <v>0</v>
      </c>
      <c r="G98" s="84">
        <v>0</v>
      </c>
      <c r="H98" s="84">
        <v>0</v>
      </c>
      <c r="I98" s="84">
        <v>0</v>
      </c>
      <c r="J98" s="84">
        <v>0</v>
      </c>
      <c r="K98" s="84">
        <v>0</v>
      </c>
      <c r="L98" s="84">
        <v>0</v>
      </c>
      <c r="M98" s="84">
        <v>0</v>
      </c>
      <c r="N98" s="85">
        <v>0</v>
      </c>
      <c r="O98" s="5"/>
    </row>
    <row r="99" spans="1:15" ht="12.75" customHeight="1">
      <c r="A99" s="13" t="s">
        <v>25</v>
      </c>
      <c r="B99" s="12"/>
      <c r="C99" s="92">
        <v>0</v>
      </c>
      <c r="D99" s="87">
        <v>0</v>
      </c>
      <c r="E99" s="87">
        <v>0</v>
      </c>
      <c r="F99" s="87">
        <v>0</v>
      </c>
      <c r="G99" s="87">
        <v>0</v>
      </c>
      <c r="H99" s="87">
        <v>0</v>
      </c>
      <c r="I99" s="87">
        <v>0</v>
      </c>
      <c r="J99" s="87">
        <v>0</v>
      </c>
      <c r="K99" s="87">
        <v>0</v>
      </c>
      <c r="L99" s="87">
        <v>0</v>
      </c>
      <c r="M99" s="87">
        <v>0</v>
      </c>
      <c r="N99" s="88">
        <v>0</v>
      </c>
      <c r="O99" s="5"/>
    </row>
    <row r="100" spans="1:15" ht="12.75" customHeight="1">
      <c r="A100" s="13" t="s">
        <v>24</v>
      </c>
      <c r="B100" s="12"/>
      <c r="C100" s="92">
        <v>0</v>
      </c>
      <c r="D100" s="87">
        <v>0</v>
      </c>
      <c r="E100" s="87">
        <v>0</v>
      </c>
      <c r="F100" s="87">
        <v>0</v>
      </c>
      <c r="G100" s="87">
        <v>0</v>
      </c>
      <c r="H100" s="87">
        <v>0</v>
      </c>
      <c r="I100" s="87">
        <v>1</v>
      </c>
      <c r="J100" s="87">
        <v>323</v>
      </c>
      <c r="K100" s="87">
        <v>0</v>
      </c>
      <c r="L100" s="87">
        <v>118</v>
      </c>
      <c r="M100" s="87">
        <v>2</v>
      </c>
      <c r="N100" s="88">
        <v>203</v>
      </c>
      <c r="O100" s="5"/>
    </row>
    <row r="101" spans="1:15" ht="12.75" customHeight="1">
      <c r="A101" s="13" t="s">
        <v>23</v>
      </c>
      <c r="B101" s="12"/>
      <c r="C101" s="92">
        <v>1</v>
      </c>
      <c r="D101" s="87">
        <v>565</v>
      </c>
      <c r="E101" s="87">
        <v>565</v>
      </c>
      <c r="F101" s="87">
        <v>0</v>
      </c>
      <c r="G101" s="87">
        <v>0</v>
      </c>
      <c r="H101" s="87">
        <v>0</v>
      </c>
      <c r="I101" s="87">
        <v>0</v>
      </c>
      <c r="J101" s="87">
        <v>0</v>
      </c>
      <c r="K101" s="87">
        <v>0</v>
      </c>
      <c r="L101" s="87">
        <v>0</v>
      </c>
      <c r="M101" s="87">
        <v>0</v>
      </c>
      <c r="N101" s="88">
        <v>0</v>
      </c>
      <c r="O101" s="5"/>
    </row>
    <row r="102" spans="1:15" ht="12.75" customHeight="1">
      <c r="A102" s="17" t="s">
        <v>22</v>
      </c>
      <c r="B102" s="16"/>
      <c r="C102" s="98">
        <v>0</v>
      </c>
      <c r="D102" s="90">
        <v>0</v>
      </c>
      <c r="E102" s="90">
        <v>0</v>
      </c>
      <c r="F102" s="90">
        <v>0</v>
      </c>
      <c r="G102" s="90">
        <v>0</v>
      </c>
      <c r="H102" s="90">
        <v>0</v>
      </c>
      <c r="I102" s="90">
        <v>0</v>
      </c>
      <c r="J102" s="90">
        <v>0</v>
      </c>
      <c r="K102" s="90">
        <v>0</v>
      </c>
      <c r="L102" s="90">
        <v>0</v>
      </c>
      <c r="M102" s="90">
        <v>0</v>
      </c>
      <c r="N102" s="91">
        <v>0</v>
      </c>
      <c r="O102" s="5"/>
    </row>
    <row r="103" spans="1:15" ht="12.75" customHeight="1">
      <c r="A103" s="21" t="s">
        <v>21</v>
      </c>
      <c r="B103" s="20"/>
      <c r="C103" s="93">
        <v>0</v>
      </c>
      <c r="D103" s="84">
        <v>0</v>
      </c>
      <c r="E103" s="84">
        <v>0</v>
      </c>
      <c r="F103" s="84">
        <v>0</v>
      </c>
      <c r="G103" s="84">
        <v>0</v>
      </c>
      <c r="H103" s="84">
        <v>0</v>
      </c>
      <c r="I103" s="84">
        <v>0</v>
      </c>
      <c r="J103" s="84">
        <v>0</v>
      </c>
      <c r="K103" s="84">
        <v>0</v>
      </c>
      <c r="L103" s="84">
        <v>0</v>
      </c>
      <c r="M103" s="84">
        <v>0</v>
      </c>
      <c r="N103" s="85">
        <v>0</v>
      </c>
      <c r="O103" s="5"/>
    </row>
    <row r="104" spans="1:15" ht="12.75" customHeight="1">
      <c r="A104" s="13" t="s">
        <v>20</v>
      </c>
      <c r="B104" s="12"/>
      <c r="C104" s="92">
        <v>0</v>
      </c>
      <c r="D104" s="87">
        <v>0</v>
      </c>
      <c r="E104" s="87">
        <v>0</v>
      </c>
      <c r="F104" s="87">
        <v>0</v>
      </c>
      <c r="G104" s="87">
        <v>0</v>
      </c>
      <c r="H104" s="87">
        <v>0</v>
      </c>
      <c r="I104" s="87">
        <v>0</v>
      </c>
      <c r="J104" s="87">
        <v>0</v>
      </c>
      <c r="K104" s="87">
        <v>0</v>
      </c>
      <c r="L104" s="87">
        <v>0</v>
      </c>
      <c r="M104" s="87">
        <v>0</v>
      </c>
      <c r="N104" s="88">
        <v>0</v>
      </c>
      <c r="O104" s="5"/>
    </row>
    <row r="105" spans="1:15" ht="12.75" customHeight="1">
      <c r="A105" s="13" t="s">
        <v>19</v>
      </c>
      <c r="B105" s="12"/>
      <c r="C105" s="92">
        <v>0</v>
      </c>
      <c r="D105" s="87">
        <v>0</v>
      </c>
      <c r="E105" s="87">
        <v>0</v>
      </c>
      <c r="F105" s="87">
        <v>0</v>
      </c>
      <c r="G105" s="87">
        <v>0</v>
      </c>
      <c r="H105" s="87">
        <v>0</v>
      </c>
      <c r="I105" s="87">
        <v>1</v>
      </c>
      <c r="J105" s="87">
        <v>12</v>
      </c>
      <c r="K105" s="87">
        <v>12</v>
      </c>
      <c r="L105" s="87">
        <v>0</v>
      </c>
      <c r="M105" s="87">
        <v>0</v>
      </c>
      <c r="N105" s="88">
        <v>0</v>
      </c>
      <c r="O105" s="5"/>
    </row>
    <row r="106" spans="1:15" ht="12.75" customHeight="1">
      <c r="A106" s="13" t="s">
        <v>18</v>
      </c>
      <c r="B106" s="12"/>
      <c r="C106" s="92">
        <v>1</v>
      </c>
      <c r="D106" s="87">
        <v>838</v>
      </c>
      <c r="E106" s="87">
        <v>814</v>
      </c>
      <c r="F106" s="87">
        <v>24</v>
      </c>
      <c r="G106" s="87">
        <v>0</v>
      </c>
      <c r="H106" s="87">
        <v>0</v>
      </c>
      <c r="I106" s="87">
        <v>0</v>
      </c>
      <c r="J106" s="87">
        <v>0</v>
      </c>
      <c r="K106" s="87">
        <v>0</v>
      </c>
      <c r="L106" s="87">
        <v>0</v>
      </c>
      <c r="M106" s="87">
        <v>0</v>
      </c>
      <c r="N106" s="88">
        <v>0</v>
      </c>
      <c r="O106" s="5"/>
    </row>
    <row r="107" spans="1:15" ht="12.75" customHeight="1">
      <c r="A107" s="17" t="s">
        <v>17</v>
      </c>
      <c r="B107" s="16"/>
      <c r="C107" s="98">
        <v>0</v>
      </c>
      <c r="D107" s="90">
        <v>0</v>
      </c>
      <c r="E107" s="90">
        <v>0</v>
      </c>
      <c r="F107" s="90">
        <v>0</v>
      </c>
      <c r="G107" s="90">
        <v>0</v>
      </c>
      <c r="H107" s="90">
        <v>0</v>
      </c>
      <c r="I107" s="90">
        <v>0</v>
      </c>
      <c r="J107" s="90">
        <v>0</v>
      </c>
      <c r="K107" s="90">
        <v>0</v>
      </c>
      <c r="L107" s="90">
        <v>0</v>
      </c>
      <c r="M107" s="90">
        <v>0</v>
      </c>
      <c r="N107" s="91">
        <v>0</v>
      </c>
      <c r="O107" s="5"/>
    </row>
    <row r="108" spans="1:15" ht="12.75" customHeight="1">
      <c r="A108" s="21" t="s">
        <v>16</v>
      </c>
      <c r="B108" s="20"/>
      <c r="C108" s="93">
        <v>1</v>
      </c>
      <c r="D108" s="84">
        <v>2266</v>
      </c>
      <c r="E108" s="84">
        <v>2266</v>
      </c>
      <c r="F108" s="84">
        <v>0</v>
      </c>
      <c r="G108" s="84">
        <v>0</v>
      </c>
      <c r="H108" s="84">
        <v>0</v>
      </c>
      <c r="I108" s="84">
        <v>1</v>
      </c>
      <c r="J108" s="84">
        <v>672</v>
      </c>
      <c r="K108" s="84">
        <v>0</v>
      </c>
      <c r="L108" s="84">
        <v>28</v>
      </c>
      <c r="M108" s="84">
        <v>0</v>
      </c>
      <c r="N108" s="85">
        <v>644</v>
      </c>
      <c r="O108" s="5"/>
    </row>
    <row r="109" spans="1:15" ht="12.75" customHeight="1">
      <c r="A109" s="13" t="s">
        <v>15</v>
      </c>
      <c r="B109" s="12"/>
      <c r="C109" s="92">
        <v>0</v>
      </c>
      <c r="D109" s="87">
        <v>0</v>
      </c>
      <c r="E109" s="87">
        <v>0</v>
      </c>
      <c r="F109" s="87">
        <v>0</v>
      </c>
      <c r="G109" s="87">
        <v>0</v>
      </c>
      <c r="H109" s="87">
        <v>0</v>
      </c>
      <c r="I109" s="87">
        <v>2</v>
      </c>
      <c r="J109" s="87">
        <f>SUM(K109:N109)</f>
        <v>15023</v>
      </c>
      <c r="K109" s="87">
        <v>1812</v>
      </c>
      <c r="L109" s="87">
        <v>0</v>
      </c>
      <c r="M109" s="87">
        <f>3+7</f>
        <v>10</v>
      </c>
      <c r="N109" s="88">
        <f>5556+7645</f>
        <v>13201</v>
      </c>
      <c r="O109" s="5"/>
    </row>
    <row r="110" spans="1:15" ht="12.75" customHeight="1">
      <c r="A110" s="13" t="s">
        <v>14</v>
      </c>
      <c r="B110" s="12"/>
      <c r="C110" s="92">
        <v>0</v>
      </c>
      <c r="D110" s="87">
        <v>0</v>
      </c>
      <c r="E110" s="87">
        <v>0</v>
      </c>
      <c r="F110" s="87">
        <v>0</v>
      </c>
      <c r="G110" s="87">
        <v>0</v>
      </c>
      <c r="H110" s="87">
        <v>0</v>
      </c>
      <c r="I110" s="87">
        <v>0</v>
      </c>
      <c r="J110" s="87">
        <v>0</v>
      </c>
      <c r="K110" s="87">
        <v>0</v>
      </c>
      <c r="L110" s="87">
        <v>0</v>
      </c>
      <c r="M110" s="87">
        <v>0</v>
      </c>
      <c r="N110" s="88">
        <v>0</v>
      </c>
      <c r="O110" s="5"/>
    </row>
    <row r="111" spans="1:15" ht="12.75" customHeight="1">
      <c r="A111" s="13" t="s">
        <v>13</v>
      </c>
      <c r="B111" s="12"/>
      <c r="C111" s="92">
        <v>0</v>
      </c>
      <c r="D111" s="92">
        <v>0</v>
      </c>
      <c r="E111" s="92">
        <v>0</v>
      </c>
      <c r="F111" s="92">
        <v>0</v>
      </c>
      <c r="G111" s="92">
        <v>0</v>
      </c>
      <c r="H111" s="92">
        <v>0</v>
      </c>
      <c r="I111" s="87">
        <v>0</v>
      </c>
      <c r="J111" s="92">
        <v>0</v>
      </c>
      <c r="K111" s="92">
        <v>0</v>
      </c>
      <c r="L111" s="92">
        <v>0</v>
      </c>
      <c r="M111" s="92">
        <v>0</v>
      </c>
      <c r="N111" s="99">
        <v>0</v>
      </c>
      <c r="O111" s="5"/>
    </row>
    <row r="112" spans="1:15" ht="12.75" customHeight="1">
      <c r="A112" s="17" t="s">
        <v>12</v>
      </c>
      <c r="B112" s="16"/>
      <c r="C112" s="98">
        <v>0</v>
      </c>
      <c r="D112" s="90">
        <v>0</v>
      </c>
      <c r="E112" s="90">
        <v>0</v>
      </c>
      <c r="F112" s="90">
        <v>0</v>
      </c>
      <c r="G112" s="90">
        <v>0</v>
      </c>
      <c r="H112" s="90">
        <v>0</v>
      </c>
      <c r="I112" s="90">
        <v>0</v>
      </c>
      <c r="J112" s="90">
        <v>0</v>
      </c>
      <c r="K112" s="90">
        <v>0</v>
      </c>
      <c r="L112" s="90">
        <v>0</v>
      </c>
      <c r="M112" s="90">
        <v>0</v>
      </c>
      <c r="N112" s="91">
        <v>0</v>
      </c>
      <c r="O112" s="5"/>
    </row>
    <row r="113" spans="1:15" ht="12.75" customHeight="1">
      <c r="A113" s="21" t="s">
        <v>11</v>
      </c>
      <c r="B113" s="20"/>
      <c r="C113" s="93">
        <v>1</v>
      </c>
      <c r="D113" s="93">
        <f>SUM(E113:H113)</f>
        <v>1006</v>
      </c>
      <c r="E113" s="93">
        <v>781</v>
      </c>
      <c r="F113" s="93">
        <v>225</v>
      </c>
      <c r="G113" s="93">
        <v>0</v>
      </c>
      <c r="H113" s="93">
        <v>0</v>
      </c>
      <c r="I113" s="84">
        <v>0</v>
      </c>
      <c r="J113" s="93">
        <v>0</v>
      </c>
      <c r="K113" s="93">
        <v>0</v>
      </c>
      <c r="L113" s="93">
        <v>0</v>
      </c>
      <c r="M113" s="93">
        <v>0</v>
      </c>
      <c r="N113" s="100">
        <v>0</v>
      </c>
      <c r="O113" s="5"/>
    </row>
    <row r="114" spans="1:15" ht="12.75" customHeight="1">
      <c r="A114" s="13" t="s">
        <v>10</v>
      </c>
      <c r="B114" s="12"/>
      <c r="C114" s="92">
        <v>0</v>
      </c>
      <c r="D114" s="87">
        <v>0</v>
      </c>
      <c r="E114" s="87">
        <v>0</v>
      </c>
      <c r="F114" s="87">
        <v>0</v>
      </c>
      <c r="G114" s="87">
        <v>0</v>
      </c>
      <c r="H114" s="87">
        <v>0</v>
      </c>
      <c r="I114" s="87">
        <v>0</v>
      </c>
      <c r="J114" s="87">
        <v>0</v>
      </c>
      <c r="K114" s="87">
        <v>0</v>
      </c>
      <c r="L114" s="87">
        <v>0</v>
      </c>
      <c r="M114" s="87">
        <v>0</v>
      </c>
      <c r="N114" s="88">
        <v>0</v>
      </c>
      <c r="O114" s="5"/>
    </row>
    <row r="115" spans="1:15" ht="12.75" customHeight="1">
      <c r="A115" s="13" t="s">
        <v>9</v>
      </c>
      <c r="B115" s="12"/>
      <c r="C115" s="92">
        <v>1</v>
      </c>
      <c r="D115" s="87">
        <v>802</v>
      </c>
      <c r="E115" s="87">
        <v>802</v>
      </c>
      <c r="F115" s="87">
        <v>0</v>
      </c>
      <c r="G115" s="87">
        <v>0</v>
      </c>
      <c r="H115" s="87">
        <v>0</v>
      </c>
      <c r="I115" s="87">
        <v>0</v>
      </c>
      <c r="J115" s="87">
        <v>0</v>
      </c>
      <c r="K115" s="87">
        <v>0</v>
      </c>
      <c r="L115" s="87">
        <v>0</v>
      </c>
      <c r="M115" s="87">
        <v>0</v>
      </c>
      <c r="N115" s="88">
        <v>0</v>
      </c>
      <c r="O115" s="5"/>
    </row>
    <row r="116" spans="1:15" ht="12.75" customHeight="1">
      <c r="A116" s="13" t="s">
        <v>8</v>
      </c>
      <c r="B116" s="12"/>
      <c r="C116" s="92">
        <v>1</v>
      </c>
      <c r="D116" s="87">
        <v>194</v>
      </c>
      <c r="E116" s="87">
        <v>194</v>
      </c>
      <c r="F116" s="87">
        <v>0</v>
      </c>
      <c r="G116" s="87">
        <v>0</v>
      </c>
      <c r="H116" s="87">
        <v>0</v>
      </c>
      <c r="I116" s="87">
        <v>0</v>
      </c>
      <c r="J116" s="87">
        <v>0</v>
      </c>
      <c r="K116" s="87">
        <v>0</v>
      </c>
      <c r="L116" s="87">
        <v>0</v>
      </c>
      <c r="M116" s="87">
        <v>0</v>
      </c>
      <c r="N116" s="88">
        <v>0</v>
      </c>
      <c r="O116" s="5"/>
    </row>
    <row r="117" spans="1:15" ht="12.75" customHeight="1">
      <c r="A117" s="17" t="s">
        <v>7</v>
      </c>
      <c r="B117" s="16"/>
      <c r="C117" s="98">
        <v>0</v>
      </c>
      <c r="D117" s="90">
        <v>0</v>
      </c>
      <c r="E117" s="90">
        <v>0</v>
      </c>
      <c r="F117" s="90">
        <v>0</v>
      </c>
      <c r="G117" s="90">
        <v>0</v>
      </c>
      <c r="H117" s="90">
        <v>0</v>
      </c>
      <c r="I117" s="90">
        <v>0</v>
      </c>
      <c r="J117" s="90">
        <v>0</v>
      </c>
      <c r="K117" s="90">
        <v>0</v>
      </c>
      <c r="L117" s="90">
        <v>0</v>
      </c>
      <c r="M117" s="90">
        <v>0</v>
      </c>
      <c r="N117" s="91">
        <v>0</v>
      </c>
      <c r="O117" s="5"/>
    </row>
    <row r="118" spans="1:15" ht="12.75" customHeight="1">
      <c r="A118" s="21" t="s">
        <v>6</v>
      </c>
      <c r="B118" s="20"/>
      <c r="C118" s="93">
        <v>0</v>
      </c>
      <c r="D118" s="93">
        <v>0</v>
      </c>
      <c r="E118" s="93">
        <v>0</v>
      </c>
      <c r="F118" s="93">
        <v>0</v>
      </c>
      <c r="G118" s="93">
        <v>0</v>
      </c>
      <c r="H118" s="93">
        <v>0</v>
      </c>
      <c r="I118" s="84">
        <v>0</v>
      </c>
      <c r="J118" s="93">
        <v>0</v>
      </c>
      <c r="K118" s="93">
        <v>0</v>
      </c>
      <c r="L118" s="93">
        <v>0</v>
      </c>
      <c r="M118" s="93">
        <v>0</v>
      </c>
      <c r="N118" s="100">
        <v>0</v>
      </c>
      <c r="O118" s="5"/>
    </row>
    <row r="119" spans="1:15" ht="12.75" customHeight="1">
      <c r="A119" s="13" t="s">
        <v>5</v>
      </c>
      <c r="B119" s="12"/>
      <c r="C119" s="92">
        <v>0</v>
      </c>
      <c r="D119" s="87">
        <v>0</v>
      </c>
      <c r="E119" s="87">
        <v>0</v>
      </c>
      <c r="F119" s="87">
        <v>0</v>
      </c>
      <c r="G119" s="87">
        <v>0</v>
      </c>
      <c r="H119" s="87">
        <v>0</v>
      </c>
      <c r="I119" s="87">
        <v>0</v>
      </c>
      <c r="J119" s="87">
        <v>0</v>
      </c>
      <c r="K119" s="87">
        <v>0</v>
      </c>
      <c r="L119" s="87">
        <v>0</v>
      </c>
      <c r="M119" s="87">
        <v>0</v>
      </c>
      <c r="N119" s="88">
        <v>0</v>
      </c>
      <c r="O119" s="5"/>
    </row>
    <row r="120" spans="1:15" ht="12.75" customHeight="1">
      <c r="A120" s="13" t="s">
        <v>4</v>
      </c>
      <c r="B120" s="12"/>
      <c r="C120" s="92">
        <v>0</v>
      </c>
      <c r="D120" s="87">
        <v>0</v>
      </c>
      <c r="E120" s="87">
        <v>0</v>
      </c>
      <c r="F120" s="87">
        <v>0</v>
      </c>
      <c r="G120" s="87">
        <v>0</v>
      </c>
      <c r="H120" s="87">
        <v>0</v>
      </c>
      <c r="I120" s="87">
        <v>1</v>
      </c>
      <c r="J120" s="87">
        <f>SUM(K120:N120)</f>
        <v>754</v>
      </c>
      <c r="K120" s="87">
        <v>0</v>
      </c>
      <c r="L120" s="87">
        <v>0</v>
      </c>
      <c r="M120" s="87">
        <v>0</v>
      </c>
      <c r="N120" s="88">
        <v>754</v>
      </c>
      <c r="O120" s="5"/>
    </row>
    <row r="121" spans="1:15" ht="12.75" customHeight="1">
      <c r="A121" s="13" t="s">
        <v>3</v>
      </c>
      <c r="B121" s="12"/>
      <c r="C121" s="92">
        <v>0</v>
      </c>
      <c r="D121" s="87">
        <v>0</v>
      </c>
      <c r="E121" s="87">
        <v>0</v>
      </c>
      <c r="F121" s="87">
        <v>0</v>
      </c>
      <c r="G121" s="87">
        <v>0</v>
      </c>
      <c r="H121" s="87">
        <v>0</v>
      </c>
      <c r="I121" s="87">
        <v>0</v>
      </c>
      <c r="J121" s="87">
        <v>0</v>
      </c>
      <c r="K121" s="87">
        <v>0</v>
      </c>
      <c r="L121" s="87">
        <v>0</v>
      </c>
      <c r="M121" s="87">
        <v>0</v>
      </c>
      <c r="N121" s="88">
        <v>0</v>
      </c>
      <c r="O121" s="5"/>
    </row>
    <row r="122" spans="1:15" ht="12.75" customHeight="1">
      <c r="A122" s="17" t="s">
        <v>2</v>
      </c>
      <c r="B122" s="16"/>
      <c r="C122" s="98">
        <v>1</v>
      </c>
      <c r="D122" s="90">
        <v>614</v>
      </c>
      <c r="E122" s="90">
        <v>614</v>
      </c>
      <c r="F122" s="90">
        <v>0</v>
      </c>
      <c r="G122" s="90">
        <v>0</v>
      </c>
      <c r="H122" s="90">
        <v>0</v>
      </c>
      <c r="I122" s="90">
        <v>0</v>
      </c>
      <c r="J122" s="90">
        <v>0</v>
      </c>
      <c r="K122" s="90">
        <v>0</v>
      </c>
      <c r="L122" s="90">
        <v>0</v>
      </c>
      <c r="M122" s="90">
        <v>0</v>
      </c>
      <c r="N122" s="91">
        <v>0</v>
      </c>
      <c r="O122" s="5"/>
    </row>
    <row r="123" spans="1:15" ht="12.75" customHeight="1">
      <c r="A123" s="13" t="s">
        <v>1</v>
      </c>
      <c r="B123" s="12"/>
      <c r="C123" s="92">
        <v>1</v>
      </c>
      <c r="D123" s="84">
        <v>1318</v>
      </c>
      <c r="E123" s="84">
        <v>1269</v>
      </c>
      <c r="F123" s="84">
        <v>0</v>
      </c>
      <c r="G123" s="84">
        <v>0</v>
      </c>
      <c r="H123" s="84">
        <v>49</v>
      </c>
      <c r="I123" s="84">
        <v>1</v>
      </c>
      <c r="J123" s="84">
        <v>54</v>
      </c>
      <c r="K123" s="84">
        <v>1</v>
      </c>
      <c r="L123" s="84">
        <v>0</v>
      </c>
      <c r="M123" s="84">
        <v>53</v>
      </c>
      <c r="N123" s="85">
        <v>0</v>
      </c>
      <c r="O123" s="5"/>
    </row>
    <row r="124" spans="1:15" ht="12.75" customHeight="1">
      <c r="A124" s="9" t="s">
        <v>0</v>
      </c>
      <c r="B124" s="8"/>
      <c r="C124" s="101">
        <v>0</v>
      </c>
      <c r="D124" s="95">
        <v>0</v>
      </c>
      <c r="E124" s="95">
        <v>0</v>
      </c>
      <c r="F124" s="95">
        <v>0</v>
      </c>
      <c r="G124" s="95">
        <v>0</v>
      </c>
      <c r="H124" s="95">
        <v>0</v>
      </c>
      <c r="I124" s="95">
        <v>3</v>
      </c>
      <c r="J124" s="95">
        <v>1763</v>
      </c>
      <c r="K124" s="95">
        <v>0</v>
      </c>
      <c r="L124" s="95">
        <v>1</v>
      </c>
      <c r="M124" s="95">
        <v>4</v>
      </c>
      <c r="N124" s="96">
        <v>1758</v>
      </c>
      <c r="O124" s="5"/>
    </row>
    <row r="125" spans="1:21" ht="12.75" customHeight="1">
      <c r="A125" s="3"/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ht="12.75" customHeight="1">
      <c r="B126" s="2"/>
    </row>
    <row r="127" ht="12.75" customHeight="1">
      <c r="B127" s="2"/>
    </row>
    <row r="128" ht="12.75" customHeight="1">
      <c r="B128" s="2"/>
    </row>
    <row r="129" ht="12.75" customHeight="1">
      <c r="B129" s="2"/>
    </row>
    <row r="130" spans="1:3" ht="12.75" customHeight="1">
      <c r="A130" s="61" t="s">
        <v>71</v>
      </c>
      <c r="B130" s="60"/>
      <c r="C130" s="59"/>
    </row>
    <row r="131" spans="1:22" ht="12.75" customHeight="1">
      <c r="A131" s="56"/>
      <c r="B131" s="75" t="s">
        <v>59</v>
      </c>
      <c r="C131" s="56"/>
      <c r="D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</row>
    <row r="132" spans="1:22" ht="12.7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8"/>
      <c r="N132" s="57"/>
      <c r="O132" s="56"/>
      <c r="P132" s="56"/>
      <c r="Q132" s="56"/>
      <c r="R132" s="56"/>
      <c r="S132" s="56"/>
      <c r="T132" s="56"/>
      <c r="U132" s="56"/>
      <c r="V132" s="56"/>
    </row>
    <row r="133" spans="1:15" ht="12.75" customHeight="1">
      <c r="A133" s="55"/>
      <c r="B133" s="53"/>
      <c r="C133" s="52" t="s">
        <v>58</v>
      </c>
      <c r="D133" s="51"/>
      <c r="E133" s="52"/>
      <c r="F133" s="52"/>
      <c r="G133" s="51"/>
      <c r="H133" s="54"/>
      <c r="I133" s="53" t="s">
        <v>69</v>
      </c>
      <c r="J133" s="51"/>
      <c r="K133" s="52"/>
      <c r="L133" s="52"/>
      <c r="M133" s="51"/>
      <c r="N133" s="50"/>
      <c r="O133" s="5"/>
    </row>
    <row r="134" spans="1:15" ht="12.75" customHeight="1">
      <c r="A134" s="49" t="s">
        <v>57</v>
      </c>
      <c r="B134" s="32"/>
      <c r="C134" s="48"/>
      <c r="D134" s="48"/>
      <c r="E134" s="48"/>
      <c r="F134" s="48"/>
      <c r="G134" s="48"/>
      <c r="H134" s="31"/>
      <c r="I134" s="32"/>
      <c r="J134" s="48"/>
      <c r="K134" s="48"/>
      <c r="L134" s="48"/>
      <c r="M134" s="48"/>
      <c r="N134" s="47"/>
      <c r="O134" s="5"/>
    </row>
    <row r="135" spans="1:15" ht="12.75" customHeight="1">
      <c r="A135" s="46"/>
      <c r="B135" s="43"/>
      <c r="C135" s="45"/>
      <c r="D135" s="43" t="s">
        <v>56</v>
      </c>
      <c r="E135" s="42"/>
      <c r="F135" s="42"/>
      <c r="G135" s="42"/>
      <c r="H135" s="45"/>
      <c r="I135" s="44"/>
      <c r="J135" s="43" t="s">
        <v>56</v>
      </c>
      <c r="K135" s="42"/>
      <c r="L135" s="42"/>
      <c r="M135" s="42"/>
      <c r="N135" s="41"/>
      <c r="O135" s="5"/>
    </row>
    <row r="136" spans="1:15" ht="12.75" customHeight="1">
      <c r="A136" s="33" t="s">
        <v>55</v>
      </c>
      <c r="B136" s="40" t="s">
        <v>54</v>
      </c>
      <c r="C136" s="39"/>
      <c r="D136" s="36"/>
      <c r="E136" s="35"/>
      <c r="F136" s="35"/>
      <c r="G136" s="35"/>
      <c r="H136" s="38"/>
      <c r="I136" s="37" t="s">
        <v>53</v>
      </c>
      <c r="J136" s="36"/>
      <c r="K136" s="35"/>
      <c r="L136" s="35"/>
      <c r="M136" s="35"/>
      <c r="N136" s="34"/>
      <c r="O136" s="5"/>
    </row>
    <row r="137" spans="1:15" ht="12.75" customHeight="1">
      <c r="A137" s="33" t="s">
        <v>52</v>
      </c>
      <c r="B137" s="32"/>
      <c r="C137" s="31"/>
      <c r="D137" s="30" t="s">
        <v>51</v>
      </c>
      <c r="E137" s="30" t="s">
        <v>50</v>
      </c>
      <c r="F137" s="30" t="s">
        <v>49</v>
      </c>
      <c r="G137" s="30" t="s">
        <v>48</v>
      </c>
      <c r="H137" s="30" t="s">
        <v>47</v>
      </c>
      <c r="I137" s="30"/>
      <c r="J137" s="30" t="s">
        <v>51</v>
      </c>
      <c r="K137" s="30" t="s">
        <v>50</v>
      </c>
      <c r="L137" s="30" t="s">
        <v>49</v>
      </c>
      <c r="M137" s="30" t="s">
        <v>48</v>
      </c>
      <c r="N137" s="29" t="s">
        <v>47</v>
      </c>
      <c r="O137" s="5"/>
    </row>
    <row r="138" spans="1:15" ht="12.75" customHeight="1">
      <c r="A138" s="69" t="s">
        <v>68</v>
      </c>
      <c r="B138" s="28"/>
      <c r="C138" s="27">
        <v>17</v>
      </c>
      <c r="D138" s="26">
        <v>1586</v>
      </c>
      <c r="E138" s="26">
        <v>1200</v>
      </c>
      <c r="F138" s="26">
        <v>115</v>
      </c>
      <c r="G138" s="26">
        <v>236</v>
      </c>
      <c r="H138" s="78">
        <v>35</v>
      </c>
      <c r="I138" s="26">
        <v>20</v>
      </c>
      <c r="J138" s="26">
        <v>72625.73</v>
      </c>
      <c r="K138" s="26">
        <v>69299</v>
      </c>
      <c r="L138" s="26">
        <v>2499.55</v>
      </c>
      <c r="M138" s="26">
        <v>234.18</v>
      </c>
      <c r="N138" s="102">
        <v>593</v>
      </c>
      <c r="O138" s="5"/>
    </row>
    <row r="139" spans="1:15" ht="12.75" customHeight="1">
      <c r="A139" s="69" t="s">
        <v>70</v>
      </c>
      <c r="B139" s="28"/>
      <c r="C139" s="27">
        <v>17</v>
      </c>
      <c r="D139" s="26">
        <v>1586</v>
      </c>
      <c r="E139" s="26">
        <v>1200</v>
      </c>
      <c r="F139" s="26">
        <v>115</v>
      </c>
      <c r="G139" s="26">
        <v>236</v>
      </c>
      <c r="H139" s="78">
        <v>35</v>
      </c>
      <c r="I139" s="26">
        <v>20</v>
      </c>
      <c r="J139" s="26">
        <v>80318.73</v>
      </c>
      <c r="K139" s="26">
        <v>76992</v>
      </c>
      <c r="L139" s="26">
        <v>2499.55</v>
      </c>
      <c r="M139" s="26">
        <v>234.18</v>
      </c>
      <c r="N139" s="102">
        <v>593</v>
      </c>
      <c r="O139" s="5"/>
    </row>
    <row r="140" spans="1:15" ht="12.75" customHeight="1">
      <c r="A140" s="69" t="s">
        <v>72</v>
      </c>
      <c r="B140" s="28"/>
      <c r="C140" s="27">
        <f aca="true" t="shared" si="5" ref="C140:N140">SUM(C141:C187)</f>
        <v>17</v>
      </c>
      <c r="D140" s="26">
        <f t="shared" si="5"/>
        <v>1586</v>
      </c>
      <c r="E140" s="26">
        <f t="shared" si="5"/>
        <v>1200</v>
      </c>
      <c r="F140" s="26">
        <f t="shared" si="5"/>
        <v>115</v>
      </c>
      <c r="G140" s="26">
        <f t="shared" si="5"/>
        <v>236</v>
      </c>
      <c r="H140" s="26">
        <f t="shared" si="5"/>
        <v>35</v>
      </c>
      <c r="I140" s="26">
        <f t="shared" si="5"/>
        <v>21</v>
      </c>
      <c r="J140" s="26">
        <f t="shared" si="5"/>
        <v>80443.73</v>
      </c>
      <c r="K140" s="26">
        <f t="shared" si="5"/>
        <v>76992</v>
      </c>
      <c r="L140" s="26">
        <f t="shared" si="5"/>
        <v>2504.55</v>
      </c>
      <c r="M140" s="26">
        <f t="shared" si="5"/>
        <v>323.18</v>
      </c>
      <c r="N140" s="102">
        <f t="shared" si="5"/>
        <v>624</v>
      </c>
      <c r="O140" s="5"/>
    </row>
    <row r="141" spans="1:15" ht="12.75" customHeight="1">
      <c r="A141" s="25" t="s">
        <v>46</v>
      </c>
      <c r="B141" s="20"/>
      <c r="C141" s="19">
        <v>3</v>
      </c>
      <c r="D141" s="10">
        <v>255</v>
      </c>
      <c r="E141" s="10">
        <v>209</v>
      </c>
      <c r="F141" s="10">
        <v>45</v>
      </c>
      <c r="G141" s="10">
        <v>1</v>
      </c>
      <c r="H141" s="79">
        <v>0</v>
      </c>
      <c r="I141" s="10">
        <v>2</v>
      </c>
      <c r="J141" s="10">
        <v>30592</v>
      </c>
      <c r="K141" s="10">
        <v>28584</v>
      </c>
      <c r="L141" s="10">
        <v>1858</v>
      </c>
      <c r="M141" s="10">
        <v>13</v>
      </c>
      <c r="N141" s="70">
        <v>137</v>
      </c>
      <c r="O141" s="5"/>
    </row>
    <row r="142" spans="1:15" ht="12.75" customHeight="1">
      <c r="A142" s="24" t="s">
        <v>45</v>
      </c>
      <c r="B142" s="12"/>
      <c r="C142" s="11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3</v>
      </c>
      <c r="J142" s="18">
        <f>SUM(K142:N142)</f>
        <v>1290</v>
      </c>
      <c r="K142" s="18">
        <v>1068</v>
      </c>
      <c r="L142" s="18">
        <v>185</v>
      </c>
      <c r="M142" s="18">
        <v>37</v>
      </c>
      <c r="N142" s="71">
        <v>0</v>
      </c>
      <c r="O142" s="5"/>
    </row>
    <row r="143" spans="1:15" ht="12.75" customHeight="1">
      <c r="A143" s="24" t="s">
        <v>44</v>
      </c>
      <c r="B143" s="12"/>
      <c r="C143" s="11">
        <v>2</v>
      </c>
      <c r="D143" s="18">
        <v>33</v>
      </c>
      <c r="E143" s="18">
        <v>0</v>
      </c>
      <c r="F143" s="18">
        <v>25</v>
      </c>
      <c r="G143" s="18">
        <v>8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71">
        <v>0</v>
      </c>
      <c r="O143" s="5"/>
    </row>
    <row r="144" spans="1:15" ht="12.75" customHeight="1">
      <c r="A144" s="24" t="s">
        <v>43</v>
      </c>
      <c r="B144" s="12"/>
      <c r="C144" s="11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71">
        <v>0</v>
      </c>
      <c r="O144" s="5"/>
    </row>
    <row r="145" spans="1:15" ht="12.75" customHeight="1">
      <c r="A145" s="23" t="s">
        <v>42</v>
      </c>
      <c r="B145" s="16"/>
      <c r="C145" s="11">
        <v>0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2</v>
      </c>
      <c r="J145" s="18">
        <v>1621</v>
      </c>
      <c r="K145" s="18">
        <v>1213</v>
      </c>
      <c r="L145" s="18">
        <v>48</v>
      </c>
      <c r="M145" s="18">
        <v>0</v>
      </c>
      <c r="N145" s="71">
        <v>360</v>
      </c>
      <c r="O145" s="5"/>
    </row>
    <row r="146" spans="1:15" ht="12.75" customHeight="1">
      <c r="A146" s="21" t="s">
        <v>41</v>
      </c>
      <c r="B146" s="20"/>
      <c r="C146" s="22">
        <v>0</v>
      </c>
      <c r="D146" s="10">
        <v>0</v>
      </c>
      <c r="E146" s="22">
        <v>0</v>
      </c>
      <c r="F146" s="10">
        <v>0</v>
      </c>
      <c r="G146" s="22">
        <v>0</v>
      </c>
      <c r="H146" s="10">
        <v>0</v>
      </c>
      <c r="I146" s="20">
        <v>1</v>
      </c>
      <c r="J146" s="10">
        <v>4561</v>
      </c>
      <c r="K146" s="22">
        <v>4525</v>
      </c>
      <c r="L146" s="10">
        <v>0</v>
      </c>
      <c r="M146" s="10">
        <v>0</v>
      </c>
      <c r="N146" s="70">
        <v>36</v>
      </c>
      <c r="O146" s="2"/>
    </row>
    <row r="147" spans="1:15" ht="12.75" customHeight="1">
      <c r="A147" s="13" t="s">
        <v>40</v>
      </c>
      <c r="B147" s="12"/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8">
        <v>0</v>
      </c>
      <c r="J147" s="11">
        <v>0</v>
      </c>
      <c r="K147" s="11">
        <v>0</v>
      </c>
      <c r="L147" s="11">
        <v>0</v>
      </c>
      <c r="M147" s="11">
        <v>0</v>
      </c>
      <c r="N147" s="76">
        <v>0</v>
      </c>
      <c r="O147" s="5"/>
    </row>
    <row r="148" spans="1:15" ht="12.75" customHeight="1">
      <c r="A148" s="13" t="s">
        <v>39</v>
      </c>
      <c r="B148" s="12"/>
      <c r="C148" s="11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71">
        <v>0</v>
      </c>
      <c r="O148" s="5"/>
    </row>
    <row r="149" spans="1:15" ht="12.75" customHeight="1">
      <c r="A149" s="13" t="s">
        <v>38</v>
      </c>
      <c r="B149" s="12"/>
      <c r="C149" s="11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71">
        <v>0</v>
      </c>
      <c r="O149" s="5"/>
    </row>
    <row r="150" spans="1:15" ht="12.75" customHeight="1">
      <c r="A150" s="17" t="s">
        <v>37</v>
      </c>
      <c r="B150" s="16"/>
      <c r="C150" s="15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72">
        <v>0</v>
      </c>
      <c r="O150" s="5"/>
    </row>
    <row r="151" spans="1:15" ht="12.75" customHeight="1">
      <c r="A151" s="21" t="s">
        <v>36</v>
      </c>
      <c r="B151" s="20"/>
      <c r="C151" s="19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70">
        <v>0</v>
      </c>
      <c r="O151" s="5"/>
    </row>
    <row r="152" spans="1:15" ht="12.75" customHeight="1">
      <c r="A152" s="13" t="s">
        <v>35</v>
      </c>
      <c r="B152" s="12"/>
      <c r="C152" s="11"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71">
        <v>0</v>
      </c>
      <c r="O152" s="5"/>
    </row>
    <row r="153" spans="1:15" ht="12.75" customHeight="1">
      <c r="A153" s="13" t="s">
        <v>34</v>
      </c>
      <c r="B153" s="12"/>
      <c r="C153" s="11">
        <f>2+2</f>
        <v>4</v>
      </c>
      <c r="D153" s="18">
        <f>SUM(E153:H153)</f>
        <v>606</v>
      </c>
      <c r="E153" s="18">
        <v>501</v>
      </c>
      <c r="F153" s="18">
        <f>12+8</f>
        <v>20</v>
      </c>
      <c r="G153" s="18">
        <v>85</v>
      </c>
      <c r="H153" s="18">
        <v>0</v>
      </c>
      <c r="I153" s="18">
        <v>1</v>
      </c>
      <c r="J153" s="18">
        <f>SUM(K153:N153)</f>
        <v>1345</v>
      </c>
      <c r="K153" s="18">
        <v>1255</v>
      </c>
      <c r="L153" s="18">
        <v>6</v>
      </c>
      <c r="M153" s="18">
        <v>84</v>
      </c>
      <c r="N153" s="71">
        <v>0</v>
      </c>
      <c r="O153" s="5"/>
    </row>
    <row r="154" spans="1:15" ht="12.75" customHeight="1">
      <c r="A154" s="13" t="s">
        <v>33</v>
      </c>
      <c r="B154" s="12"/>
      <c r="C154" s="11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71">
        <v>0</v>
      </c>
      <c r="O154" s="5"/>
    </row>
    <row r="155" spans="1:15" ht="12.75" customHeight="1">
      <c r="A155" s="17" t="s">
        <v>32</v>
      </c>
      <c r="B155" s="16"/>
      <c r="C155" s="15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2</v>
      </c>
      <c r="J155" s="14">
        <v>4784</v>
      </c>
      <c r="K155" s="14">
        <v>4672</v>
      </c>
      <c r="L155" s="14">
        <v>110</v>
      </c>
      <c r="M155" s="14">
        <v>2</v>
      </c>
      <c r="N155" s="72">
        <v>0</v>
      </c>
      <c r="O155" s="5"/>
    </row>
    <row r="156" spans="1:15" ht="12.75" customHeight="1">
      <c r="A156" s="21" t="s">
        <v>31</v>
      </c>
      <c r="B156" s="20"/>
      <c r="C156" s="19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1</v>
      </c>
      <c r="J156" s="10">
        <v>13729</v>
      </c>
      <c r="K156" s="10">
        <v>13729</v>
      </c>
      <c r="L156" s="10">
        <v>0</v>
      </c>
      <c r="M156" s="10">
        <v>0</v>
      </c>
      <c r="N156" s="70">
        <v>0</v>
      </c>
      <c r="O156" s="5"/>
    </row>
    <row r="157" spans="1:15" ht="12.75" customHeight="1">
      <c r="A157" s="13" t="s">
        <v>30</v>
      </c>
      <c r="B157" s="12"/>
      <c r="C157" s="11">
        <v>1</v>
      </c>
      <c r="D157" s="11">
        <v>24</v>
      </c>
      <c r="E157" s="11">
        <v>24</v>
      </c>
      <c r="F157" s="11">
        <v>0</v>
      </c>
      <c r="G157" s="11">
        <v>0</v>
      </c>
      <c r="H157" s="11">
        <v>0</v>
      </c>
      <c r="I157" s="18">
        <v>0</v>
      </c>
      <c r="J157" s="11">
        <v>0</v>
      </c>
      <c r="K157" s="11">
        <v>0</v>
      </c>
      <c r="L157" s="11">
        <v>0</v>
      </c>
      <c r="M157" s="11">
        <v>0</v>
      </c>
      <c r="N157" s="76">
        <v>0</v>
      </c>
      <c r="O157" s="5"/>
    </row>
    <row r="158" spans="1:15" ht="12.75" customHeight="1">
      <c r="A158" s="13" t="s">
        <v>29</v>
      </c>
      <c r="B158" s="12"/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8">
        <v>0</v>
      </c>
      <c r="J158" s="11">
        <v>0</v>
      </c>
      <c r="K158" s="11">
        <v>0</v>
      </c>
      <c r="L158" s="11">
        <v>0</v>
      </c>
      <c r="M158" s="11">
        <v>0</v>
      </c>
      <c r="N158" s="76">
        <v>0</v>
      </c>
      <c r="O158" s="5"/>
    </row>
    <row r="159" spans="1:15" ht="12.75" customHeight="1">
      <c r="A159" s="13" t="s">
        <v>28</v>
      </c>
      <c r="B159" s="12"/>
      <c r="C159" s="11"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71">
        <v>0</v>
      </c>
      <c r="O159" s="5"/>
    </row>
    <row r="160" spans="1:15" ht="12.75" customHeight="1">
      <c r="A160" s="17" t="s">
        <v>27</v>
      </c>
      <c r="B160" s="16"/>
      <c r="C160" s="15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1</v>
      </c>
      <c r="J160" s="14">
        <v>9111</v>
      </c>
      <c r="K160" s="14">
        <v>9111</v>
      </c>
      <c r="L160" s="14">
        <v>0</v>
      </c>
      <c r="M160" s="14">
        <v>0</v>
      </c>
      <c r="N160" s="72">
        <v>0</v>
      </c>
      <c r="O160" s="5"/>
    </row>
    <row r="161" spans="1:15" ht="12.75" customHeight="1">
      <c r="A161" s="21" t="s">
        <v>26</v>
      </c>
      <c r="B161" s="20"/>
      <c r="C161" s="19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1</v>
      </c>
      <c r="J161" s="10">
        <v>2510</v>
      </c>
      <c r="K161" s="10">
        <v>2510</v>
      </c>
      <c r="L161" s="10">
        <v>0</v>
      </c>
      <c r="M161" s="10">
        <v>0</v>
      </c>
      <c r="N161" s="70">
        <v>0</v>
      </c>
      <c r="O161" s="5"/>
    </row>
    <row r="162" spans="1:15" ht="12.75" customHeight="1">
      <c r="A162" s="13" t="s">
        <v>25</v>
      </c>
      <c r="B162" s="12"/>
      <c r="C162" s="11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71">
        <v>0</v>
      </c>
      <c r="O162" s="5"/>
    </row>
    <row r="163" spans="1:15" ht="12.75" customHeight="1">
      <c r="A163" s="13" t="s">
        <v>24</v>
      </c>
      <c r="B163" s="12"/>
      <c r="C163" s="11"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71">
        <v>0</v>
      </c>
      <c r="O163" s="5"/>
    </row>
    <row r="164" spans="1:15" ht="12.75" customHeight="1">
      <c r="A164" s="13" t="s">
        <v>23</v>
      </c>
      <c r="B164" s="12"/>
      <c r="C164" s="11">
        <v>1</v>
      </c>
      <c r="D164" s="18">
        <v>71</v>
      </c>
      <c r="E164" s="18">
        <v>0</v>
      </c>
      <c r="F164" s="18">
        <v>21</v>
      </c>
      <c r="G164" s="18">
        <v>15</v>
      </c>
      <c r="H164" s="18">
        <v>35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71">
        <v>0</v>
      </c>
      <c r="O164" s="5"/>
    </row>
    <row r="165" spans="1:15" ht="12.75" customHeight="1">
      <c r="A165" s="17" t="s">
        <v>22</v>
      </c>
      <c r="B165" s="16"/>
      <c r="C165" s="15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72">
        <v>0</v>
      </c>
      <c r="O165" s="5"/>
    </row>
    <row r="166" spans="1:15" ht="12.75" customHeight="1">
      <c r="A166" s="21" t="s">
        <v>21</v>
      </c>
      <c r="B166" s="20"/>
      <c r="C166" s="19">
        <v>1</v>
      </c>
      <c r="D166" s="10">
        <f>SUM(E166:H166)</f>
        <v>44</v>
      </c>
      <c r="E166" s="10">
        <v>11</v>
      </c>
      <c r="F166" s="10">
        <v>0</v>
      </c>
      <c r="G166" s="10">
        <v>33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70">
        <v>0</v>
      </c>
      <c r="O166" s="5"/>
    </row>
    <row r="167" spans="1:15" ht="12.75" customHeight="1">
      <c r="A167" s="13" t="s">
        <v>20</v>
      </c>
      <c r="B167" s="12"/>
      <c r="C167" s="11">
        <v>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71">
        <v>0</v>
      </c>
      <c r="O167" s="5"/>
    </row>
    <row r="168" spans="1:15" ht="12.75" customHeight="1">
      <c r="A168" s="13" t="s">
        <v>19</v>
      </c>
      <c r="B168" s="12"/>
      <c r="C168" s="11">
        <v>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1</v>
      </c>
      <c r="J168" s="18">
        <v>125</v>
      </c>
      <c r="K168" s="18">
        <v>0</v>
      </c>
      <c r="L168" s="18">
        <v>5</v>
      </c>
      <c r="M168" s="18">
        <v>89</v>
      </c>
      <c r="N168" s="71">
        <v>31</v>
      </c>
      <c r="O168" s="5"/>
    </row>
    <row r="169" spans="1:15" ht="12.75" customHeight="1">
      <c r="A169" s="13" t="s">
        <v>18</v>
      </c>
      <c r="B169" s="12"/>
      <c r="C169" s="11">
        <v>0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71">
        <v>0</v>
      </c>
      <c r="O169" s="5"/>
    </row>
    <row r="170" spans="1:15" ht="12.75" customHeight="1">
      <c r="A170" s="17" t="s">
        <v>17</v>
      </c>
      <c r="B170" s="16"/>
      <c r="C170" s="15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72">
        <v>0</v>
      </c>
      <c r="O170" s="5"/>
    </row>
    <row r="171" spans="1:15" ht="12.75" customHeight="1">
      <c r="A171" s="21" t="s">
        <v>16</v>
      </c>
      <c r="B171" s="20"/>
      <c r="C171" s="19"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70">
        <v>0</v>
      </c>
      <c r="O171" s="5"/>
    </row>
    <row r="172" spans="1:15" ht="12.75" customHeight="1">
      <c r="A172" s="13" t="s">
        <v>15</v>
      </c>
      <c r="B172" s="12"/>
      <c r="C172" s="11">
        <v>0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71">
        <v>0</v>
      </c>
      <c r="O172" s="5"/>
    </row>
    <row r="173" spans="1:15" ht="12.75" customHeight="1">
      <c r="A173" s="13" t="s">
        <v>14</v>
      </c>
      <c r="B173" s="12"/>
      <c r="C173" s="11">
        <v>0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71">
        <v>0</v>
      </c>
      <c r="O173" s="5"/>
    </row>
    <row r="174" spans="1:15" ht="12.75" customHeight="1">
      <c r="A174" s="13" t="s">
        <v>13</v>
      </c>
      <c r="B174" s="12"/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8">
        <v>0</v>
      </c>
      <c r="J174" s="11">
        <v>0</v>
      </c>
      <c r="K174" s="11">
        <v>0</v>
      </c>
      <c r="L174" s="11">
        <v>0</v>
      </c>
      <c r="M174" s="11">
        <v>0</v>
      </c>
      <c r="N174" s="76">
        <v>0</v>
      </c>
      <c r="O174" s="5"/>
    </row>
    <row r="175" spans="1:15" ht="12.75" customHeight="1">
      <c r="A175" s="17" t="s">
        <v>12</v>
      </c>
      <c r="B175" s="16"/>
      <c r="C175" s="15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72">
        <v>0</v>
      </c>
      <c r="O175" s="5"/>
    </row>
    <row r="176" spans="1:15" ht="12.75" customHeight="1">
      <c r="A176" s="21" t="s">
        <v>11</v>
      </c>
      <c r="B176" s="20"/>
      <c r="C176" s="19">
        <v>0</v>
      </c>
      <c r="D176" s="19">
        <v>0</v>
      </c>
      <c r="E176" s="19">
        <v>0</v>
      </c>
      <c r="F176" s="19">
        <v>0</v>
      </c>
      <c r="G176" s="19">
        <v>0</v>
      </c>
      <c r="H176" s="19">
        <v>0</v>
      </c>
      <c r="I176" s="10">
        <v>0</v>
      </c>
      <c r="J176" s="19">
        <v>0</v>
      </c>
      <c r="K176" s="19">
        <v>0</v>
      </c>
      <c r="L176" s="19">
        <v>0</v>
      </c>
      <c r="M176" s="19">
        <v>0</v>
      </c>
      <c r="N176" s="77">
        <v>0</v>
      </c>
      <c r="O176" s="5"/>
    </row>
    <row r="177" spans="1:15" ht="12.75" customHeight="1">
      <c r="A177" s="13" t="s">
        <v>10</v>
      </c>
      <c r="B177" s="12"/>
      <c r="C177" s="11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71">
        <v>0</v>
      </c>
      <c r="O177" s="5"/>
    </row>
    <row r="178" spans="1:15" ht="12.75" customHeight="1">
      <c r="A178" s="13" t="s">
        <v>9</v>
      </c>
      <c r="B178" s="12"/>
      <c r="C178" s="11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71">
        <v>0</v>
      </c>
      <c r="O178" s="5"/>
    </row>
    <row r="179" spans="1:15" ht="12.75" customHeight="1">
      <c r="A179" s="13" t="s">
        <v>8</v>
      </c>
      <c r="B179" s="12"/>
      <c r="C179" s="11">
        <v>0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71">
        <v>0</v>
      </c>
      <c r="O179" s="5"/>
    </row>
    <row r="180" spans="1:15" ht="12.75" customHeight="1">
      <c r="A180" s="17" t="s">
        <v>7</v>
      </c>
      <c r="B180" s="16"/>
      <c r="C180" s="15">
        <v>1</v>
      </c>
      <c r="D180" s="14">
        <v>94</v>
      </c>
      <c r="E180" s="14">
        <v>0</v>
      </c>
      <c r="F180" s="14">
        <v>0</v>
      </c>
      <c r="G180" s="14">
        <v>94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72">
        <v>0</v>
      </c>
      <c r="O180" s="5"/>
    </row>
    <row r="181" spans="1:15" ht="12.75" customHeight="1">
      <c r="A181" s="21" t="s">
        <v>6</v>
      </c>
      <c r="B181" s="20"/>
      <c r="C181" s="19">
        <v>0</v>
      </c>
      <c r="D181" s="19">
        <v>0</v>
      </c>
      <c r="E181" s="19">
        <v>0</v>
      </c>
      <c r="F181" s="19">
        <v>0</v>
      </c>
      <c r="G181" s="19">
        <v>0</v>
      </c>
      <c r="H181" s="19">
        <v>0</v>
      </c>
      <c r="I181" s="10">
        <v>0</v>
      </c>
      <c r="J181" s="19">
        <v>0</v>
      </c>
      <c r="K181" s="19">
        <v>0</v>
      </c>
      <c r="L181" s="19">
        <v>0</v>
      </c>
      <c r="M181" s="19">
        <v>0</v>
      </c>
      <c r="N181" s="77">
        <v>0</v>
      </c>
      <c r="O181" s="5"/>
    </row>
    <row r="182" spans="1:15" ht="12.75" customHeight="1">
      <c r="A182" s="13" t="s">
        <v>5</v>
      </c>
      <c r="B182" s="12"/>
      <c r="C182" s="11">
        <v>1</v>
      </c>
      <c r="D182" s="18">
        <v>416</v>
      </c>
      <c r="E182" s="18">
        <v>416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71">
        <v>0</v>
      </c>
      <c r="O182" s="5"/>
    </row>
    <row r="183" spans="1:15" ht="12.75" customHeight="1">
      <c r="A183" s="13" t="s">
        <v>4</v>
      </c>
      <c r="B183" s="12"/>
      <c r="C183" s="11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71">
        <v>0</v>
      </c>
      <c r="O183" s="5"/>
    </row>
    <row r="184" spans="1:15" ht="12.75" customHeight="1">
      <c r="A184" s="13" t="s">
        <v>3</v>
      </c>
      <c r="B184" s="12"/>
      <c r="C184" s="11">
        <v>0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71">
        <v>0</v>
      </c>
      <c r="O184" s="5"/>
    </row>
    <row r="185" spans="1:15" ht="12.75" customHeight="1">
      <c r="A185" s="17" t="s">
        <v>2</v>
      </c>
      <c r="B185" s="16"/>
      <c r="C185" s="15">
        <v>1</v>
      </c>
      <c r="D185" s="14">
        <f>SUM(E185:H185)</f>
        <v>4</v>
      </c>
      <c r="E185" s="14">
        <v>0</v>
      </c>
      <c r="F185" s="14">
        <v>4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72">
        <v>0</v>
      </c>
      <c r="O185" s="5"/>
    </row>
    <row r="186" spans="1:15" ht="12.75" customHeight="1">
      <c r="A186" s="13" t="s">
        <v>1</v>
      </c>
      <c r="B186" s="12"/>
      <c r="C186" s="11">
        <v>1</v>
      </c>
      <c r="D186" s="10">
        <v>21</v>
      </c>
      <c r="E186" s="10">
        <v>21</v>
      </c>
      <c r="F186" s="10">
        <v>0</v>
      </c>
      <c r="G186" s="10">
        <v>0</v>
      </c>
      <c r="H186" s="10">
        <v>0</v>
      </c>
      <c r="I186" s="10">
        <v>1</v>
      </c>
      <c r="J186" s="10">
        <v>103</v>
      </c>
      <c r="K186" s="10">
        <v>103</v>
      </c>
      <c r="L186" s="10">
        <v>0</v>
      </c>
      <c r="M186" s="10">
        <v>0</v>
      </c>
      <c r="N186" s="70">
        <v>0</v>
      </c>
      <c r="O186" s="5"/>
    </row>
    <row r="187" spans="1:15" ht="12.75" customHeight="1">
      <c r="A187" s="9" t="s">
        <v>0</v>
      </c>
      <c r="B187" s="8"/>
      <c r="C187" s="7">
        <v>1</v>
      </c>
      <c r="D187" s="6">
        <v>18</v>
      </c>
      <c r="E187" s="6">
        <v>18</v>
      </c>
      <c r="F187" s="6">
        <v>0</v>
      </c>
      <c r="G187" s="6">
        <v>0</v>
      </c>
      <c r="H187" s="6">
        <v>0</v>
      </c>
      <c r="I187" s="6">
        <f>4+1</f>
        <v>5</v>
      </c>
      <c r="J187" s="6">
        <f>SUM(K187:N187)</f>
        <v>10672.73</v>
      </c>
      <c r="K187" s="6">
        <v>10222</v>
      </c>
      <c r="L187" s="6">
        <f>234+58.55</f>
        <v>292.55</v>
      </c>
      <c r="M187" s="6">
        <f>94+4.18</f>
        <v>98.18</v>
      </c>
      <c r="N187" s="73">
        <v>60</v>
      </c>
      <c r="O187" s="5"/>
    </row>
    <row r="188" spans="1:21" ht="12.75" customHeight="1">
      <c r="A188" s="3"/>
      <c r="B188" s="4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ht="12.75" customHeight="1">
      <c r="B189" s="2"/>
    </row>
    <row r="190" ht="12.75" customHeight="1">
      <c r="B190" s="2"/>
    </row>
    <row r="191" ht="12.75" customHeight="1">
      <c r="B191" s="2"/>
    </row>
  </sheetData>
  <sheetProtection/>
  <printOptions/>
  <pageMargins left="1.1811023622047245" right="0.7874015748031497" top="0.3937007874015748" bottom="0.8661417322834646" header="0.5118110236220472" footer="0.7874015748031497"/>
  <pageSetup cellComments="asDisplayed" horizontalDpi="600" verticalDpi="600" orientation="landscape" pageOrder="overThenDown" paperSize="9" scale="68" r:id="rId2"/>
  <rowBreaks count="2" manualBreakCount="2">
    <brk id="63" max="255" man="1"/>
    <brk id="1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yfuruhata</cp:lastModifiedBy>
  <cp:lastPrinted>2014-09-25T05:19:03Z</cp:lastPrinted>
  <dcterms:created xsi:type="dcterms:W3CDTF">2009-10-02T02:15:18Z</dcterms:created>
  <dcterms:modified xsi:type="dcterms:W3CDTF">2014-12-25T03:31:20Z</dcterms:modified>
  <cp:category/>
  <cp:version/>
  <cp:contentType/>
  <cp:contentStatus/>
</cp:coreProperties>
</file>