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270" windowHeight="11640" activeTab="0"/>
  </bookViews>
  <sheets>
    <sheet name="19" sheetId="1" r:id="rId1"/>
  </sheets>
  <definedNames>
    <definedName name="_xlnm.Print_Area" localSheetId="0">'19'!$A$1:$N$189</definedName>
    <definedName name="Z_283D5947_5F52_48B5_AE20_F887A659E3C8_.wvu.PrintArea" localSheetId="0" hidden="1">'19'!$A$1:$N$189</definedName>
    <definedName name="Z_696AB4A9_9569_4943_BB5B_6616D6211437_.wvu.PrintArea" localSheetId="0" hidden="1">'19'!$A$1:$N$189</definedName>
  </definedNames>
  <calcPr fullCalcOnLoad="1"/>
</workbook>
</file>

<file path=xl/sharedStrings.xml><?xml version="1.0" encoding="utf-8"?>
<sst xmlns="http://schemas.openxmlformats.org/spreadsheetml/2006/main" count="218" uniqueCount="78">
  <si>
    <t>　　　（１）</t>
  </si>
  <si>
    <t xml:space="preserve">    計</t>
  </si>
  <si>
    <t xml:space="preserve">   　　　　　　（１） 森 林 鳥 獣 生 息 地 の 鳥 獣 保 護 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</si>
  <si>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</si>
  <si>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</si>
  <si>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</si>
  <si>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</si>
  <si>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</si>
  <si>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</si>
  <si>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</si>
  <si>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</si>
  <si>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</si>
  <si>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</si>
  <si>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</si>
  <si>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</si>
  <si>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</si>
  <si>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</si>
  <si>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</si>
  <si>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</si>
  <si>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</si>
  <si>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</si>
  <si>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</si>
  <si>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</si>
  <si>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</si>
  <si>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</si>
  <si>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</si>
  <si>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</si>
  <si>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</si>
  <si>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</si>
  <si>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</si>
  <si>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</si>
  <si>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</si>
  <si>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</si>
  <si>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</si>
  <si>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</si>
  <si>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</si>
  <si>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</si>
  <si>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</si>
  <si>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</si>
  <si>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</si>
  <si>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</si>
  <si>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</si>
  <si>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</si>
  <si>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</si>
  <si>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</si>
  <si>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</si>
  <si>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</si>
  <si>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</si>
  <si>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</si>
  <si>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</si>
  <si>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</si>
  <si>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</si>
  <si>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</si>
  <si>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</si>
  <si>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</si>
  <si>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</si>
  <si>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</si>
  <si>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</si>
  <si>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</si>
  <si>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</si>
  <si>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</si>
  <si>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</si>
  <si>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</si>
  <si>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 xml:space="preserve">      3.２県にまたがる鳥獣保護区の水面で所属する</t>
  </si>
  <si>
    <t>　　　　県が不明なものは一方の県に含めている。</t>
  </si>
  <si>
    <t>　　（２）</t>
  </si>
  <si>
    <t xml:space="preserve">     　　　　　（２） 大 規 模 生 息 地 の 鳥 獣 保 護 区</t>
  </si>
  <si>
    <t xml:space="preserve">  　　　　　　　（３）　集 団 渡 来 地 の 鳥 獣 保 護 区</t>
  </si>
  <si>
    <t>　　（３）</t>
  </si>
  <si>
    <r>
      <t xml:space="preserve">   　　　　　　（５）　希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少 鳥 獣 生 息 地 の 鳥 獣 保 護 区</t>
    </r>
  </si>
  <si>
    <r>
      <t>3</t>
    </r>
    <r>
      <rPr>
        <sz val="11"/>
        <rFont val="ＭＳ Ｐゴシック"/>
        <family val="3"/>
      </rPr>
      <t>9  高　知</t>
    </r>
  </si>
  <si>
    <r>
      <t xml:space="preserve">     　　　　　（４） 集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団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繁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殖</t>
    </r>
    <r>
      <rPr>
        <sz val="11"/>
        <rFont val="ＭＳ Ｐゴシック"/>
        <family val="3"/>
      </rPr>
      <t xml:space="preserve"> </t>
    </r>
    <r>
      <rPr>
        <sz val="9"/>
        <rFont val="ＭＳ 明朝"/>
        <family val="1"/>
      </rPr>
      <t>地 の 鳥 獣 保 護 区</t>
    </r>
  </si>
  <si>
    <t>平成 17 年度</t>
  </si>
  <si>
    <t>平成 16 年度</t>
  </si>
  <si>
    <t>平成 18 年度</t>
  </si>
  <si>
    <t>　　　　１９　平成 １８ 年度国指定鳥獣保護区の指定状況</t>
  </si>
  <si>
    <t>　　　　１９　平成 １８ 年度国指定鳥獣保護区の指定状況</t>
  </si>
  <si>
    <t xml:space="preserve">        2.重複数値を除いた国指定鳥獣保護区の地区数は66地区である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</si>
</sst>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\-"/>
  </numFmts>
  <fonts count="2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 applyAlignment="1" applyProtection="1">
      <alignment vertical="center"/>
      <protection/>
    </xf>
    <xf numFmtId="176" fontId="4" fillId="0" borderId="0" xfId="60" applyNumberFormat="1" applyFont="1" applyAlignment="1">
      <alignment vertical="center"/>
      <protection/>
    </xf>
    <xf numFmtId="176" fontId="4" fillId="0" borderId="0" xfId="60" applyNumberFormat="1" applyFont="1" applyAlignment="1" applyProtection="1">
      <alignment vertical="center"/>
      <protection/>
    </xf>
    <xf numFmtId="176" fontId="4" fillId="0" borderId="0" xfId="60" applyNumberFormat="1" applyFont="1" applyBorder="1" applyAlignment="1">
      <alignment vertical="center"/>
      <protection/>
    </xf>
    <xf numFmtId="176" fontId="4" fillId="0" borderId="0" xfId="60" applyNumberFormat="1" applyFont="1" applyBorder="1" applyAlignment="1" applyProtection="1">
      <alignment vertical="center"/>
      <protection/>
    </xf>
    <xf numFmtId="176" fontId="1" fillId="0" borderId="10" xfId="60" applyNumberFormat="1" applyFont="1" applyBorder="1">
      <alignment/>
      <protection/>
    </xf>
    <xf numFmtId="176" fontId="1" fillId="0" borderId="11" xfId="60" applyNumberFormat="1" applyFont="1" applyBorder="1" applyAlignment="1" applyProtection="1">
      <alignment horizontal="left"/>
      <protection/>
    </xf>
    <xf numFmtId="176" fontId="1" fillId="0" borderId="12" xfId="60" applyNumberFormat="1" applyFont="1" applyBorder="1">
      <alignment/>
      <protection/>
    </xf>
    <xf numFmtId="176" fontId="1" fillId="0" borderId="12" xfId="60" applyNumberFormat="1" applyFont="1" applyBorder="1" applyAlignment="1" applyProtection="1">
      <alignment horizontal="left"/>
      <protection/>
    </xf>
    <xf numFmtId="176" fontId="1" fillId="0" borderId="13" xfId="60" applyNumberFormat="1" applyFont="1" applyBorder="1">
      <alignment/>
      <protection/>
    </xf>
    <xf numFmtId="176" fontId="1" fillId="0" borderId="11" xfId="60" applyNumberFormat="1" applyFont="1" applyBorder="1">
      <alignment/>
      <protection/>
    </xf>
    <xf numFmtId="176" fontId="1" fillId="0" borderId="14" xfId="60" applyNumberFormat="1" applyFont="1" applyBorder="1">
      <alignment/>
      <protection/>
    </xf>
    <xf numFmtId="176" fontId="1" fillId="0" borderId="15" xfId="60" applyNumberFormat="1" applyFont="1" applyBorder="1" applyAlignment="1" applyProtection="1">
      <alignment horizontal="center" vertical="center"/>
      <protection/>
    </xf>
    <xf numFmtId="176" fontId="1" fillId="0" borderId="16" xfId="60" applyNumberFormat="1" applyFont="1" applyBorder="1">
      <alignment/>
      <protection/>
    </xf>
    <xf numFmtId="176" fontId="1" fillId="0" borderId="17" xfId="60" applyNumberFormat="1" applyFont="1" applyBorder="1">
      <alignment/>
      <protection/>
    </xf>
    <xf numFmtId="176" fontId="1" fillId="0" borderId="18" xfId="60" applyNumberFormat="1" applyFont="1" applyBorder="1">
      <alignment/>
      <protection/>
    </xf>
    <xf numFmtId="176" fontId="1" fillId="0" borderId="19" xfId="60" applyNumberFormat="1" applyFont="1" applyBorder="1">
      <alignment/>
      <protection/>
    </xf>
    <xf numFmtId="176" fontId="1" fillId="0" borderId="15" xfId="60" applyNumberFormat="1" applyFont="1" applyBorder="1">
      <alignment/>
      <protection/>
    </xf>
    <xf numFmtId="176" fontId="1" fillId="0" borderId="20" xfId="60" applyNumberFormat="1" applyFont="1" applyBorder="1">
      <alignment/>
      <protection/>
    </xf>
    <xf numFmtId="176" fontId="1" fillId="0" borderId="21" xfId="60" applyNumberFormat="1" applyFont="1" applyBorder="1">
      <alignment/>
      <protection/>
    </xf>
    <xf numFmtId="176" fontId="1" fillId="0" borderId="22" xfId="60" applyNumberFormat="1" applyFont="1" applyBorder="1">
      <alignment/>
      <protection/>
    </xf>
    <xf numFmtId="176" fontId="1" fillId="0" borderId="23" xfId="60" applyNumberFormat="1" applyFont="1" applyBorder="1">
      <alignment/>
      <protection/>
    </xf>
    <xf numFmtId="176" fontId="1" fillId="0" borderId="24" xfId="60" applyNumberFormat="1" applyFont="1" applyBorder="1">
      <alignment/>
      <protection/>
    </xf>
    <xf numFmtId="176" fontId="1" fillId="0" borderId="25" xfId="60" applyNumberFormat="1" applyFont="1" applyBorder="1">
      <alignment/>
      <protection/>
    </xf>
    <xf numFmtId="176" fontId="1" fillId="0" borderId="26" xfId="60" applyNumberFormat="1" applyFont="1" applyBorder="1">
      <alignment/>
      <protection/>
    </xf>
    <xf numFmtId="176" fontId="1" fillId="0" borderId="15" xfId="60" applyNumberFormat="1" applyFont="1" applyBorder="1" applyAlignment="1" applyProtection="1">
      <alignment horizontal="left"/>
      <protection/>
    </xf>
    <xf numFmtId="176" fontId="1" fillId="0" borderId="16" xfId="60" applyNumberFormat="1" applyFont="1" applyBorder="1" applyAlignment="1" applyProtection="1">
      <alignment horizontal="center"/>
      <protection/>
    </xf>
    <xf numFmtId="176" fontId="1" fillId="0" borderId="21" xfId="60" applyNumberFormat="1" applyFont="1" applyBorder="1" applyAlignment="1" applyProtection="1">
      <alignment horizontal="center"/>
      <protection/>
    </xf>
    <xf numFmtId="176" fontId="1" fillId="0" borderId="17" xfId="60" applyNumberFormat="1" applyFont="1" applyBorder="1" applyAlignment="1" applyProtection="1">
      <alignment horizontal="center"/>
      <protection/>
    </xf>
    <xf numFmtId="176" fontId="1" fillId="0" borderId="18" xfId="60" applyNumberFormat="1" applyFont="1" applyBorder="1" applyAlignment="1" applyProtection="1">
      <alignment horizontal="center"/>
      <protection/>
    </xf>
    <xf numFmtId="176" fontId="1" fillId="0" borderId="27" xfId="60" applyNumberFormat="1" applyFont="1" applyBorder="1" applyAlignment="1" applyProtection="1">
      <alignment horizontal="center"/>
      <protection/>
    </xf>
    <xf numFmtId="176" fontId="1" fillId="0" borderId="19" xfId="60" applyNumberFormat="1" applyFont="1" applyBorder="1" applyAlignment="1" applyProtection="1">
      <alignment horizontal="center"/>
      <protection/>
    </xf>
    <xf numFmtId="176" fontId="1" fillId="0" borderId="28" xfId="60" applyNumberFormat="1" applyFont="1" applyBorder="1" applyAlignment="1">
      <alignment horizontal="center" vertical="center"/>
      <protection/>
    </xf>
    <xf numFmtId="176" fontId="1" fillId="0" borderId="28" xfId="60" applyNumberFormat="1" applyFont="1" applyBorder="1">
      <alignment/>
      <protection/>
    </xf>
    <xf numFmtId="176" fontId="1" fillId="0" borderId="29" xfId="60" applyNumberFormat="1" applyFont="1" applyBorder="1" applyAlignment="1">
      <alignment horizontal="center" vertical="center"/>
      <protection/>
    </xf>
    <xf numFmtId="176" fontId="1" fillId="0" borderId="30" xfId="60" applyNumberFormat="1" applyFont="1" applyBorder="1" applyAlignment="1" applyProtection="1">
      <alignment horizontal="center"/>
      <protection/>
    </xf>
    <xf numFmtId="176" fontId="1" fillId="0" borderId="31" xfId="60" applyNumberFormat="1" applyFont="1" applyBorder="1" applyAlignment="1" applyProtection="1">
      <alignment horizontal="center"/>
      <protection/>
    </xf>
    <xf numFmtId="176" fontId="1" fillId="0" borderId="32" xfId="60" applyNumberFormat="1" applyFont="1" applyBorder="1" applyAlignment="1" applyProtection="1">
      <alignment horizontal="center"/>
      <protection/>
    </xf>
    <xf numFmtId="176" fontId="1" fillId="0" borderId="33" xfId="60" applyNumberFormat="1" applyFont="1" applyBorder="1" applyAlignment="1" applyProtection="1">
      <alignment horizontal="center"/>
      <protection/>
    </xf>
    <xf numFmtId="176" fontId="1" fillId="0" borderId="34" xfId="60" applyNumberFormat="1" applyFont="1" applyBorder="1" applyAlignment="1" applyProtection="1">
      <alignment horizontal="center"/>
      <protection/>
    </xf>
    <xf numFmtId="176" fontId="1" fillId="0" borderId="15" xfId="60" applyNumberFormat="1" applyFont="1" applyBorder="1" applyAlignment="1" applyProtection="1">
      <alignment horizontal="center"/>
      <protection/>
    </xf>
    <xf numFmtId="176" fontId="1" fillId="0" borderId="35" xfId="60" applyNumberFormat="1" applyFont="1" applyBorder="1" applyAlignment="1" applyProtection="1">
      <alignment horizontal="center"/>
      <protection/>
    </xf>
    <xf numFmtId="176" fontId="1" fillId="0" borderId="36" xfId="60" applyNumberFormat="1" applyFont="1" applyBorder="1" applyAlignment="1" applyProtection="1">
      <alignment horizontal="center"/>
      <protection/>
    </xf>
    <xf numFmtId="176" fontId="1" fillId="0" borderId="0" xfId="60" applyNumberFormat="1" applyFont="1" applyAlignment="1">
      <alignment vertical="center"/>
      <protection/>
    </xf>
    <xf numFmtId="176" fontId="1" fillId="0" borderId="0" xfId="60" applyNumberFormat="1" applyFont="1" applyAlignment="1" applyProtection="1">
      <alignment horizontal="left"/>
      <protection/>
    </xf>
    <xf numFmtId="176" fontId="1" fillId="0" borderId="16" xfId="60" applyNumberFormat="1" applyFont="1" applyBorder="1" applyAlignment="1" applyProtection="1">
      <alignment horizontal="center" vertical="center"/>
      <protection/>
    </xf>
    <xf numFmtId="176" fontId="1" fillId="0" borderId="20" xfId="60" applyNumberFormat="1" applyFont="1" applyBorder="1" applyAlignment="1" applyProtection="1">
      <alignment horizontal="left"/>
      <protection/>
    </xf>
    <xf numFmtId="176" fontId="1" fillId="0" borderId="16" xfId="60" applyNumberFormat="1" applyFont="1" applyBorder="1" applyAlignment="1" applyProtection="1">
      <alignment horizontal="left"/>
      <protection/>
    </xf>
    <xf numFmtId="176" fontId="1" fillId="0" borderId="37" xfId="60" applyNumberFormat="1" applyFont="1" applyBorder="1" applyAlignment="1" applyProtection="1">
      <alignment horizontal="center"/>
      <protection/>
    </xf>
    <xf numFmtId="176" fontId="1" fillId="0" borderId="38" xfId="60" applyNumberFormat="1" applyFont="1" applyBorder="1" applyAlignment="1" applyProtection="1">
      <alignment horizontal="center"/>
      <protection/>
    </xf>
    <xf numFmtId="177" fontId="1" fillId="0" borderId="20" xfId="60" applyNumberFormat="1" applyFont="1" applyBorder="1" applyAlignment="1" applyProtection="1">
      <alignment horizontal="center"/>
      <protection/>
    </xf>
    <xf numFmtId="177" fontId="1" fillId="0" borderId="39" xfId="60" applyNumberFormat="1" applyFont="1" applyBorder="1" applyAlignment="1" applyProtection="1">
      <alignment horizontal="right"/>
      <protection/>
    </xf>
    <xf numFmtId="177" fontId="1" fillId="0" borderId="40" xfId="60" applyNumberFormat="1" applyFont="1" applyBorder="1" applyAlignment="1" applyProtection="1">
      <alignment horizontal="center"/>
      <protection/>
    </xf>
    <xf numFmtId="177" fontId="1" fillId="0" borderId="41" xfId="60" applyNumberFormat="1" applyFont="1" applyBorder="1" applyAlignment="1" applyProtection="1">
      <alignment horizontal="right"/>
      <protection/>
    </xf>
    <xf numFmtId="177" fontId="1" fillId="0" borderId="22" xfId="60" applyNumberFormat="1" applyFont="1" applyBorder="1" applyAlignment="1" applyProtection="1">
      <alignment horizontal="center"/>
      <protection/>
    </xf>
    <xf numFmtId="177" fontId="1" fillId="0" borderId="16" xfId="60" applyNumberFormat="1" applyFont="1" applyBorder="1" applyAlignment="1" applyProtection="1">
      <alignment horizontal="center"/>
      <protection/>
    </xf>
    <xf numFmtId="177" fontId="1" fillId="0" borderId="42" xfId="60" applyNumberFormat="1" applyFont="1" applyBorder="1" applyAlignment="1" applyProtection="1">
      <alignment horizontal="center"/>
      <protection/>
    </xf>
    <xf numFmtId="177" fontId="1" fillId="0" borderId="43" xfId="60" applyNumberFormat="1" applyFont="1" applyBorder="1" applyAlignment="1" applyProtection="1">
      <alignment horizontal="right"/>
      <protection/>
    </xf>
    <xf numFmtId="176" fontId="3" fillId="0" borderId="0" xfId="0" applyNumberFormat="1" applyFont="1" applyFill="1" applyAlignment="1" applyProtection="1">
      <alignment vertical="center"/>
      <protection/>
    </xf>
    <xf numFmtId="177" fontId="1" fillId="0" borderId="25" xfId="60" applyNumberFormat="1" applyFont="1" applyBorder="1" applyAlignment="1" applyProtection="1">
      <alignment horizontal="right"/>
      <protection locked="0"/>
    </xf>
    <xf numFmtId="177" fontId="1" fillId="0" borderId="44" xfId="60" applyNumberFormat="1" applyFont="1" applyBorder="1" applyAlignment="1" applyProtection="1">
      <alignment horizontal="right"/>
      <protection locked="0"/>
    </xf>
    <xf numFmtId="177" fontId="1" fillId="0" borderId="27" xfId="60" applyNumberFormat="1" applyFont="1" applyBorder="1" applyAlignment="1" applyProtection="1">
      <alignment horizontal="right"/>
      <protection locked="0"/>
    </xf>
    <xf numFmtId="177" fontId="1" fillId="0" borderId="45" xfId="60" applyNumberFormat="1" applyFont="1" applyBorder="1" applyAlignment="1" applyProtection="1">
      <alignment horizontal="right"/>
      <protection locked="0"/>
    </xf>
    <xf numFmtId="177" fontId="1" fillId="0" borderId="28" xfId="60" applyNumberFormat="1" applyFont="1" applyBorder="1" applyAlignment="1" applyProtection="1">
      <alignment horizontal="right"/>
      <protection locked="0"/>
    </xf>
    <xf numFmtId="177" fontId="1" fillId="0" borderId="29" xfId="60" applyNumberFormat="1" applyFont="1" applyBorder="1" applyAlignment="1" applyProtection="1">
      <alignment horizontal="right"/>
      <protection locked="0"/>
    </xf>
    <xf numFmtId="177" fontId="1" fillId="0" borderId="46" xfId="60" applyNumberFormat="1" applyFont="1" applyBorder="1" applyAlignment="1" applyProtection="1">
      <alignment horizontal="right"/>
      <protection locked="0"/>
    </xf>
    <xf numFmtId="177" fontId="1" fillId="0" borderId="47" xfId="60" applyNumberFormat="1" applyFont="1" applyBorder="1" applyAlignment="1" applyProtection="1">
      <alignment horizontal="right"/>
      <protection locked="0"/>
    </xf>
    <xf numFmtId="177" fontId="1" fillId="0" borderId="24" xfId="60" applyNumberFormat="1" applyFont="1" applyBorder="1" applyAlignment="1" applyProtection="1">
      <alignment horizontal="right"/>
      <protection locked="0"/>
    </xf>
    <xf numFmtId="177" fontId="1" fillId="0" borderId="21" xfId="60" applyNumberFormat="1" applyFont="1" applyBorder="1" applyAlignment="1" applyProtection="1">
      <alignment horizontal="right"/>
      <protection locked="0"/>
    </xf>
    <xf numFmtId="177" fontId="1" fillId="0" borderId="18" xfId="60" applyNumberFormat="1" applyFont="1" applyBorder="1" applyAlignment="1" applyProtection="1">
      <alignment horizontal="right"/>
      <protection locked="0"/>
    </xf>
    <xf numFmtId="177" fontId="1" fillId="0" borderId="48" xfId="6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2-18・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019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515600"/>
          <a:ext cx="1019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0116800"/>
          <a:ext cx="1019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2"/>
  <sheetViews>
    <sheetView tabSelected="1" view="pageBreakPreview" zoomScaleNormal="75" zoomScaleSheetLayoutView="100" zoomScalePageLayoutView="0" workbookViewId="0" topLeftCell="B1">
      <selection activeCell="B1" sqref="B1"/>
    </sheetView>
  </sheetViews>
  <sheetFormatPr defaultColWidth="9.00390625" defaultRowHeight="12" customHeight="1"/>
  <cols>
    <col min="1" max="1" width="13.375" style="73" customWidth="1"/>
    <col min="2" max="3" width="5.625" style="73" customWidth="1"/>
    <col min="4" max="4" width="10.625" style="73" customWidth="1"/>
    <col min="5" max="5" width="10.25390625" style="73" customWidth="1"/>
    <col min="6" max="6" width="10.75390625" style="73" customWidth="1"/>
    <col min="7" max="7" width="10.125" style="73" customWidth="1"/>
    <col min="8" max="14" width="10.625" style="73" customWidth="1"/>
    <col min="15" max="16384" width="9.00390625" style="73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60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" customHeight="1">
      <c r="A5" s="3"/>
      <c r="B5" s="3"/>
      <c r="C5" s="3"/>
      <c r="D5" s="4" t="s">
        <v>0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5"/>
    </row>
    <row r="7" spans="1:14" ht="12" customHeight="1">
      <c r="A7" s="7"/>
      <c r="B7" s="8"/>
      <c r="C7" s="9"/>
      <c r="D7" s="10"/>
      <c r="E7" s="9" t="s">
        <v>1</v>
      </c>
      <c r="F7" s="9"/>
      <c r="G7" s="10"/>
      <c r="H7" s="11"/>
      <c r="I7" s="12" t="s">
        <v>2</v>
      </c>
      <c r="J7" s="10"/>
      <c r="K7" s="9"/>
      <c r="L7" s="9"/>
      <c r="M7" s="10"/>
      <c r="N7" s="13"/>
    </row>
    <row r="8" spans="1:14" ht="12" customHeight="1">
      <c r="A8" s="14" t="s">
        <v>3</v>
      </c>
      <c r="B8" s="15"/>
      <c r="C8" s="16"/>
      <c r="D8" s="16"/>
      <c r="E8" s="16"/>
      <c r="F8" s="16"/>
      <c r="G8" s="16"/>
      <c r="H8" s="17"/>
      <c r="I8" s="15"/>
      <c r="J8" s="16"/>
      <c r="K8" s="16"/>
      <c r="L8" s="16"/>
      <c r="M8" s="16"/>
      <c r="N8" s="18"/>
    </row>
    <row r="9" spans="1:14" ht="12" customHeight="1">
      <c r="A9" s="19"/>
      <c r="B9" s="20" t="s">
        <v>4</v>
      </c>
      <c r="C9" s="21"/>
      <c r="D9" s="22" t="s">
        <v>5</v>
      </c>
      <c r="E9" s="23"/>
      <c r="F9" s="23"/>
      <c r="G9" s="23"/>
      <c r="H9" s="24"/>
      <c r="I9" s="25"/>
      <c r="J9" s="22" t="s">
        <v>5</v>
      </c>
      <c r="K9" s="23"/>
      <c r="L9" s="23"/>
      <c r="M9" s="23"/>
      <c r="N9" s="26"/>
    </row>
    <row r="10" spans="1:14" ht="12" customHeight="1">
      <c r="A10" s="27" t="s">
        <v>6</v>
      </c>
      <c r="B10" s="28"/>
      <c r="C10" s="29"/>
      <c r="D10" s="28"/>
      <c r="E10" s="30"/>
      <c r="F10" s="30"/>
      <c r="G10" s="30"/>
      <c r="H10" s="31"/>
      <c r="I10" s="32" t="s">
        <v>7</v>
      </c>
      <c r="J10" s="28"/>
      <c r="K10" s="30"/>
      <c r="L10" s="30"/>
      <c r="M10" s="30"/>
      <c r="N10" s="33"/>
    </row>
    <row r="11" spans="1:14" ht="12" customHeight="1">
      <c r="A11" s="27" t="s">
        <v>8</v>
      </c>
      <c r="B11" s="34" t="s">
        <v>9</v>
      </c>
      <c r="C11" s="35"/>
      <c r="D11" s="34" t="s">
        <v>10</v>
      </c>
      <c r="E11" s="34" t="s">
        <v>11</v>
      </c>
      <c r="F11" s="34" t="s">
        <v>12</v>
      </c>
      <c r="G11" s="34" t="s">
        <v>13</v>
      </c>
      <c r="H11" s="34" t="s">
        <v>14</v>
      </c>
      <c r="I11" s="34"/>
      <c r="J11" s="34" t="s">
        <v>10</v>
      </c>
      <c r="K11" s="34" t="s">
        <v>11</v>
      </c>
      <c r="L11" s="34" t="s">
        <v>12</v>
      </c>
      <c r="M11" s="34" t="s">
        <v>13</v>
      </c>
      <c r="N11" s="36" t="s">
        <v>14</v>
      </c>
    </row>
    <row r="12" spans="1:14" ht="12" customHeight="1">
      <c r="A12" s="37" t="s">
        <v>73</v>
      </c>
      <c r="B12" s="53">
        <v>23</v>
      </c>
      <c r="C12" s="53">
        <v>71</v>
      </c>
      <c r="D12" s="53">
        <v>518153</v>
      </c>
      <c r="E12" s="53">
        <v>386639</v>
      </c>
      <c r="F12" s="53">
        <v>23739</v>
      </c>
      <c r="G12" s="53">
        <v>57452</v>
      </c>
      <c r="H12" s="53">
        <v>50323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9">
        <v>0</v>
      </c>
    </row>
    <row r="13" spans="1:14" ht="12" customHeight="1">
      <c r="A13" s="37" t="s">
        <v>72</v>
      </c>
      <c r="B13" s="53">
        <v>23</v>
      </c>
      <c r="C13" s="53">
        <v>77</v>
      </c>
      <c r="D13" s="53">
        <v>538150</v>
      </c>
      <c r="E13" s="53">
        <v>387731</v>
      </c>
      <c r="F13" s="53">
        <v>24253</v>
      </c>
      <c r="G13" s="53">
        <v>61914</v>
      </c>
      <c r="H13" s="53">
        <v>64252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9">
        <v>0</v>
      </c>
    </row>
    <row r="14" spans="1:14" ht="12" customHeight="1">
      <c r="A14" s="37" t="s">
        <v>74</v>
      </c>
      <c r="B14" s="53">
        <f aca="true" t="shared" si="0" ref="B14:N14">SUM(B15:B61)</f>
        <v>23</v>
      </c>
      <c r="C14" s="53">
        <f t="shared" si="0"/>
        <v>77</v>
      </c>
      <c r="D14" s="53">
        <f>SUM(D15:D61)</f>
        <v>537955</v>
      </c>
      <c r="E14" s="53">
        <f t="shared" si="0"/>
        <v>387688</v>
      </c>
      <c r="F14" s="53">
        <f t="shared" si="0"/>
        <v>24356</v>
      </c>
      <c r="G14" s="53">
        <f t="shared" si="0"/>
        <v>61977</v>
      </c>
      <c r="H14" s="53">
        <f t="shared" si="0"/>
        <v>63934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9">
        <f t="shared" si="0"/>
        <v>0</v>
      </c>
    </row>
    <row r="15" spans="1:14" ht="12" customHeight="1">
      <c r="A15" s="38" t="s">
        <v>15</v>
      </c>
      <c r="B15" s="61">
        <v>0</v>
      </c>
      <c r="C15" s="61">
        <f aca="true" t="shared" si="1" ref="C15:H15">C78+I78+C141+I141</f>
        <v>14</v>
      </c>
      <c r="D15" s="61">
        <f t="shared" si="1"/>
        <v>125151</v>
      </c>
      <c r="E15" s="61">
        <f t="shared" si="1"/>
        <v>88878</v>
      </c>
      <c r="F15" s="61">
        <f t="shared" si="1"/>
        <v>12132</v>
      </c>
      <c r="G15" s="61">
        <f t="shared" si="1"/>
        <v>5998</v>
      </c>
      <c r="H15" s="61">
        <f t="shared" si="1"/>
        <v>18143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v>0</v>
      </c>
    </row>
    <row r="16" spans="1:14" ht="12" customHeight="1">
      <c r="A16" s="39" t="s">
        <v>16</v>
      </c>
      <c r="B16" s="63">
        <v>2</v>
      </c>
      <c r="C16" s="63">
        <f>C79+I79+C142+I142</f>
        <v>5</v>
      </c>
      <c r="D16" s="63">
        <f aca="true" t="shared" si="2" ref="D16:H31">D79+J79+D142+J142</f>
        <v>56684</v>
      </c>
      <c r="E16" s="63">
        <f t="shared" si="2"/>
        <v>42525</v>
      </c>
      <c r="F16" s="63">
        <f t="shared" si="2"/>
        <v>584</v>
      </c>
      <c r="G16" s="63">
        <f t="shared" si="2"/>
        <v>5586</v>
      </c>
      <c r="H16" s="63">
        <f t="shared" si="2"/>
        <v>7989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</row>
    <row r="17" spans="1:14" ht="12" customHeight="1">
      <c r="A17" s="39" t="s">
        <v>17</v>
      </c>
      <c r="B17" s="63">
        <v>0</v>
      </c>
      <c r="C17" s="63">
        <f aca="true" t="shared" si="3" ref="C17:C61">C80+I80+C143+I143</f>
        <v>2</v>
      </c>
      <c r="D17" s="63">
        <f t="shared" si="2"/>
        <v>33</v>
      </c>
      <c r="E17" s="63">
        <f t="shared" si="2"/>
        <v>0</v>
      </c>
      <c r="F17" s="63">
        <f t="shared" si="2"/>
        <v>25</v>
      </c>
      <c r="G17" s="63">
        <f t="shared" si="2"/>
        <v>8</v>
      </c>
      <c r="H17" s="63">
        <f t="shared" si="2"/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4">
        <v>0</v>
      </c>
    </row>
    <row r="18" spans="1:14" ht="12" customHeight="1">
      <c r="A18" s="39" t="s">
        <v>18</v>
      </c>
      <c r="B18" s="63">
        <v>0</v>
      </c>
      <c r="C18" s="63">
        <f t="shared" si="3"/>
        <v>3</v>
      </c>
      <c r="D18" s="63">
        <f t="shared" si="2"/>
        <v>12111</v>
      </c>
      <c r="E18" s="63">
        <f t="shared" si="2"/>
        <v>315</v>
      </c>
      <c r="F18" s="63">
        <f t="shared" si="2"/>
        <v>469</v>
      </c>
      <c r="G18" s="63">
        <f t="shared" si="2"/>
        <v>3994</v>
      </c>
      <c r="H18" s="63">
        <f t="shared" si="2"/>
        <v>7333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2" customHeight="1">
      <c r="A19" s="40" t="s">
        <v>19</v>
      </c>
      <c r="B19" s="65">
        <v>2</v>
      </c>
      <c r="C19" s="65">
        <f t="shared" si="3"/>
        <v>4</v>
      </c>
      <c r="D19" s="65">
        <f t="shared" si="2"/>
        <v>16197</v>
      </c>
      <c r="E19" s="65">
        <f t="shared" si="2"/>
        <v>12961</v>
      </c>
      <c r="F19" s="65">
        <f t="shared" si="2"/>
        <v>578</v>
      </c>
      <c r="G19" s="65">
        <f t="shared" si="2"/>
        <v>156</v>
      </c>
      <c r="H19" s="65">
        <f t="shared" si="2"/>
        <v>2502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</row>
    <row r="20" spans="1:14" ht="12" customHeight="1">
      <c r="A20" s="41" t="s">
        <v>20</v>
      </c>
      <c r="B20" s="61">
        <v>1</v>
      </c>
      <c r="C20" s="61">
        <f t="shared" si="3"/>
        <v>2</v>
      </c>
      <c r="D20" s="61">
        <f t="shared" si="2"/>
        <v>30214</v>
      </c>
      <c r="E20" s="61">
        <f t="shared" si="2"/>
        <v>28417</v>
      </c>
      <c r="F20" s="61">
        <f t="shared" si="2"/>
        <v>22</v>
      </c>
      <c r="G20" s="61">
        <f t="shared" si="2"/>
        <v>1063</v>
      </c>
      <c r="H20" s="61">
        <f t="shared" si="2"/>
        <v>712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2">
        <v>0</v>
      </c>
    </row>
    <row r="21" spans="1:14" ht="12" customHeight="1">
      <c r="A21" s="42" t="s">
        <v>21</v>
      </c>
      <c r="B21" s="63">
        <v>0</v>
      </c>
      <c r="C21" s="63">
        <f t="shared" si="3"/>
        <v>0</v>
      </c>
      <c r="D21" s="63">
        <f t="shared" si="2"/>
        <v>0</v>
      </c>
      <c r="E21" s="63">
        <f t="shared" si="2"/>
        <v>0</v>
      </c>
      <c r="F21" s="63">
        <f t="shared" si="2"/>
        <v>0</v>
      </c>
      <c r="G21" s="63">
        <f t="shared" si="2"/>
        <v>0</v>
      </c>
      <c r="H21" s="63">
        <f t="shared" si="2"/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4">
        <v>0</v>
      </c>
    </row>
    <row r="22" spans="1:14" ht="12" customHeight="1">
      <c r="A22" s="42" t="s">
        <v>22</v>
      </c>
      <c r="B22" s="63">
        <v>0</v>
      </c>
      <c r="C22" s="63">
        <f t="shared" si="3"/>
        <v>0</v>
      </c>
      <c r="D22" s="63">
        <f t="shared" si="2"/>
        <v>0</v>
      </c>
      <c r="E22" s="63">
        <f t="shared" si="2"/>
        <v>0</v>
      </c>
      <c r="F22" s="63">
        <f t="shared" si="2"/>
        <v>0</v>
      </c>
      <c r="G22" s="63">
        <f t="shared" si="2"/>
        <v>0</v>
      </c>
      <c r="H22" s="63">
        <f t="shared" si="2"/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4">
        <v>0</v>
      </c>
    </row>
    <row r="23" spans="1:14" ht="12" customHeight="1">
      <c r="A23" s="42" t="s">
        <v>23</v>
      </c>
      <c r="B23" s="63">
        <v>0</v>
      </c>
      <c r="C23" s="63">
        <f t="shared" si="3"/>
        <v>0</v>
      </c>
      <c r="D23" s="63">
        <f t="shared" si="2"/>
        <v>0</v>
      </c>
      <c r="E23" s="63">
        <f t="shared" si="2"/>
        <v>0</v>
      </c>
      <c r="F23" s="63">
        <f t="shared" si="2"/>
        <v>0</v>
      </c>
      <c r="G23" s="63">
        <f t="shared" si="2"/>
        <v>0</v>
      </c>
      <c r="H23" s="63">
        <f t="shared" si="2"/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4">
        <v>0</v>
      </c>
    </row>
    <row r="24" spans="1:14" ht="12" customHeight="1">
      <c r="A24" s="43" t="s">
        <v>24</v>
      </c>
      <c r="B24" s="65">
        <v>1</v>
      </c>
      <c r="C24" s="65">
        <f t="shared" si="3"/>
        <v>1</v>
      </c>
      <c r="D24" s="65">
        <f t="shared" si="2"/>
        <v>11924</v>
      </c>
      <c r="E24" s="65">
        <f t="shared" si="2"/>
        <v>1809</v>
      </c>
      <c r="F24" s="65">
        <f t="shared" si="2"/>
        <v>2313</v>
      </c>
      <c r="G24" s="65">
        <f t="shared" si="2"/>
        <v>7802</v>
      </c>
      <c r="H24" s="65">
        <f t="shared" si="2"/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6">
        <v>0</v>
      </c>
    </row>
    <row r="25" spans="1:14" ht="12" customHeight="1">
      <c r="A25" s="41" t="s">
        <v>25</v>
      </c>
      <c r="B25" s="61">
        <v>0</v>
      </c>
      <c r="C25" s="61">
        <f t="shared" si="3"/>
        <v>0</v>
      </c>
      <c r="D25" s="61">
        <f t="shared" si="2"/>
        <v>0</v>
      </c>
      <c r="E25" s="61">
        <f t="shared" si="2"/>
        <v>0</v>
      </c>
      <c r="F25" s="61">
        <f t="shared" si="2"/>
        <v>0</v>
      </c>
      <c r="G25" s="61">
        <f t="shared" si="2"/>
        <v>0</v>
      </c>
      <c r="H25" s="61">
        <f t="shared" si="2"/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2">
        <v>0</v>
      </c>
    </row>
    <row r="26" spans="1:14" ht="12" customHeight="1">
      <c r="A26" s="42" t="s">
        <v>26</v>
      </c>
      <c r="B26" s="63">
        <v>0</v>
      </c>
      <c r="C26" s="63">
        <f t="shared" si="3"/>
        <v>1</v>
      </c>
      <c r="D26" s="63">
        <f t="shared" si="2"/>
        <v>41</v>
      </c>
      <c r="E26" s="63">
        <f t="shared" si="2"/>
        <v>41</v>
      </c>
      <c r="F26" s="63">
        <f t="shared" si="2"/>
        <v>0</v>
      </c>
      <c r="G26" s="63">
        <f t="shared" si="2"/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4">
        <v>0</v>
      </c>
    </row>
    <row r="27" spans="1:14" ht="12" customHeight="1">
      <c r="A27" s="42" t="s">
        <v>27</v>
      </c>
      <c r="B27" s="63">
        <v>0</v>
      </c>
      <c r="C27" s="63">
        <f t="shared" si="3"/>
        <v>2</v>
      </c>
      <c r="D27" s="63">
        <f t="shared" si="2"/>
        <v>6352</v>
      </c>
      <c r="E27" s="63">
        <f t="shared" si="2"/>
        <v>5400</v>
      </c>
      <c r="F27" s="63">
        <f t="shared" si="2"/>
        <v>0</v>
      </c>
      <c r="G27" s="63">
        <f t="shared" si="2"/>
        <v>952</v>
      </c>
      <c r="H27" s="63">
        <f t="shared" si="2"/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</row>
    <row r="28" spans="1:14" ht="12" customHeight="1">
      <c r="A28" s="42" t="s">
        <v>28</v>
      </c>
      <c r="B28" s="63">
        <v>0</v>
      </c>
      <c r="C28" s="63">
        <f t="shared" si="3"/>
        <v>0</v>
      </c>
      <c r="D28" s="63">
        <f t="shared" si="2"/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4">
        <v>0</v>
      </c>
    </row>
    <row r="29" spans="1:14" ht="12" customHeight="1">
      <c r="A29" s="43" t="s">
        <v>29</v>
      </c>
      <c r="B29" s="65">
        <v>1</v>
      </c>
      <c r="C29" s="65">
        <f t="shared" si="3"/>
        <v>5</v>
      </c>
      <c r="D29" s="65">
        <f t="shared" si="2"/>
        <v>11037</v>
      </c>
      <c r="E29" s="65">
        <f t="shared" si="2"/>
        <v>10445</v>
      </c>
      <c r="F29" s="65">
        <f t="shared" si="2"/>
        <v>170</v>
      </c>
      <c r="G29" s="65">
        <f t="shared" si="2"/>
        <v>421</v>
      </c>
      <c r="H29" s="65">
        <f t="shared" si="2"/>
        <v>1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6">
        <v>0</v>
      </c>
    </row>
    <row r="30" spans="1:14" ht="12" customHeight="1">
      <c r="A30" s="41" t="s">
        <v>30</v>
      </c>
      <c r="B30" s="61">
        <v>1</v>
      </c>
      <c r="C30" s="61">
        <f t="shared" si="3"/>
        <v>1</v>
      </c>
      <c r="D30" s="61">
        <f t="shared" si="2"/>
        <v>64819</v>
      </c>
      <c r="E30" s="61">
        <f t="shared" si="2"/>
        <v>57071</v>
      </c>
      <c r="F30" s="61">
        <f t="shared" si="2"/>
        <v>1068</v>
      </c>
      <c r="G30" s="61">
        <f t="shared" si="2"/>
        <v>6329</v>
      </c>
      <c r="H30" s="61">
        <f t="shared" si="2"/>
        <v>351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2">
        <v>0</v>
      </c>
    </row>
    <row r="31" spans="1:14" ht="12" customHeight="1">
      <c r="A31" s="42" t="s">
        <v>31</v>
      </c>
      <c r="B31" s="63">
        <v>1</v>
      </c>
      <c r="C31" s="63">
        <f t="shared" si="3"/>
        <v>3</v>
      </c>
      <c r="D31" s="63">
        <f t="shared" si="2"/>
        <v>25992</v>
      </c>
      <c r="E31" s="63">
        <f t="shared" si="2"/>
        <v>20446</v>
      </c>
      <c r="F31" s="63">
        <f t="shared" si="2"/>
        <v>2687</v>
      </c>
      <c r="G31" s="63">
        <f t="shared" si="2"/>
        <v>2859</v>
      </c>
      <c r="H31" s="63">
        <f t="shared" si="2"/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4">
        <v>0</v>
      </c>
    </row>
    <row r="32" spans="1:14" ht="12" customHeight="1">
      <c r="A32" s="42" t="s">
        <v>32</v>
      </c>
      <c r="B32" s="63">
        <v>0</v>
      </c>
      <c r="C32" s="63">
        <f t="shared" si="3"/>
        <v>0</v>
      </c>
      <c r="D32" s="63">
        <f aca="true" t="shared" si="4" ref="D32:D61">D95+J95+D158+J158</f>
        <v>0</v>
      </c>
      <c r="E32" s="63">
        <f aca="true" t="shared" si="5" ref="E32:E61">E95+K95+E158+K158</f>
        <v>0</v>
      </c>
      <c r="F32" s="63">
        <f aca="true" t="shared" si="6" ref="F32:F61">F95+L95+F158+L158</f>
        <v>0</v>
      </c>
      <c r="G32" s="63">
        <f aca="true" t="shared" si="7" ref="G32:G61">G95+M95+G158+M158</f>
        <v>0</v>
      </c>
      <c r="H32" s="63">
        <f aca="true" t="shared" si="8" ref="H32:H61">H95+N95+H158+N158</f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4">
        <v>0</v>
      </c>
    </row>
    <row r="33" spans="1:14" ht="12" customHeight="1">
      <c r="A33" s="42" t="s">
        <v>33</v>
      </c>
      <c r="B33" s="63">
        <v>0</v>
      </c>
      <c r="C33" s="63">
        <f t="shared" si="3"/>
        <v>0</v>
      </c>
      <c r="D33" s="63">
        <f t="shared" si="4"/>
        <v>0</v>
      </c>
      <c r="E33" s="63">
        <f t="shared" si="5"/>
        <v>0</v>
      </c>
      <c r="F33" s="63">
        <f t="shared" si="6"/>
        <v>0</v>
      </c>
      <c r="G33" s="63">
        <f t="shared" si="7"/>
        <v>0</v>
      </c>
      <c r="H33" s="63">
        <f t="shared" si="8"/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4">
        <v>0</v>
      </c>
    </row>
    <row r="34" spans="1:14" ht="12" customHeight="1">
      <c r="A34" s="43" t="s">
        <v>34</v>
      </c>
      <c r="B34" s="65">
        <v>2</v>
      </c>
      <c r="C34" s="65">
        <f t="shared" si="3"/>
        <v>2</v>
      </c>
      <c r="D34" s="65">
        <f t="shared" si="4"/>
        <v>57021</v>
      </c>
      <c r="E34" s="65">
        <f t="shared" si="5"/>
        <v>52448</v>
      </c>
      <c r="F34" s="65">
        <f t="shared" si="6"/>
        <v>0</v>
      </c>
      <c r="G34" s="65">
        <f t="shared" si="7"/>
        <v>4274</v>
      </c>
      <c r="H34" s="65">
        <f t="shared" si="8"/>
        <v>299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6">
        <v>0</v>
      </c>
    </row>
    <row r="35" spans="1:14" ht="12" customHeight="1">
      <c r="A35" s="41" t="s">
        <v>35</v>
      </c>
      <c r="B35" s="61">
        <v>2</v>
      </c>
      <c r="C35" s="61">
        <f t="shared" si="3"/>
        <v>2</v>
      </c>
      <c r="D35" s="61">
        <f t="shared" si="4"/>
        <v>20863</v>
      </c>
      <c r="E35" s="61">
        <f t="shared" si="5"/>
        <v>17441</v>
      </c>
      <c r="F35" s="61">
        <f t="shared" si="6"/>
        <v>362</v>
      </c>
      <c r="G35" s="61">
        <f t="shared" si="7"/>
        <v>2982</v>
      </c>
      <c r="H35" s="61">
        <f t="shared" si="8"/>
        <v>78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2">
        <v>0</v>
      </c>
    </row>
    <row r="36" spans="1:14" ht="12" customHeight="1">
      <c r="A36" s="42" t="s">
        <v>36</v>
      </c>
      <c r="B36" s="63">
        <v>0</v>
      </c>
      <c r="C36" s="63">
        <f t="shared" si="3"/>
        <v>0</v>
      </c>
      <c r="D36" s="63">
        <f t="shared" si="4"/>
        <v>0</v>
      </c>
      <c r="E36" s="63">
        <f t="shared" si="5"/>
        <v>0</v>
      </c>
      <c r="F36" s="63">
        <f t="shared" si="6"/>
        <v>0</v>
      </c>
      <c r="G36" s="63">
        <f t="shared" si="7"/>
        <v>0</v>
      </c>
      <c r="H36" s="63">
        <f t="shared" si="8"/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4">
        <v>0</v>
      </c>
    </row>
    <row r="37" spans="1:14" ht="12" customHeight="1">
      <c r="A37" s="42" t="s">
        <v>37</v>
      </c>
      <c r="B37" s="63">
        <v>0</v>
      </c>
      <c r="C37" s="63">
        <f t="shared" si="3"/>
        <v>1</v>
      </c>
      <c r="D37" s="63">
        <f t="shared" si="4"/>
        <v>770</v>
      </c>
      <c r="E37" s="63">
        <f t="shared" si="5"/>
        <v>27</v>
      </c>
      <c r="F37" s="63">
        <f t="shared" si="6"/>
        <v>118</v>
      </c>
      <c r="G37" s="63">
        <f t="shared" si="7"/>
        <v>128</v>
      </c>
      <c r="H37" s="63">
        <f t="shared" si="8"/>
        <v>497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4">
        <v>0</v>
      </c>
    </row>
    <row r="38" spans="1:14" ht="12" customHeight="1">
      <c r="A38" s="42" t="s">
        <v>38</v>
      </c>
      <c r="B38" s="63">
        <v>1</v>
      </c>
      <c r="C38" s="63">
        <f t="shared" si="3"/>
        <v>2</v>
      </c>
      <c r="D38" s="63">
        <f t="shared" si="4"/>
        <v>23423</v>
      </c>
      <c r="E38" s="63">
        <f t="shared" si="5"/>
        <v>10691</v>
      </c>
      <c r="F38" s="63">
        <f t="shared" si="6"/>
        <v>368</v>
      </c>
      <c r="G38" s="63">
        <f t="shared" si="7"/>
        <v>6296</v>
      </c>
      <c r="H38" s="63">
        <f t="shared" si="8"/>
        <v>6068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4">
        <v>0</v>
      </c>
    </row>
    <row r="39" spans="1:14" ht="12" customHeight="1">
      <c r="A39" s="43" t="s">
        <v>39</v>
      </c>
      <c r="B39" s="65">
        <v>0</v>
      </c>
      <c r="C39" s="65">
        <f t="shared" si="3"/>
        <v>0</v>
      </c>
      <c r="D39" s="65">
        <f t="shared" si="4"/>
        <v>0</v>
      </c>
      <c r="E39" s="65">
        <f t="shared" si="5"/>
        <v>0</v>
      </c>
      <c r="F39" s="65">
        <f t="shared" si="6"/>
        <v>0</v>
      </c>
      <c r="G39" s="65">
        <f t="shared" si="7"/>
        <v>0</v>
      </c>
      <c r="H39" s="65">
        <f t="shared" si="8"/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6">
        <v>0</v>
      </c>
    </row>
    <row r="40" spans="1:14" ht="12" customHeight="1">
      <c r="A40" s="41" t="s">
        <v>40</v>
      </c>
      <c r="B40" s="61">
        <v>0</v>
      </c>
      <c r="C40" s="61">
        <f t="shared" si="3"/>
        <v>0</v>
      </c>
      <c r="D40" s="61">
        <f t="shared" si="4"/>
        <v>0</v>
      </c>
      <c r="E40" s="61">
        <f t="shared" si="5"/>
        <v>0</v>
      </c>
      <c r="F40" s="61">
        <f t="shared" si="6"/>
        <v>0</v>
      </c>
      <c r="G40" s="61">
        <f t="shared" si="7"/>
        <v>0</v>
      </c>
      <c r="H40" s="61">
        <f t="shared" si="8"/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2">
        <v>0</v>
      </c>
    </row>
    <row r="41" spans="1:14" ht="12" customHeight="1">
      <c r="A41" s="42" t="s">
        <v>41</v>
      </c>
      <c r="B41" s="63">
        <v>0</v>
      </c>
      <c r="C41" s="63">
        <f t="shared" si="3"/>
        <v>0</v>
      </c>
      <c r="D41" s="63">
        <f t="shared" si="4"/>
        <v>0</v>
      </c>
      <c r="E41" s="63">
        <f t="shared" si="5"/>
        <v>0</v>
      </c>
      <c r="F41" s="63">
        <f t="shared" si="6"/>
        <v>0</v>
      </c>
      <c r="G41" s="63">
        <f t="shared" si="7"/>
        <v>0</v>
      </c>
      <c r="H41" s="63">
        <f t="shared" si="8"/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4">
        <v>0</v>
      </c>
    </row>
    <row r="42" spans="1:14" ht="12" customHeight="1">
      <c r="A42" s="42" t="s">
        <v>42</v>
      </c>
      <c r="B42" s="63">
        <v>0</v>
      </c>
      <c r="C42" s="63">
        <f t="shared" si="3"/>
        <v>1</v>
      </c>
      <c r="D42" s="63">
        <f t="shared" si="4"/>
        <v>30</v>
      </c>
      <c r="E42" s="63">
        <f t="shared" si="5"/>
        <v>13</v>
      </c>
      <c r="F42" s="63">
        <f t="shared" si="6"/>
        <v>0</v>
      </c>
      <c r="G42" s="63">
        <f t="shared" si="7"/>
        <v>0</v>
      </c>
      <c r="H42" s="63">
        <f t="shared" si="8"/>
        <v>17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4">
        <v>0</v>
      </c>
    </row>
    <row r="43" spans="1:14" ht="12" customHeight="1">
      <c r="A43" s="42" t="s">
        <v>43</v>
      </c>
      <c r="B43" s="63">
        <v>1</v>
      </c>
      <c r="C43" s="63">
        <f t="shared" si="3"/>
        <v>1</v>
      </c>
      <c r="D43" s="63">
        <f t="shared" si="4"/>
        <v>2083</v>
      </c>
      <c r="E43" s="63">
        <f t="shared" si="5"/>
        <v>814</v>
      </c>
      <c r="F43" s="63">
        <f t="shared" si="6"/>
        <v>1059</v>
      </c>
      <c r="G43" s="63">
        <f t="shared" si="7"/>
        <v>180</v>
      </c>
      <c r="H43" s="63">
        <f t="shared" si="8"/>
        <v>30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4">
        <v>0</v>
      </c>
    </row>
    <row r="44" spans="1:14" ht="12" customHeight="1">
      <c r="A44" s="43" t="s">
        <v>44</v>
      </c>
      <c r="B44" s="65">
        <v>0</v>
      </c>
      <c r="C44" s="65">
        <f t="shared" si="3"/>
        <v>0</v>
      </c>
      <c r="D44" s="65">
        <f t="shared" si="4"/>
        <v>0</v>
      </c>
      <c r="E44" s="65">
        <f t="shared" si="5"/>
        <v>0</v>
      </c>
      <c r="F44" s="65">
        <f t="shared" si="6"/>
        <v>0</v>
      </c>
      <c r="G44" s="65">
        <f t="shared" si="7"/>
        <v>0</v>
      </c>
      <c r="H44" s="65">
        <f t="shared" si="8"/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6">
        <v>0</v>
      </c>
    </row>
    <row r="45" spans="1:14" ht="12" customHeight="1">
      <c r="A45" s="41" t="s">
        <v>45</v>
      </c>
      <c r="B45" s="61">
        <v>1</v>
      </c>
      <c r="C45" s="61">
        <f t="shared" si="3"/>
        <v>1</v>
      </c>
      <c r="D45" s="61">
        <f t="shared" si="4"/>
        <v>5984</v>
      </c>
      <c r="E45" s="61">
        <f t="shared" si="5"/>
        <v>4750</v>
      </c>
      <c r="F45" s="61">
        <f t="shared" si="6"/>
        <v>283</v>
      </c>
      <c r="G45" s="61">
        <f t="shared" si="7"/>
        <v>951</v>
      </c>
      <c r="H45" s="61">
        <f t="shared" si="8"/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2">
        <v>0</v>
      </c>
    </row>
    <row r="46" spans="1:14" ht="12" customHeight="1">
      <c r="A46" s="42" t="s">
        <v>46</v>
      </c>
      <c r="B46" s="63">
        <v>1</v>
      </c>
      <c r="C46" s="63">
        <f t="shared" si="3"/>
        <v>2</v>
      </c>
      <c r="D46" s="63">
        <f t="shared" si="4"/>
        <v>16575</v>
      </c>
      <c r="E46" s="63">
        <f t="shared" si="5"/>
        <v>1928</v>
      </c>
      <c r="F46" s="63">
        <f t="shared" si="6"/>
        <v>2</v>
      </c>
      <c r="G46" s="63">
        <f t="shared" si="7"/>
        <v>150</v>
      </c>
      <c r="H46" s="63">
        <f t="shared" si="8"/>
        <v>14495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4">
        <v>0</v>
      </c>
    </row>
    <row r="47" spans="1:14" ht="12" customHeight="1">
      <c r="A47" s="42" t="s">
        <v>47</v>
      </c>
      <c r="B47" s="63">
        <v>0</v>
      </c>
      <c r="C47" s="63">
        <f t="shared" si="3"/>
        <v>1</v>
      </c>
      <c r="D47" s="63">
        <f t="shared" si="4"/>
        <v>662</v>
      </c>
      <c r="E47" s="63">
        <f t="shared" si="5"/>
        <v>662</v>
      </c>
      <c r="F47" s="63">
        <f t="shared" si="6"/>
        <v>0</v>
      </c>
      <c r="G47" s="63">
        <f t="shared" si="7"/>
        <v>0</v>
      </c>
      <c r="H47" s="63">
        <f t="shared" si="8"/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4">
        <v>0</v>
      </c>
    </row>
    <row r="48" spans="1:14" ht="12" customHeight="1">
      <c r="A48" s="42" t="s">
        <v>48</v>
      </c>
      <c r="B48" s="63">
        <v>0</v>
      </c>
      <c r="C48" s="63">
        <f t="shared" si="3"/>
        <v>0</v>
      </c>
      <c r="D48" s="63">
        <f t="shared" si="4"/>
        <v>0</v>
      </c>
      <c r="E48" s="63">
        <f t="shared" si="5"/>
        <v>0</v>
      </c>
      <c r="F48" s="63">
        <f t="shared" si="6"/>
        <v>0</v>
      </c>
      <c r="G48" s="63">
        <f t="shared" si="7"/>
        <v>0</v>
      </c>
      <c r="H48" s="63">
        <f t="shared" si="8"/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4">
        <v>0</v>
      </c>
    </row>
    <row r="49" spans="1:14" ht="12" customHeight="1">
      <c r="A49" s="43" t="s">
        <v>49</v>
      </c>
      <c r="B49" s="65">
        <v>0</v>
      </c>
      <c r="C49" s="65">
        <f t="shared" si="3"/>
        <v>0</v>
      </c>
      <c r="D49" s="65">
        <f t="shared" si="4"/>
        <v>0</v>
      </c>
      <c r="E49" s="65">
        <f t="shared" si="5"/>
        <v>0</v>
      </c>
      <c r="F49" s="65">
        <f t="shared" si="6"/>
        <v>0</v>
      </c>
      <c r="G49" s="65">
        <f t="shared" si="7"/>
        <v>0</v>
      </c>
      <c r="H49" s="65">
        <f t="shared" si="8"/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6">
        <v>0</v>
      </c>
    </row>
    <row r="50" spans="1:14" ht="12" customHeight="1">
      <c r="A50" s="41" t="s">
        <v>50</v>
      </c>
      <c r="B50" s="61">
        <v>1</v>
      </c>
      <c r="C50" s="61">
        <f t="shared" si="3"/>
        <v>1</v>
      </c>
      <c r="D50" s="61">
        <f t="shared" si="4"/>
        <v>8330</v>
      </c>
      <c r="E50" s="61">
        <f t="shared" si="5"/>
        <v>4270</v>
      </c>
      <c r="F50" s="61">
        <f t="shared" si="6"/>
        <v>324</v>
      </c>
      <c r="G50" s="61">
        <f t="shared" si="7"/>
        <v>3736</v>
      </c>
      <c r="H50" s="61">
        <f t="shared" si="8"/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2">
        <v>0</v>
      </c>
    </row>
    <row r="51" spans="1:14" ht="12" customHeight="1">
      <c r="A51" s="42" t="s">
        <v>51</v>
      </c>
      <c r="B51" s="63">
        <v>0</v>
      </c>
      <c r="C51" s="63">
        <f t="shared" si="3"/>
        <v>0</v>
      </c>
      <c r="D51" s="63">
        <f t="shared" si="4"/>
        <v>0</v>
      </c>
      <c r="E51" s="63">
        <f t="shared" si="5"/>
        <v>0</v>
      </c>
      <c r="F51" s="63">
        <f t="shared" si="6"/>
        <v>0</v>
      </c>
      <c r="G51" s="63">
        <f t="shared" si="7"/>
        <v>0</v>
      </c>
      <c r="H51" s="63">
        <f t="shared" si="8"/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4">
        <v>0</v>
      </c>
    </row>
    <row r="52" spans="1:14" ht="12" customHeight="1">
      <c r="A52" s="42" t="s">
        <v>52</v>
      </c>
      <c r="B52" s="63">
        <v>1</v>
      </c>
      <c r="C52" s="63">
        <f t="shared" si="3"/>
        <v>1</v>
      </c>
      <c r="D52" s="63">
        <f t="shared" si="4"/>
        <v>9502</v>
      </c>
      <c r="E52" s="63">
        <f t="shared" si="5"/>
        <v>8761</v>
      </c>
      <c r="F52" s="63">
        <f t="shared" si="6"/>
        <v>0</v>
      </c>
      <c r="G52" s="63">
        <f t="shared" si="7"/>
        <v>0</v>
      </c>
      <c r="H52" s="63">
        <f t="shared" si="8"/>
        <v>741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4">
        <v>0</v>
      </c>
    </row>
    <row r="53" spans="1:14" ht="12" customHeight="1">
      <c r="A53" s="42" t="s">
        <v>53</v>
      </c>
      <c r="B53" s="63">
        <v>2</v>
      </c>
      <c r="C53" s="63">
        <f t="shared" si="3"/>
        <v>3</v>
      </c>
      <c r="D53" s="63">
        <f t="shared" si="4"/>
        <v>4698</v>
      </c>
      <c r="E53" s="63">
        <f t="shared" si="5"/>
        <v>3168</v>
      </c>
      <c r="F53" s="63">
        <f t="shared" si="6"/>
        <v>0</v>
      </c>
      <c r="G53" s="63">
        <f t="shared" si="7"/>
        <v>511</v>
      </c>
      <c r="H53" s="63">
        <f t="shared" si="8"/>
        <v>1019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4">
        <v>0</v>
      </c>
    </row>
    <row r="54" spans="1:14" ht="12" customHeight="1">
      <c r="A54" s="43" t="s">
        <v>54</v>
      </c>
      <c r="B54" s="65">
        <v>0</v>
      </c>
      <c r="C54" s="65">
        <f t="shared" si="3"/>
        <v>2</v>
      </c>
      <c r="D54" s="65">
        <f t="shared" si="4"/>
        <v>351</v>
      </c>
      <c r="E54" s="65">
        <f t="shared" si="5"/>
        <v>0</v>
      </c>
      <c r="F54" s="65">
        <f t="shared" si="6"/>
        <v>1</v>
      </c>
      <c r="G54" s="65">
        <f t="shared" si="7"/>
        <v>101</v>
      </c>
      <c r="H54" s="65">
        <f t="shared" si="8"/>
        <v>249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6">
        <v>0</v>
      </c>
    </row>
    <row r="55" spans="1:14" ht="12" customHeight="1">
      <c r="A55" s="41" t="s">
        <v>55</v>
      </c>
      <c r="B55" s="61">
        <v>0</v>
      </c>
      <c r="C55" s="61">
        <f t="shared" si="3"/>
        <v>0</v>
      </c>
      <c r="D55" s="61">
        <f t="shared" si="4"/>
        <v>0</v>
      </c>
      <c r="E55" s="61">
        <f t="shared" si="5"/>
        <v>0</v>
      </c>
      <c r="F55" s="61">
        <f t="shared" si="6"/>
        <v>0</v>
      </c>
      <c r="G55" s="61">
        <f t="shared" si="7"/>
        <v>0</v>
      </c>
      <c r="H55" s="61">
        <f t="shared" si="8"/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2">
        <v>0</v>
      </c>
    </row>
    <row r="56" spans="1:14" ht="12" customHeight="1">
      <c r="A56" s="42" t="s">
        <v>56</v>
      </c>
      <c r="B56" s="63">
        <v>0</v>
      </c>
      <c r="C56" s="63">
        <f t="shared" si="3"/>
        <v>2</v>
      </c>
      <c r="D56" s="63">
        <f t="shared" si="4"/>
        <v>1589</v>
      </c>
      <c r="E56" s="63">
        <f t="shared" si="5"/>
        <v>416</v>
      </c>
      <c r="F56" s="63">
        <f t="shared" si="6"/>
        <v>5</v>
      </c>
      <c r="G56" s="63">
        <f t="shared" si="7"/>
        <v>1168</v>
      </c>
      <c r="H56" s="63">
        <f t="shared" si="8"/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4">
        <v>0</v>
      </c>
    </row>
    <row r="57" spans="1:14" ht="12" customHeight="1">
      <c r="A57" s="42" t="s">
        <v>57</v>
      </c>
      <c r="B57" s="63">
        <v>0</v>
      </c>
      <c r="C57" s="63">
        <f t="shared" si="3"/>
        <v>0</v>
      </c>
      <c r="D57" s="63">
        <f t="shared" si="4"/>
        <v>0</v>
      </c>
      <c r="E57" s="63">
        <f t="shared" si="5"/>
        <v>0</v>
      </c>
      <c r="F57" s="63">
        <f t="shared" si="6"/>
        <v>0</v>
      </c>
      <c r="G57" s="63">
        <f t="shared" si="7"/>
        <v>0</v>
      </c>
      <c r="H57" s="63">
        <f t="shared" si="8"/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4">
        <v>0</v>
      </c>
    </row>
    <row r="58" spans="1:14" ht="12" customHeight="1">
      <c r="A58" s="42" t="s">
        <v>58</v>
      </c>
      <c r="B58" s="63">
        <v>0</v>
      </c>
      <c r="C58" s="63">
        <f t="shared" si="3"/>
        <v>0</v>
      </c>
      <c r="D58" s="63">
        <f t="shared" si="4"/>
        <v>0</v>
      </c>
      <c r="E58" s="63">
        <f t="shared" si="5"/>
        <v>0</v>
      </c>
      <c r="F58" s="63">
        <f t="shared" si="6"/>
        <v>0</v>
      </c>
      <c r="G58" s="63">
        <f t="shared" si="7"/>
        <v>0</v>
      </c>
      <c r="H58" s="63">
        <f t="shared" si="8"/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4">
        <v>0</v>
      </c>
    </row>
    <row r="59" spans="1:14" ht="12" customHeight="1">
      <c r="A59" s="43" t="s">
        <v>59</v>
      </c>
      <c r="B59" s="65">
        <v>1</v>
      </c>
      <c r="C59" s="65">
        <f t="shared" si="3"/>
        <v>1</v>
      </c>
      <c r="D59" s="65">
        <f t="shared" si="4"/>
        <v>6575</v>
      </c>
      <c r="E59" s="65">
        <f t="shared" si="5"/>
        <v>6347</v>
      </c>
      <c r="F59" s="65">
        <f t="shared" si="6"/>
        <v>0</v>
      </c>
      <c r="G59" s="65">
        <f t="shared" si="7"/>
        <v>134</v>
      </c>
      <c r="H59" s="65">
        <f t="shared" si="8"/>
        <v>94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6">
        <v>0</v>
      </c>
    </row>
    <row r="60" spans="1:14" ht="12" customHeight="1">
      <c r="A60" s="42" t="s">
        <v>60</v>
      </c>
      <c r="B60" s="61">
        <v>1</v>
      </c>
      <c r="C60" s="61">
        <f t="shared" si="3"/>
        <v>4</v>
      </c>
      <c r="D60" s="61">
        <f t="shared" si="4"/>
        <v>5972</v>
      </c>
      <c r="E60" s="61">
        <f t="shared" si="5"/>
        <v>3735</v>
      </c>
      <c r="F60" s="61">
        <f t="shared" si="6"/>
        <v>28</v>
      </c>
      <c r="G60" s="61">
        <f t="shared" si="7"/>
        <v>2065</v>
      </c>
      <c r="H60" s="61">
        <f t="shared" si="8"/>
        <v>144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2">
        <v>0</v>
      </c>
    </row>
    <row r="61" spans="1:14" ht="12" customHeight="1">
      <c r="A61" s="44" t="s">
        <v>61</v>
      </c>
      <c r="B61" s="67">
        <v>0</v>
      </c>
      <c r="C61" s="67">
        <f t="shared" si="3"/>
        <v>7</v>
      </c>
      <c r="D61" s="67">
        <f t="shared" si="4"/>
        <v>12972</v>
      </c>
      <c r="E61" s="67">
        <f t="shared" si="5"/>
        <v>3909</v>
      </c>
      <c r="F61" s="67">
        <f t="shared" si="6"/>
        <v>1758</v>
      </c>
      <c r="G61" s="67">
        <f t="shared" si="7"/>
        <v>4133</v>
      </c>
      <c r="H61" s="67">
        <f t="shared" si="8"/>
        <v>3172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8">
        <v>0</v>
      </c>
    </row>
    <row r="62" spans="1:14" ht="12" customHeight="1">
      <c r="A62" s="45" t="s">
        <v>62</v>
      </c>
      <c r="B62" s="45"/>
      <c r="C62" s="45"/>
      <c r="D62" s="45"/>
      <c r="E62" s="45"/>
      <c r="F62" s="45"/>
      <c r="G62" s="45"/>
      <c r="H62" s="1"/>
      <c r="I62" s="45" t="s">
        <v>63</v>
      </c>
      <c r="J62" s="45"/>
      <c r="K62" s="45"/>
      <c r="L62" s="45"/>
      <c r="M62" s="45"/>
      <c r="N62" s="45"/>
    </row>
    <row r="63" spans="1:14" ht="12" customHeight="1">
      <c r="A63" s="46" t="s">
        <v>77</v>
      </c>
      <c r="B63" s="1"/>
      <c r="C63" s="1"/>
      <c r="D63" s="1"/>
      <c r="E63" s="1"/>
      <c r="F63" s="1"/>
      <c r="G63" s="1"/>
      <c r="H63" s="1"/>
      <c r="I63" s="46" t="s">
        <v>64</v>
      </c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2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3"/>
      <c r="B68" s="3"/>
      <c r="C68" s="3"/>
      <c r="D68" s="4" t="s">
        <v>65</v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6"/>
      <c r="N69" s="5"/>
    </row>
    <row r="70" spans="1:14" ht="12" customHeight="1">
      <c r="A70" s="7"/>
      <c r="B70" s="12"/>
      <c r="C70" s="9" t="s">
        <v>66</v>
      </c>
      <c r="D70" s="10"/>
      <c r="E70" s="9"/>
      <c r="F70" s="9"/>
      <c r="G70" s="10"/>
      <c r="H70" s="11"/>
      <c r="I70" s="12" t="s">
        <v>67</v>
      </c>
      <c r="J70" s="10"/>
      <c r="K70" s="9"/>
      <c r="L70" s="9"/>
      <c r="M70" s="10"/>
      <c r="N70" s="13"/>
    </row>
    <row r="71" spans="1:14" ht="12" customHeight="1">
      <c r="A71" s="14" t="s">
        <v>3</v>
      </c>
      <c r="B71" s="47"/>
      <c r="C71" s="16"/>
      <c r="D71" s="16"/>
      <c r="E71" s="16"/>
      <c r="F71" s="16"/>
      <c r="G71" s="16"/>
      <c r="H71" s="17"/>
      <c r="I71" s="15"/>
      <c r="J71" s="16"/>
      <c r="K71" s="16"/>
      <c r="L71" s="16"/>
      <c r="M71" s="16"/>
      <c r="N71" s="18"/>
    </row>
    <row r="72" spans="1:14" ht="12" customHeight="1">
      <c r="A72" s="19"/>
      <c r="B72" s="20"/>
      <c r="C72" s="24"/>
      <c r="D72" s="22" t="s">
        <v>5</v>
      </c>
      <c r="E72" s="23"/>
      <c r="F72" s="23"/>
      <c r="G72" s="23"/>
      <c r="H72" s="24"/>
      <c r="I72" s="25"/>
      <c r="J72" s="22" t="s">
        <v>5</v>
      </c>
      <c r="K72" s="23"/>
      <c r="L72" s="23"/>
      <c r="M72" s="23"/>
      <c r="N72" s="26"/>
    </row>
    <row r="73" spans="1:14" ht="12" customHeight="1">
      <c r="A73" s="27" t="s">
        <v>6</v>
      </c>
      <c r="B73" s="48"/>
      <c r="C73" s="29" t="s">
        <v>7</v>
      </c>
      <c r="D73" s="28"/>
      <c r="E73" s="30"/>
      <c r="F73" s="30"/>
      <c r="G73" s="30"/>
      <c r="H73" s="31"/>
      <c r="I73" s="32" t="s">
        <v>7</v>
      </c>
      <c r="J73" s="28"/>
      <c r="K73" s="30"/>
      <c r="L73" s="30"/>
      <c r="M73" s="30"/>
      <c r="N73" s="33"/>
    </row>
    <row r="74" spans="1:14" ht="12" customHeight="1">
      <c r="A74" s="27" t="s">
        <v>8</v>
      </c>
      <c r="B74" s="49"/>
      <c r="C74" s="17"/>
      <c r="D74" s="34" t="s">
        <v>10</v>
      </c>
      <c r="E74" s="34" t="s">
        <v>11</v>
      </c>
      <c r="F74" s="34" t="s">
        <v>12</v>
      </c>
      <c r="G74" s="34" t="s">
        <v>13</v>
      </c>
      <c r="H74" s="34" t="s">
        <v>14</v>
      </c>
      <c r="I74" s="34"/>
      <c r="J74" s="34" t="s">
        <v>10</v>
      </c>
      <c r="K74" s="34" t="s">
        <v>11</v>
      </c>
      <c r="L74" s="34" t="s">
        <v>12</v>
      </c>
      <c r="M74" s="34" t="s">
        <v>13</v>
      </c>
      <c r="N74" s="36" t="s">
        <v>14</v>
      </c>
    </row>
    <row r="75" spans="1:14" ht="12" customHeight="1">
      <c r="A75" s="50" t="s">
        <v>73</v>
      </c>
      <c r="B75" s="54"/>
      <c r="C75" s="55">
        <v>18</v>
      </c>
      <c r="D75" s="53">
        <v>218141</v>
      </c>
      <c r="E75" s="53">
        <v>168036</v>
      </c>
      <c r="F75" s="53">
        <v>11918</v>
      </c>
      <c r="G75" s="53">
        <v>31165</v>
      </c>
      <c r="H75" s="53">
        <v>7022</v>
      </c>
      <c r="I75" s="53">
        <v>21</v>
      </c>
      <c r="J75" s="53">
        <v>55036</v>
      </c>
      <c r="K75" s="53">
        <v>10041</v>
      </c>
      <c r="L75" s="53">
        <v>3448</v>
      </c>
      <c r="M75" s="53">
        <v>8577</v>
      </c>
      <c r="N75" s="59">
        <v>32970</v>
      </c>
    </row>
    <row r="76" spans="1:14" ht="12" customHeight="1">
      <c r="A76" s="50" t="s">
        <v>72</v>
      </c>
      <c r="B76" s="54"/>
      <c r="C76" s="55">
        <v>18</v>
      </c>
      <c r="D76" s="53">
        <v>218141</v>
      </c>
      <c r="E76" s="53">
        <v>168036</v>
      </c>
      <c r="F76" s="53">
        <v>11918</v>
      </c>
      <c r="G76" s="53">
        <v>31165</v>
      </c>
      <c r="H76" s="53">
        <v>7022</v>
      </c>
      <c r="I76" s="53">
        <v>26</v>
      </c>
      <c r="J76" s="53">
        <v>74296</v>
      </c>
      <c r="K76" s="53">
        <v>11133</v>
      </c>
      <c r="L76" s="53">
        <v>3751</v>
      </c>
      <c r="M76" s="53">
        <v>12513</v>
      </c>
      <c r="N76" s="59">
        <v>46899</v>
      </c>
    </row>
    <row r="77" spans="1:14" ht="12" customHeight="1">
      <c r="A77" s="50" t="s">
        <v>74</v>
      </c>
      <c r="B77" s="54"/>
      <c r="C77" s="55">
        <f aca="true" t="shared" si="9" ref="C77:N77">SUM(C78:C124)</f>
        <v>18</v>
      </c>
      <c r="D77" s="53">
        <f t="shared" si="9"/>
        <v>218141</v>
      </c>
      <c r="E77" s="53">
        <f t="shared" si="9"/>
        <v>168036</v>
      </c>
      <c r="F77" s="53">
        <f t="shared" si="9"/>
        <v>11918</v>
      </c>
      <c r="G77" s="53">
        <f t="shared" si="9"/>
        <v>31165</v>
      </c>
      <c r="H77" s="53">
        <f t="shared" si="9"/>
        <v>7022</v>
      </c>
      <c r="I77" s="53">
        <f>SUM(I78:I124)</f>
        <v>26</v>
      </c>
      <c r="J77" s="53">
        <f t="shared" si="9"/>
        <v>74101</v>
      </c>
      <c r="K77" s="53">
        <f t="shared" si="9"/>
        <v>11090</v>
      </c>
      <c r="L77" s="53">
        <f t="shared" si="9"/>
        <v>3854</v>
      </c>
      <c r="M77" s="53">
        <f t="shared" si="9"/>
        <v>12576</v>
      </c>
      <c r="N77" s="59">
        <f t="shared" si="9"/>
        <v>46581</v>
      </c>
    </row>
    <row r="78" spans="1:14" ht="12" customHeight="1">
      <c r="A78" s="38" t="s">
        <v>15</v>
      </c>
      <c r="B78" s="56"/>
      <c r="C78" s="69">
        <v>1</v>
      </c>
      <c r="D78" s="61">
        <v>35534</v>
      </c>
      <c r="E78" s="61">
        <v>30966</v>
      </c>
      <c r="F78" s="61">
        <v>4568</v>
      </c>
      <c r="G78" s="61">
        <v>0</v>
      </c>
      <c r="H78" s="61">
        <v>0</v>
      </c>
      <c r="I78" s="61">
        <v>8</v>
      </c>
      <c r="J78" s="61">
        <f>SUM(K78:N78)</f>
        <v>33188</v>
      </c>
      <c r="K78" s="61">
        <v>8060</v>
      </c>
      <c r="L78" s="61">
        <v>3100</v>
      </c>
      <c r="M78" s="61">
        <v>4838</v>
      </c>
      <c r="N78" s="62">
        <v>17190</v>
      </c>
    </row>
    <row r="79" spans="1:14" ht="12" customHeight="1">
      <c r="A79" s="39" t="s">
        <v>16</v>
      </c>
      <c r="B79" s="52"/>
      <c r="C79" s="70">
        <v>2</v>
      </c>
      <c r="D79" s="63">
        <v>46483</v>
      </c>
      <c r="E79" s="63">
        <v>37605</v>
      </c>
      <c r="F79" s="63">
        <v>355</v>
      </c>
      <c r="G79" s="63">
        <v>4617</v>
      </c>
      <c r="H79" s="63">
        <v>3906</v>
      </c>
      <c r="I79" s="63">
        <v>1</v>
      </c>
      <c r="J79" s="63">
        <v>4518</v>
      </c>
      <c r="K79" s="63">
        <v>16</v>
      </c>
      <c r="L79" s="63">
        <v>18</v>
      </c>
      <c r="M79" s="63">
        <v>401</v>
      </c>
      <c r="N79" s="64">
        <v>4083</v>
      </c>
    </row>
    <row r="80" spans="1:14" ht="12" customHeight="1">
      <c r="A80" s="39" t="s">
        <v>17</v>
      </c>
      <c r="B80" s="52"/>
      <c r="C80" s="70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4">
        <v>0</v>
      </c>
    </row>
    <row r="81" spans="1:14" ht="12" customHeight="1">
      <c r="A81" s="39" t="s">
        <v>18</v>
      </c>
      <c r="B81" s="52"/>
      <c r="C81" s="70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>
        <v>3</v>
      </c>
      <c r="J81" s="63">
        <f>SUM(K81:N81)</f>
        <v>12111</v>
      </c>
      <c r="K81" s="63">
        <v>315</v>
      </c>
      <c r="L81" s="63">
        <v>469</v>
      </c>
      <c r="M81" s="63">
        <v>3994</v>
      </c>
      <c r="N81" s="64">
        <v>7333</v>
      </c>
    </row>
    <row r="82" spans="1:14" ht="12" customHeight="1">
      <c r="A82" s="40" t="s">
        <v>19</v>
      </c>
      <c r="B82" s="57"/>
      <c r="C82" s="71">
        <v>2</v>
      </c>
      <c r="D82" s="65">
        <v>9446</v>
      </c>
      <c r="E82" s="65">
        <v>7212</v>
      </c>
      <c r="F82" s="65">
        <v>1</v>
      </c>
      <c r="G82" s="65">
        <v>156</v>
      </c>
      <c r="H82" s="65">
        <v>2077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6">
        <v>0</v>
      </c>
    </row>
    <row r="83" spans="1:14" ht="12" customHeight="1">
      <c r="A83" s="38" t="s">
        <v>20</v>
      </c>
      <c r="B83" s="56"/>
      <c r="C83" s="69">
        <v>0</v>
      </c>
      <c r="D83" s="61">
        <v>0</v>
      </c>
      <c r="E83" s="61">
        <v>0</v>
      </c>
      <c r="F83" s="61">
        <v>0</v>
      </c>
      <c r="G83" s="61">
        <v>0</v>
      </c>
      <c r="H83" s="61">
        <v>0</v>
      </c>
      <c r="I83" s="61">
        <v>1</v>
      </c>
      <c r="J83" s="61">
        <f>SUM(K83:N83)</f>
        <v>1537</v>
      </c>
      <c r="K83" s="61">
        <v>413</v>
      </c>
      <c r="L83" s="61">
        <v>22</v>
      </c>
      <c r="M83" s="61">
        <v>612</v>
      </c>
      <c r="N83" s="62">
        <v>490</v>
      </c>
    </row>
    <row r="84" spans="1:14" ht="12" customHeight="1">
      <c r="A84" s="39" t="s">
        <v>21</v>
      </c>
      <c r="B84" s="52"/>
      <c r="C84" s="70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4">
        <v>0</v>
      </c>
    </row>
    <row r="85" spans="1:14" ht="12" customHeight="1">
      <c r="A85" s="39" t="s">
        <v>22</v>
      </c>
      <c r="B85" s="52"/>
      <c r="C85" s="70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4">
        <v>0</v>
      </c>
    </row>
    <row r="86" spans="1:14" ht="12" customHeight="1">
      <c r="A86" s="39" t="s">
        <v>23</v>
      </c>
      <c r="B86" s="52"/>
      <c r="C86" s="70">
        <v>0</v>
      </c>
      <c r="D86" s="63">
        <v>0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4">
        <v>0</v>
      </c>
    </row>
    <row r="87" spans="1:14" ht="12" customHeight="1">
      <c r="A87" s="40" t="s">
        <v>24</v>
      </c>
      <c r="B87" s="57"/>
      <c r="C87" s="71">
        <v>1</v>
      </c>
      <c r="D87" s="65">
        <v>11924</v>
      </c>
      <c r="E87" s="65">
        <v>1809</v>
      </c>
      <c r="F87" s="65">
        <v>2313</v>
      </c>
      <c r="G87" s="65">
        <v>7802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6">
        <v>0</v>
      </c>
    </row>
    <row r="88" spans="1:14" ht="12" customHeight="1">
      <c r="A88" s="38" t="s">
        <v>25</v>
      </c>
      <c r="B88" s="56"/>
      <c r="C88" s="69">
        <v>0</v>
      </c>
      <c r="D88" s="61">
        <v>0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61">
        <v>0</v>
      </c>
      <c r="K88" s="61">
        <v>0</v>
      </c>
      <c r="L88" s="61">
        <v>0</v>
      </c>
      <c r="M88" s="61">
        <v>0</v>
      </c>
      <c r="N88" s="62">
        <v>0</v>
      </c>
    </row>
    <row r="89" spans="1:14" ht="12" customHeight="1">
      <c r="A89" s="39" t="s">
        <v>26</v>
      </c>
      <c r="B89" s="52"/>
      <c r="C89" s="70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</v>
      </c>
      <c r="I89" s="63">
        <v>1</v>
      </c>
      <c r="J89" s="63">
        <v>41</v>
      </c>
      <c r="K89" s="63">
        <v>41</v>
      </c>
      <c r="L89" s="63">
        <v>0</v>
      </c>
      <c r="M89" s="63">
        <v>0</v>
      </c>
      <c r="N89" s="64">
        <v>0</v>
      </c>
    </row>
    <row r="90" spans="1:14" ht="12" customHeight="1">
      <c r="A90" s="39" t="s">
        <v>27</v>
      </c>
      <c r="B90" s="52"/>
      <c r="C90" s="70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4">
        <v>0</v>
      </c>
    </row>
    <row r="91" spans="1:14" ht="12" customHeight="1">
      <c r="A91" s="39" t="s">
        <v>28</v>
      </c>
      <c r="B91" s="52"/>
      <c r="C91" s="70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4">
        <v>0</v>
      </c>
    </row>
    <row r="92" spans="1:14" ht="12" customHeight="1">
      <c r="A92" s="40" t="s">
        <v>29</v>
      </c>
      <c r="B92" s="57"/>
      <c r="C92" s="71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3</v>
      </c>
      <c r="J92" s="65">
        <f>SUM(K92:N92)</f>
        <v>695</v>
      </c>
      <c r="K92" s="65">
        <v>215</v>
      </c>
      <c r="L92" s="65">
        <f>25+35</f>
        <v>60</v>
      </c>
      <c r="M92" s="65">
        <f>174+245</f>
        <v>419</v>
      </c>
      <c r="N92" s="66">
        <v>1</v>
      </c>
    </row>
    <row r="93" spans="1:14" ht="12" customHeight="1">
      <c r="A93" s="38" t="s">
        <v>30</v>
      </c>
      <c r="B93" s="56"/>
      <c r="C93" s="69">
        <v>0</v>
      </c>
      <c r="D93" s="61">
        <v>0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61">
        <v>0</v>
      </c>
      <c r="K93" s="61">
        <v>0</v>
      </c>
      <c r="L93" s="61">
        <v>0</v>
      </c>
      <c r="M93" s="61">
        <v>0</v>
      </c>
      <c r="N93" s="62">
        <v>0</v>
      </c>
    </row>
    <row r="94" spans="1:14" ht="12" customHeight="1">
      <c r="A94" s="39" t="s">
        <v>31</v>
      </c>
      <c r="B94" s="52"/>
      <c r="C94" s="70">
        <v>1</v>
      </c>
      <c r="D94" s="63">
        <v>25958</v>
      </c>
      <c r="E94" s="63">
        <v>20421</v>
      </c>
      <c r="F94" s="63">
        <v>2687</v>
      </c>
      <c r="G94" s="63">
        <v>2850</v>
      </c>
      <c r="H94" s="63">
        <v>0</v>
      </c>
      <c r="I94" s="63">
        <v>1</v>
      </c>
      <c r="J94" s="63">
        <v>10</v>
      </c>
      <c r="K94" s="63">
        <v>1</v>
      </c>
      <c r="L94" s="63">
        <v>0</v>
      </c>
      <c r="M94" s="63">
        <v>9</v>
      </c>
      <c r="N94" s="64">
        <v>0</v>
      </c>
    </row>
    <row r="95" spans="1:14" ht="12" customHeight="1">
      <c r="A95" s="39" t="s">
        <v>32</v>
      </c>
      <c r="B95" s="52"/>
      <c r="C95" s="70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4">
        <v>0</v>
      </c>
    </row>
    <row r="96" spans="1:14" ht="12" customHeight="1">
      <c r="A96" s="39" t="s">
        <v>33</v>
      </c>
      <c r="B96" s="52"/>
      <c r="C96" s="70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4">
        <v>0</v>
      </c>
    </row>
    <row r="97" spans="1:14" ht="12" customHeight="1">
      <c r="A97" s="40" t="s">
        <v>34</v>
      </c>
      <c r="B97" s="57"/>
      <c r="C97" s="71">
        <v>1</v>
      </c>
      <c r="D97" s="65">
        <v>20294</v>
      </c>
      <c r="E97" s="65">
        <v>16044</v>
      </c>
      <c r="F97" s="65"/>
      <c r="G97" s="65">
        <v>4250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6">
        <v>0</v>
      </c>
    </row>
    <row r="98" spans="1:14" ht="12" customHeight="1">
      <c r="A98" s="38" t="s">
        <v>35</v>
      </c>
      <c r="B98" s="56"/>
      <c r="C98" s="69">
        <v>1</v>
      </c>
      <c r="D98" s="61">
        <v>12103</v>
      </c>
      <c r="E98" s="61">
        <v>11689</v>
      </c>
      <c r="F98" s="61">
        <v>302</v>
      </c>
      <c r="G98" s="61">
        <v>42</v>
      </c>
      <c r="H98" s="61">
        <v>70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2">
        <v>0</v>
      </c>
    </row>
    <row r="99" spans="1:14" ht="12" customHeight="1">
      <c r="A99" s="39" t="s">
        <v>36</v>
      </c>
      <c r="B99" s="52"/>
      <c r="C99" s="70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4">
        <v>0</v>
      </c>
    </row>
    <row r="100" spans="1:14" ht="12" customHeight="1">
      <c r="A100" s="39" t="s">
        <v>37</v>
      </c>
      <c r="B100" s="52"/>
      <c r="C100" s="70">
        <v>0</v>
      </c>
      <c r="D100" s="63">
        <v>0</v>
      </c>
      <c r="E100" s="63">
        <v>0</v>
      </c>
      <c r="F100" s="63">
        <v>0</v>
      </c>
      <c r="G100" s="63">
        <v>0</v>
      </c>
      <c r="H100" s="63">
        <v>0</v>
      </c>
      <c r="I100" s="63">
        <v>1</v>
      </c>
      <c r="J100" s="63">
        <v>770</v>
      </c>
      <c r="K100" s="63">
        <v>27</v>
      </c>
      <c r="L100" s="63">
        <v>118</v>
      </c>
      <c r="M100" s="63">
        <v>128</v>
      </c>
      <c r="N100" s="64">
        <v>497</v>
      </c>
    </row>
    <row r="101" spans="1:14" ht="12" customHeight="1">
      <c r="A101" s="39" t="s">
        <v>38</v>
      </c>
      <c r="B101" s="52"/>
      <c r="C101" s="70">
        <v>1</v>
      </c>
      <c r="D101" s="63">
        <v>15971</v>
      </c>
      <c r="E101" s="63">
        <v>10661</v>
      </c>
      <c r="F101" s="63">
        <v>0</v>
      </c>
      <c r="G101" s="63">
        <v>5310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4">
        <v>0</v>
      </c>
    </row>
    <row r="102" spans="1:14" ht="12" customHeight="1">
      <c r="A102" s="40" t="s">
        <v>39</v>
      </c>
      <c r="B102" s="57"/>
      <c r="C102" s="71">
        <v>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6">
        <v>0</v>
      </c>
    </row>
    <row r="103" spans="1:14" ht="12" customHeight="1">
      <c r="A103" s="38" t="s">
        <v>40</v>
      </c>
      <c r="B103" s="56"/>
      <c r="C103" s="69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2">
        <v>0</v>
      </c>
    </row>
    <row r="104" spans="1:14" ht="12" customHeight="1">
      <c r="A104" s="39" t="s">
        <v>41</v>
      </c>
      <c r="B104" s="52"/>
      <c r="C104" s="70">
        <v>0</v>
      </c>
      <c r="D104" s="63">
        <v>0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4">
        <v>0</v>
      </c>
    </row>
    <row r="105" spans="1:14" ht="12" customHeight="1">
      <c r="A105" s="39" t="s">
        <v>42</v>
      </c>
      <c r="B105" s="52"/>
      <c r="C105" s="70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1</v>
      </c>
      <c r="J105" s="63">
        <v>30</v>
      </c>
      <c r="K105" s="63">
        <v>13</v>
      </c>
      <c r="L105" s="63">
        <v>0</v>
      </c>
      <c r="M105" s="63">
        <v>0</v>
      </c>
      <c r="N105" s="64">
        <v>17</v>
      </c>
    </row>
    <row r="106" spans="1:14" ht="12" customHeight="1">
      <c r="A106" s="39" t="s">
        <v>43</v>
      </c>
      <c r="B106" s="52"/>
      <c r="C106" s="70">
        <v>1</v>
      </c>
      <c r="D106" s="63">
        <v>2083</v>
      </c>
      <c r="E106" s="63">
        <v>814</v>
      </c>
      <c r="F106" s="63">
        <v>1059</v>
      </c>
      <c r="G106" s="63">
        <v>180</v>
      </c>
      <c r="H106" s="63">
        <v>30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4">
        <v>0</v>
      </c>
    </row>
    <row r="107" spans="1:14" ht="12" customHeight="1">
      <c r="A107" s="40" t="s">
        <v>44</v>
      </c>
      <c r="B107" s="57"/>
      <c r="C107" s="71">
        <v>0</v>
      </c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6">
        <v>0</v>
      </c>
    </row>
    <row r="108" spans="1:14" ht="12" customHeight="1">
      <c r="A108" s="38" t="s">
        <v>45</v>
      </c>
      <c r="B108" s="56"/>
      <c r="C108" s="69">
        <v>1</v>
      </c>
      <c r="D108" s="61">
        <v>5984</v>
      </c>
      <c r="E108" s="61">
        <v>4750</v>
      </c>
      <c r="F108" s="61">
        <v>283</v>
      </c>
      <c r="G108" s="61">
        <v>951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2">
        <v>0</v>
      </c>
    </row>
    <row r="109" spans="1:14" ht="12" customHeight="1">
      <c r="A109" s="39" t="s">
        <v>46</v>
      </c>
      <c r="B109" s="52"/>
      <c r="C109" s="70">
        <v>0</v>
      </c>
      <c r="D109" s="63">
        <v>0</v>
      </c>
      <c r="E109" s="63">
        <v>0</v>
      </c>
      <c r="F109" s="63">
        <v>0</v>
      </c>
      <c r="G109" s="63">
        <v>0</v>
      </c>
      <c r="H109" s="63">
        <v>0</v>
      </c>
      <c r="I109" s="63">
        <v>2</v>
      </c>
      <c r="J109" s="63">
        <f>SUM(K109:N109)</f>
        <v>16575</v>
      </c>
      <c r="K109" s="63">
        <v>1928</v>
      </c>
      <c r="L109" s="63">
        <v>2</v>
      </c>
      <c r="M109" s="63">
        <f>125+25</f>
        <v>150</v>
      </c>
      <c r="N109" s="64">
        <f>6669+7826</f>
        <v>14495</v>
      </c>
    </row>
    <row r="110" spans="1:14" ht="12" customHeight="1">
      <c r="A110" s="39" t="s">
        <v>47</v>
      </c>
      <c r="B110" s="52"/>
      <c r="C110" s="70">
        <v>0</v>
      </c>
      <c r="D110" s="63">
        <v>0</v>
      </c>
      <c r="E110" s="63">
        <v>0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4">
        <v>0</v>
      </c>
    </row>
    <row r="111" spans="1:14" ht="12" customHeight="1">
      <c r="A111" s="39" t="s">
        <v>48</v>
      </c>
      <c r="B111" s="52"/>
      <c r="C111" s="70">
        <v>0</v>
      </c>
      <c r="D111" s="63">
        <v>0</v>
      </c>
      <c r="E111" s="63">
        <v>0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4">
        <v>0</v>
      </c>
    </row>
    <row r="112" spans="1:14" ht="12" customHeight="1">
      <c r="A112" s="40" t="s">
        <v>49</v>
      </c>
      <c r="B112" s="57"/>
      <c r="C112" s="71">
        <v>0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6">
        <v>0</v>
      </c>
    </row>
    <row r="113" spans="1:14" ht="12" customHeight="1">
      <c r="A113" s="38" t="s">
        <v>50</v>
      </c>
      <c r="B113" s="56"/>
      <c r="C113" s="69">
        <v>1</v>
      </c>
      <c r="D113" s="61">
        <v>8330</v>
      </c>
      <c r="E113" s="61">
        <v>4270</v>
      </c>
      <c r="F113" s="61">
        <v>324</v>
      </c>
      <c r="G113" s="61">
        <v>3736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2">
        <v>0</v>
      </c>
    </row>
    <row r="114" spans="1:14" ht="12" customHeight="1">
      <c r="A114" s="39" t="s">
        <v>51</v>
      </c>
      <c r="B114" s="52"/>
      <c r="C114" s="70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4">
        <v>0</v>
      </c>
    </row>
    <row r="115" spans="1:14" ht="12" customHeight="1">
      <c r="A115" s="39" t="s">
        <v>52</v>
      </c>
      <c r="B115" s="52"/>
      <c r="C115" s="70">
        <v>1</v>
      </c>
      <c r="D115" s="63">
        <v>9502</v>
      </c>
      <c r="E115" s="63">
        <v>8761</v>
      </c>
      <c r="F115" s="63">
        <v>0</v>
      </c>
      <c r="G115" s="63">
        <v>0</v>
      </c>
      <c r="H115" s="63">
        <v>741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4">
        <v>0</v>
      </c>
    </row>
    <row r="116" spans="1:14" ht="12" customHeight="1">
      <c r="A116" s="39" t="s">
        <v>53</v>
      </c>
      <c r="B116" s="52"/>
      <c r="C116" s="70">
        <v>2</v>
      </c>
      <c r="D116" s="63">
        <v>3165</v>
      </c>
      <c r="E116" s="63">
        <v>3165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4">
        <v>0</v>
      </c>
    </row>
    <row r="117" spans="1:14" ht="12" customHeight="1">
      <c r="A117" s="40" t="s">
        <v>54</v>
      </c>
      <c r="B117" s="57"/>
      <c r="C117" s="71">
        <v>0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1</v>
      </c>
      <c r="J117" s="65">
        <v>254</v>
      </c>
      <c r="K117" s="65">
        <v>0</v>
      </c>
      <c r="L117" s="65">
        <v>1</v>
      </c>
      <c r="M117" s="65">
        <v>4</v>
      </c>
      <c r="N117" s="66">
        <v>249</v>
      </c>
    </row>
    <row r="118" spans="1:14" ht="12" customHeight="1">
      <c r="A118" s="38" t="s">
        <v>55</v>
      </c>
      <c r="B118" s="56"/>
      <c r="C118" s="69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2">
        <v>0</v>
      </c>
    </row>
    <row r="119" spans="1:14" ht="12" customHeight="1">
      <c r="A119" s="39" t="s">
        <v>56</v>
      </c>
      <c r="B119" s="52"/>
      <c r="C119" s="70">
        <v>0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4">
        <v>0</v>
      </c>
    </row>
    <row r="120" spans="1:14" ht="12" customHeight="1">
      <c r="A120" s="39" t="s">
        <v>57</v>
      </c>
      <c r="B120" s="52"/>
      <c r="C120" s="70">
        <v>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4">
        <v>0</v>
      </c>
    </row>
    <row r="121" spans="1:14" ht="12" customHeight="1">
      <c r="A121" s="39" t="s">
        <v>58</v>
      </c>
      <c r="B121" s="52"/>
      <c r="C121" s="70">
        <v>0</v>
      </c>
      <c r="D121" s="63">
        <v>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4">
        <v>0</v>
      </c>
    </row>
    <row r="122" spans="1:14" ht="12" customHeight="1">
      <c r="A122" s="40" t="s">
        <v>59</v>
      </c>
      <c r="B122" s="57"/>
      <c r="C122" s="71">
        <v>1</v>
      </c>
      <c r="D122" s="65">
        <v>6575</v>
      </c>
      <c r="E122" s="65">
        <v>6347</v>
      </c>
      <c r="F122" s="65">
        <v>0</v>
      </c>
      <c r="G122" s="65">
        <v>134</v>
      </c>
      <c r="H122" s="65">
        <v>94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6">
        <v>0</v>
      </c>
    </row>
    <row r="123" spans="1:14" ht="12" customHeight="1">
      <c r="A123" s="39" t="s">
        <v>60</v>
      </c>
      <c r="B123" s="52"/>
      <c r="C123" s="70">
        <v>1</v>
      </c>
      <c r="D123" s="61">
        <v>4789</v>
      </c>
      <c r="E123" s="61">
        <v>3522</v>
      </c>
      <c r="F123" s="61">
        <v>26</v>
      </c>
      <c r="G123" s="61">
        <v>1137</v>
      </c>
      <c r="H123" s="61">
        <v>104</v>
      </c>
      <c r="I123" s="61">
        <v>1</v>
      </c>
      <c r="J123" s="61">
        <v>842</v>
      </c>
      <c r="K123" s="61">
        <v>24</v>
      </c>
      <c r="L123" s="61">
        <v>2</v>
      </c>
      <c r="M123" s="61">
        <v>776</v>
      </c>
      <c r="N123" s="62">
        <v>40</v>
      </c>
    </row>
    <row r="124" spans="1:14" ht="12" customHeight="1">
      <c r="A124" s="51" t="s">
        <v>61</v>
      </c>
      <c r="B124" s="58"/>
      <c r="C124" s="72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2</v>
      </c>
      <c r="J124" s="67">
        <v>3530</v>
      </c>
      <c r="K124" s="67">
        <v>37</v>
      </c>
      <c r="L124" s="67">
        <v>62</v>
      </c>
      <c r="M124" s="67">
        <v>1245</v>
      </c>
      <c r="N124" s="68">
        <v>2186</v>
      </c>
    </row>
    <row r="125" spans="1:14" ht="12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 customHeight="1">
      <c r="A130" s="2" t="s">
        <v>76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 customHeight="1">
      <c r="A131" s="3"/>
      <c r="B131" s="3"/>
      <c r="C131" s="3"/>
      <c r="D131" s="4" t="s">
        <v>68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5"/>
      <c r="N132" s="3"/>
    </row>
    <row r="133" spans="1:14" ht="12" customHeight="1">
      <c r="A133" s="7"/>
      <c r="B133" s="12"/>
      <c r="C133" s="9" t="s">
        <v>71</v>
      </c>
      <c r="D133" s="10"/>
      <c r="E133" s="9"/>
      <c r="F133" s="9"/>
      <c r="G133" s="10"/>
      <c r="H133" s="11"/>
      <c r="I133" s="12" t="s">
        <v>69</v>
      </c>
      <c r="J133" s="10"/>
      <c r="K133" s="9"/>
      <c r="L133" s="9"/>
      <c r="M133" s="10"/>
      <c r="N133" s="13"/>
    </row>
    <row r="134" spans="1:14" ht="12" customHeight="1">
      <c r="A134" s="14" t="s">
        <v>3</v>
      </c>
      <c r="B134" s="47"/>
      <c r="C134" s="16"/>
      <c r="D134" s="16"/>
      <c r="E134" s="16"/>
      <c r="F134" s="16"/>
      <c r="G134" s="16"/>
      <c r="H134" s="17"/>
      <c r="I134" s="15"/>
      <c r="J134" s="16"/>
      <c r="K134" s="16"/>
      <c r="L134" s="16"/>
      <c r="M134" s="16"/>
      <c r="N134" s="18"/>
    </row>
    <row r="135" spans="1:14" ht="12" customHeight="1">
      <c r="A135" s="19"/>
      <c r="B135" s="20"/>
      <c r="C135" s="24"/>
      <c r="D135" s="22" t="s">
        <v>5</v>
      </c>
      <c r="E135" s="23"/>
      <c r="F135" s="23"/>
      <c r="G135" s="23"/>
      <c r="H135" s="24"/>
      <c r="I135" s="25"/>
      <c r="J135" s="22" t="s">
        <v>5</v>
      </c>
      <c r="K135" s="23"/>
      <c r="L135" s="23"/>
      <c r="M135" s="23"/>
      <c r="N135" s="26"/>
    </row>
    <row r="136" spans="1:14" ht="12" customHeight="1">
      <c r="A136" s="27" t="s">
        <v>6</v>
      </c>
      <c r="B136" s="48"/>
      <c r="C136" s="29" t="s">
        <v>7</v>
      </c>
      <c r="D136" s="28"/>
      <c r="E136" s="30"/>
      <c r="F136" s="30"/>
      <c r="G136" s="30"/>
      <c r="H136" s="31"/>
      <c r="I136" s="32" t="s">
        <v>7</v>
      </c>
      <c r="J136" s="28"/>
      <c r="K136" s="30"/>
      <c r="L136" s="30"/>
      <c r="M136" s="30"/>
      <c r="N136" s="33"/>
    </row>
    <row r="137" spans="1:14" ht="12" customHeight="1">
      <c r="A137" s="27" t="s">
        <v>8</v>
      </c>
      <c r="B137" s="49"/>
      <c r="C137" s="17"/>
      <c r="D137" s="34" t="s">
        <v>10</v>
      </c>
      <c r="E137" s="34" t="s">
        <v>11</v>
      </c>
      <c r="F137" s="34" t="s">
        <v>12</v>
      </c>
      <c r="G137" s="34" t="s">
        <v>13</v>
      </c>
      <c r="H137" s="34" t="s">
        <v>14</v>
      </c>
      <c r="I137" s="34"/>
      <c r="J137" s="34" t="s">
        <v>10</v>
      </c>
      <c r="K137" s="34" t="s">
        <v>11</v>
      </c>
      <c r="L137" s="34" t="s">
        <v>12</v>
      </c>
      <c r="M137" s="34" t="s">
        <v>13</v>
      </c>
      <c r="N137" s="36" t="s">
        <v>14</v>
      </c>
    </row>
    <row r="138" spans="1:14" ht="12" customHeight="1">
      <c r="A138" s="50" t="s">
        <v>73</v>
      </c>
      <c r="B138" s="54"/>
      <c r="C138" s="55">
        <v>12</v>
      </c>
      <c r="D138" s="53">
        <v>9576</v>
      </c>
      <c r="E138" s="53">
        <v>1446</v>
      </c>
      <c r="F138" s="53">
        <v>606</v>
      </c>
      <c r="G138" s="53">
        <v>1456</v>
      </c>
      <c r="H138" s="53">
        <v>6068</v>
      </c>
      <c r="I138" s="53">
        <v>20</v>
      </c>
      <c r="J138" s="53">
        <v>235400</v>
      </c>
      <c r="K138" s="53">
        <v>207116</v>
      </c>
      <c r="L138" s="53">
        <v>7767</v>
      </c>
      <c r="M138" s="53">
        <v>16254</v>
      </c>
      <c r="N138" s="59">
        <v>4263</v>
      </c>
    </row>
    <row r="139" spans="1:14" ht="12" customHeight="1">
      <c r="A139" s="50" t="s">
        <v>72</v>
      </c>
      <c r="B139" s="54"/>
      <c r="C139" s="55">
        <v>12</v>
      </c>
      <c r="D139" s="53">
        <v>9576</v>
      </c>
      <c r="E139" s="53">
        <v>1446</v>
      </c>
      <c r="F139" s="53">
        <v>606</v>
      </c>
      <c r="G139" s="53">
        <v>1456</v>
      </c>
      <c r="H139" s="53">
        <v>6068</v>
      </c>
      <c r="I139" s="53">
        <v>21</v>
      </c>
      <c r="J139" s="53">
        <v>236137</v>
      </c>
      <c r="K139" s="53">
        <v>207116</v>
      </c>
      <c r="L139" s="53">
        <v>7978</v>
      </c>
      <c r="M139" s="53">
        <v>16780</v>
      </c>
      <c r="N139" s="59">
        <v>4263</v>
      </c>
    </row>
    <row r="140" spans="1:14" ht="12" customHeight="1">
      <c r="A140" s="50" t="s">
        <v>74</v>
      </c>
      <c r="B140" s="54"/>
      <c r="C140" s="55">
        <f aca="true" t="shared" si="10" ref="C140:N140">SUM(C141:C187)</f>
        <v>12</v>
      </c>
      <c r="D140" s="53">
        <f t="shared" si="10"/>
        <v>9576</v>
      </c>
      <c r="E140" s="53">
        <f t="shared" si="10"/>
        <v>1446</v>
      </c>
      <c r="F140" s="53">
        <f t="shared" si="10"/>
        <v>606</v>
      </c>
      <c r="G140" s="53">
        <f t="shared" si="10"/>
        <v>1456</v>
      </c>
      <c r="H140" s="53">
        <f t="shared" si="10"/>
        <v>6068</v>
      </c>
      <c r="I140" s="53">
        <f t="shared" si="10"/>
        <v>21</v>
      </c>
      <c r="J140" s="53">
        <f t="shared" si="10"/>
        <v>236137</v>
      </c>
      <c r="K140" s="53">
        <f t="shared" si="10"/>
        <v>207116</v>
      </c>
      <c r="L140" s="53">
        <f t="shared" si="10"/>
        <v>7978</v>
      </c>
      <c r="M140" s="53">
        <f t="shared" si="10"/>
        <v>16780</v>
      </c>
      <c r="N140" s="59">
        <f t="shared" si="10"/>
        <v>4263</v>
      </c>
    </row>
    <row r="141" spans="1:14" ht="12" customHeight="1">
      <c r="A141" s="38" t="s">
        <v>15</v>
      </c>
      <c r="B141" s="56"/>
      <c r="C141" s="69">
        <v>3</v>
      </c>
      <c r="D141" s="61">
        <v>853</v>
      </c>
      <c r="E141" s="61">
        <v>275</v>
      </c>
      <c r="F141" s="61">
        <v>213</v>
      </c>
      <c r="G141" s="61">
        <v>365</v>
      </c>
      <c r="H141" s="61">
        <v>0</v>
      </c>
      <c r="I141" s="61">
        <v>2</v>
      </c>
      <c r="J141" s="61">
        <v>55576</v>
      </c>
      <c r="K141" s="61">
        <v>49577</v>
      </c>
      <c r="L141" s="61">
        <v>4251</v>
      </c>
      <c r="M141" s="61">
        <v>795</v>
      </c>
      <c r="N141" s="62">
        <v>953</v>
      </c>
    </row>
    <row r="142" spans="1:14" ht="12" customHeight="1">
      <c r="A142" s="39" t="s">
        <v>16</v>
      </c>
      <c r="B142" s="52"/>
      <c r="C142" s="70">
        <v>0</v>
      </c>
      <c r="D142" s="63">
        <v>0</v>
      </c>
      <c r="E142" s="63">
        <v>0</v>
      </c>
      <c r="F142" s="63">
        <v>0</v>
      </c>
      <c r="G142" s="63">
        <v>0</v>
      </c>
      <c r="H142" s="63">
        <v>0</v>
      </c>
      <c r="I142" s="63">
        <v>2</v>
      </c>
      <c r="J142" s="63">
        <f>SUM(K142:N142)</f>
        <v>5683</v>
      </c>
      <c r="K142" s="63">
        <v>4904</v>
      </c>
      <c r="L142" s="63">
        <v>211</v>
      </c>
      <c r="M142" s="63">
        <f>42+526</f>
        <v>568</v>
      </c>
      <c r="N142" s="64"/>
    </row>
    <row r="143" spans="1:14" ht="12" customHeight="1">
      <c r="A143" s="39" t="s">
        <v>17</v>
      </c>
      <c r="B143" s="52"/>
      <c r="C143" s="70">
        <v>2</v>
      </c>
      <c r="D143" s="63">
        <v>33</v>
      </c>
      <c r="E143" s="63"/>
      <c r="F143" s="63">
        <v>25</v>
      </c>
      <c r="G143" s="63">
        <v>8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4">
        <v>0</v>
      </c>
    </row>
    <row r="144" spans="1:14" ht="12" customHeight="1">
      <c r="A144" s="39" t="s">
        <v>18</v>
      </c>
      <c r="B144" s="52"/>
      <c r="C144" s="70">
        <v>0</v>
      </c>
      <c r="D144" s="63">
        <v>0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4">
        <v>0</v>
      </c>
    </row>
    <row r="145" spans="1:14" ht="12" customHeight="1">
      <c r="A145" s="40" t="s">
        <v>19</v>
      </c>
      <c r="B145" s="57"/>
      <c r="C145" s="71">
        <v>0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2</v>
      </c>
      <c r="J145" s="65">
        <v>6751</v>
      </c>
      <c r="K145" s="65">
        <v>5749</v>
      </c>
      <c r="L145" s="65">
        <v>577</v>
      </c>
      <c r="M145" s="65"/>
      <c r="N145" s="66">
        <v>425</v>
      </c>
    </row>
    <row r="146" spans="1:14" ht="12" customHeight="1">
      <c r="A146" s="38" t="s">
        <v>20</v>
      </c>
      <c r="B146" s="56"/>
      <c r="C146" s="69">
        <v>0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1</v>
      </c>
      <c r="J146" s="61">
        <v>28677</v>
      </c>
      <c r="K146" s="61">
        <v>28004</v>
      </c>
      <c r="L146" s="61">
        <v>0</v>
      </c>
      <c r="M146" s="61">
        <v>451</v>
      </c>
      <c r="N146" s="62">
        <v>222</v>
      </c>
    </row>
    <row r="147" spans="1:14" ht="12" customHeight="1">
      <c r="A147" s="39" t="s">
        <v>21</v>
      </c>
      <c r="B147" s="52"/>
      <c r="C147" s="70">
        <v>0</v>
      </c>
      <c r="D147" s="63">
        <v>0</v>
      </c>
      <c r="E147" s="63">
        <v>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4">
        <v>0</v>
      </c>
    </row>
    <row r="148" spans="1:14" ht="12" customHeight="1">
      <c r="A148" s="39" t="s">
        <v>22</v>
      </c>
      <c r="B148" s="52"/>
      <c r="C148" s="70">
        <v>0</v>
      </c>
      <c r="D148" s="63">
        <v>0</v>
      </c>
      <c r="E148" s="63">
        <v>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4">
        <v>0</v>
      </c>
    </row>
    <row r="149" spans="1:14" ht="12" customHeight="1">
      <c r="A149" s="39" t="s">
        <v>23</v>
      </c>
      <c r="B149" s="52"/>
      <c r="C149" s="70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4">
        <v>0</v>
      </c>
    </row>
    <row r="150" spans="1:14" ht="12" customHeight="1">
      <c r="A150" s="40" t="s">
        <v>24</v>
      </c>
      <c r="B150" s="57"/>
      <c r="C150" s="71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6">
        <v>0</v>
      </c>
    </row>
    <row r="151" spans="1:14" ht="12" customHeight="1">
      <c r="A151" s="38" t="s">
        <v>25</v>
      </c>
      <c r="B151" s="56"/>
      <c r="C151" s="69">
        <v>0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2">
        <v>0</v>
      </c>
    </row>
    <row r="152" spans="1:14" ht="12" customHeight="1">
      <c r="A152" s="39" t="s">
        <v>26</v>
      </c>
      <c r="B152" s="52"/>
      <c r="C152" s="70">
        <v>0</v>
      </c>
      <c r="D152" s="63">
        <v>0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4">
        <v>0</v>
      </c>
    </row>
    <row r="153" spans="1:14" ht="12" customHeight="1">
      <c r="A153" s="39" t="s">
        <v>27</v>
      </c>
      <c r="B153" s="52"/>
      <c r="C153" s="70">
        <v>0</v>
      </c>
      <c r="D153" s="63">
        <v>0</v>
      </c>
      <c r="E153" s="63">
        <v>0</v>
      </c>
      <c r="F153" s="63">
        <v>0</v>
      </c>
      <c r="G153" s="63">
        <v>0</v>
      </c>
      <c r="H153" s="63">
        <v>0</v>
      </c>
      <c r="I153" s="63">
        <v>2</v>
      </c>
      <c r="J153" s="63">
        <v>6352</v>
      </c>
      <c r="K153" s="63">
        <v>5400</v>
      </c>
      <c r="L153" s="63">
        <v>0</v>
      </c>
      <c r="M153" s="63">
        <v>952</v>
      </c>
      <c r="N153" s="64">
        <v>0</v>
      </c>
    </row>
    <row r="154" spans="1:14" ht="12" customHeight="1">
      <c r="A154" s="39" t="s">
        <v>28</v>
      </c>
      <c r="B154" s="52"/>
      <c r="C154" s="70">
        <v>0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4">
        <v>0</v>
      </c>
    </row>
    <row r="155" spans="1:14" ht="12" customHeight="1">
      <c r="A155" s="40" t="s">
        <v>29</v>
      </c>
      <c r="B155" s="57"/>
      <c r="C155" s="71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2</v>
      </c>
      <c r="J155" s="65">
        <v>10342</v>
      </c>
      <c r="K155" s="65">
        <v>10230</v>
      </c>
      <c r="L155" s="65">
        <v>110</v>
      </c>
      <c r="M155" s="65">
        <v>2</v>
      </c>
      <c r="N155" s="66">
        <v>0</v>
      </c>
    </row>
    <row r="156" spans="1:14" ht="12" customHeight="1">
      <c r="A156" s="38" t="s">
        <v>30</v>
      </c>
      <c r="B156" s="56"/>
      <c r="C156" s="69">
        <v>0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1</v>
      </c>
      <c r="J156" s="61">
        <v>64819</v>
      </c>
      <c r="K156" s="61">
        <v>57071</v>
      </c>
      <c r="L156" s="61">
        <v>1068</v>
      </c>
      <c r="M156" s="61">
        <v>6329</v>
      </c>
      <c r="N156" s="62">
        <v>351</v>
      </c>
    </row>
    <row r="157" spans="1:14" ht="12" customHeight="1">
      <c r="A157" s="39" t="s">
        <v>31</v>
      </c>
      <c r="B157" s="52"/>
      <c r="C157" s="70">
        <v>1</v>
      </c>
      <c r="D157" s="63">
        <v>24</v>
      </c>
      <c r="E157" s="63">
        <v>24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4">
        <v>0</v>
      </c>
    </row>
    <row r="158" spans="1:14" ht="12" customHeight="1">
      <c r="A158" s="39" t="s">
        <v>32</v>
      </c>
      <c r="B158" s="52"/>
      <c r="C158" s="70">
        <v>0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4">
        <v>0</v>
      </c>
    </row>
    <row r="159" spans="1:14" ht="12" customHeight="1">
      <c r="A159" s="39" t="s">
        <v>33</v>
      </c>
      <c r="B159" s="52"/>
      <c r="C159" s="70">
        <v>0</v>
      </c>
      <c r="D159" s="63">
        <v>0</v>
      </c>
      <c r="E159" s="63">
        <v>0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4">
        <v>0</v>
      </c>
    </row>
    <row r="160" spans="1:14" ht="12" customHeight="1">
      <c r="A160" s="40" t="s">
        <v>34</v>
      </c>
      <c r="B160" s="57"/>
      <c r="C160" s="71">
        <v>0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1</v>
      </c>
      <c r="J160" s="65">
        <v>36727</v>
      </c>
      <c r="K160" s="65">
        <v>36404</v>
      </c>
      <c r="L160" s="65">
        <v>0</v>
      </c>
      <c r="M160" s="65">
        <v>24</v>
      </c>
      <c r="N160" s="66">
        <v>299</v>
      </c>
    </row>
    <row r="161" spans="1:14" ht="12" customHeight="1">
      <c r="A161" s="38" t="s">
        <v>35</v>
      </c>
      <c r="B161" s="56"/>
      <c r="C161" s="69">
        <v>0</v>
      </c>
      <c r="D161" s="61">
        <v>0</v>
      </c>
      <c r="E161" s="61">
        <v>0</v>
      </c>
      <c r="F161" s="61">
        <v>0</v>
      </c>
      <c r="G161" s="61">
        <v>0</v>
      </c>
      <c r="H161" s="61">
        <v>0</v>
      </c>
      <c r="I161" s="61">
        <v>1</v>
      </c>
      <c r="J161" s="61">
        <v>8760</v>
      </c>
      <c r="K161" s="61">
        <v>5752</v>
      </c>
      <c r="L161" s="61">
        <v>60</v>
      </c>
      <c r="M161" s="61">
        <v>2940</v>
      </c>
      <c r="N161" s="62">
        <v>8</v>
      </c>
    </row>
    <row r="162" spans="1:14" ht="12" customHeight="1">
      <c r="A162" s="39" t="s">
        <v>36</v>
      </c>
      <c r="B162" s="52"/>
      <c r="C162" s="70">
        <v>0</v>
      </c>
      <c r="D162" s="63">
        <v>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4">
        <v>0</v>
      </c>
    </row>
    <row r="163" spans="1:14" ht="12" customHeight="1">
      <c r="A163" s="39" t="s">
        <v>37</v>
      </c>
      <c r="B163" s="52"/>
      <c r="C163" s="70">
        <v>0</v>
      </c>
      <c r="D163" s="63">
        <v>0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4">
        <v>0</v>
      </c>
    </row>
    <row r="164" spans="1:14" ht="12" customHeight="1">
      <c r="A164" s="39" t="s">
        <v>38</v>
      </c>
      <c r="B164" s="52"/>
      <c r="C164" s="70">
        <v>1</v>
      </c>
      <c r="D164" s="63">
        <v>7452</v>
      </c>
      <c r="E164" s="63">
        <v>30</v>
      </c>
      <c r="F164" s="63">
        <v>368</v>
      </c>
      <c r="G164" s="63">
        <v>986</v>
      </c>
      <c r="H164" s="63">
        <v>6068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4">
        <v>0</v>
      </c>
    </row>
    <row r="165" spans="1:14" ht="12" customHeight="1">
      <c r="A165" s="40" t="s">
        <v>39</v>
      </c>
      <c r="B165" s="57"/>
      <c r="C165" s="71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66">
        <v>0</v>
      </c>
    </row>
    <row r="166" spans="1:14" ht="12" customHeight="1">
      <c r="A166" s="38" t="s">
        <v>40</v>
      </c>
      <c r="B166" s="56"/>
      <c r="C166" s="69">
        <v>0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62">
        <v>0</v>
      </c>
    </row>
    <row r="167" spans="1:14" ht="12" customHeight="1">
      <c r="A167" s="39" t="s">
        <v>41</v>
      </c>
      <c r="B167" s="52"/>
      <c r="C167" s="70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4">
        <v>0</v>
      </c>
    </row>
    <row r="168" spans="1:14" ht="12" customHeight="1">
      <c r="A168" s="39" t="s">
        <v>42</v>
      </c>
      <c r="B168" s="52"/>
      <c r="C168" s="70">
        <v>0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4">
        <v>0</v>
      </c>
    </row>
    <row r="169" spans="1:14" ht="12" customHeight="1">
      <c r="A169" s="39" t="s">
        <v>43</v>
      </c>
      <c r="B169" s="52"/>
      <c r="C169" s="70"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4">
        <v>0</v>
      </c>
    </row>
    <row r="170" spans="1:14" ht="12" customHeight="1">
      <c r="A170" s="40" t="s">
        <v>44</v>
      </c>
      <c r="B170" s="57"/>
      <c r="C170" s="71">
        <v>0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6">
        <v>0</v>
      </c>
    </row>
    <row r="171" spans="1:14" ht="12" customHeight="1">
      <c r="A171" s="38" t="s">
        <v>45</v>
      </c>
      <c r="B171" s="56"/>
      <c r="C171" s="69">
        <v>0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2">
        <v>0</v>
      </c>
    </row>
    <row r="172" spans="1:14" ht="12" customHeight="1">
      <c r="A172" s="39" t="s">
        <v>46</v>
      </c>
      <c r="B172" s="52"/>
      <c r="C172" s="70">
        <v>0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4">
        <v>0</v>
      </c>
    </row>
    <row r="173" spans="1:14" ht="12" customHeight="1">
      <c r="A173" s="39" t="s">
        <v>47</v>
      </c>
      <c r="B173" s="52"/>
      <c r="C173" s="70">
        <v>1</v>
      </c>
      <c r="D173" s="63">
        <v>662</v>
      </c>
      <c r="E173" s="63">
        <v>662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4">
        <v>0</v>
      </c>
    </row>
    <row r="174" spans="1:14" ht="12" customHeight="1">
      <c r="A174" s="39" t="s">
        <v>48</v>
      </c>
      <c r="B174" s="52"/>
      <c r="C174" s="70">
        <v>0</v>
      </c>
      <c r="D174" s="63">
        <v>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4">
        <v>0</v>
      </c>
    </row>
    <row r="175" spans="1:14" ht="12" customHeight="1">
      <c r="A175" s="40" t="s">
        <v>49</v>
      </c>
      <c r="B175" s="57"/>
      <c r="C175" s="71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6">
        <v>0</v>
      </c>
    </row>
    <row r="176" spans="1:14" ht="12" customHeight="1">
      <c r="A176" s="38" t="s">
        <v>50</v>
      </c>
      <c r="B176" s="56"/>
      <c r="C176" s="69">
        <v>0</v>
      </c>
      <c r="D176" s="61">
        <v>0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2">
        <v>0</v>
      </c>
    </row>
    <row r="177" spans="1:14" ht="12" customHeight="1">
      <c r="A177" s="39" t="s">
        <v>51</v>
      </c>
      <c r="B177" s="52"/>
      <c r="C177" s="70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4">
        <v>0</v>
      </c>
    </row>
    <row r="178" spans="1:14" ht="12" customHeight="1">
      <c r="A178" s="39" t="s">
        <v>52</v>
      </c>
      <c r="B178" s="52"/>
      <c r="C178" s="70">
        <v>0</v>
      </c>
      <c r="D178" s="63">
        <v>0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4">
        <v>0</v>
      </c>
    </row>
    <row r="179" spans="1:14" ht="12" customHeight="1">
      <c r="A179" s="39" t="s">
        <v>70</v>
      </c>
      <c r="B179" s="52"/>
      <c r="C179" s="70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1</v>
      </c>
      <c r="J179" s="63">
        <v>1533</v>
      </c>
      <c r="K179" s="63">
        <v>3</v>
      </c>
      <c r="L179" s="63">
        <v>0</v>
      </c>
      <c r="M179" s="63">
        <v>511</v>
      </c>
      <c r="N179" s="64">
        <v>1019</v>
      </c>
    </row>
    <row r="180" spans="1:14" ht="12" customHeight="1">
      <c r="A180" s="40" t="s">
        <v>54</v>
      </c>
      <c r="B180" s="57"/>
      <c r="C180" s="71">
        <v>1</v>
      </c>
      <c r="D180" s="65">
        <v>97</v>
      </c>
      <c r="E180" s="65">
        <v>0</v>
      </c>
      <c r="F180" s="65">
        <v>0</v>
      </c>
      <c r="G180" s="65">
        <v>97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6">
        <v>0</v>
      </c>
    </row>
    <row r="181" spans="1:14" ht="12" customHeight="1">
      <c r="A181" s="38" t="s">
        <v>55</v>
      </c>
      <c r="B181" s="56"/>
      <c r="C181" s="69">
        <v>0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2">
        <v>0</v>
      </c>
    </row>
    <row r="182" spans="1:14" ht="12" customHeight="1">
      <c r="A182" s="39" t="s">
        <v>56</v>
      </c>
      <c r="B182" s="52"/>
      <c r="C182" s="70">
        <v>1</v>
      </c>
      <c r="D182" s="63">
        <v>416</v>
      </c>
      <c r="E182" s="63">
        <v>416</v>
      </c>
      <c r="F182" s="63">
        <v>0</v>
      </c>
      <c r="G182" s="63">
        <v>0</v>
      </c>
      <c r="H182" s="63">
        <v>0</v>
      </c>
      <c r="I182" s="63">
        <v>1</v>
      </c>
      <c r="J182" s="63">
        <v>1173</v>
      </c>
      <c r="K182" s="63">
        <v>0</v>
      </c>
      <c r="L182" s="63">
        <v>5</v>
      </c>
      <c r="M182" s="63">
        <v>1168</v>
      </c>
      <c r="N182" s="64">
        <v>0</v>
      </c>
    </row>
    <row r="183" spans="1:14" ht="12" customHeight="1">
      <c r="A183" s="39" t="s">
        <v>57</v>
      </c>
      <c r="B183" s="52"/>
      <c r="C183" s="70">
        <v>0</v>
      </c>
      <c r="D183" s="63">
        <v>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4">
        <v>0</v>
      </c>
    </row>
    <row r="184" spans="1:14" ht="12" customHeight="1">
      <c r="A184" s="39" t="s">
        <v>58</v>
      </c>
      <c r="B184" s="52"/>
      <c r="C184" s="70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4">
        <v>0</v>
      </c>
    </row>
    <row r="185" spans="1:14" ht="12" customHeight="1">
      <c r="A185" s="40" t="s">
        <v>59</v>
      </c>
      <c r="B185" s="57"/>
      <c r="C185" s="71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6">
        <v>0</v>
      </c>
    </row>
    <row r="186" spans="1:14" ht="12" customHeight="1">
      <c r="A186" s="39" t="s">
        <v>60</v>
      </c>
      <c r="B186" s="52"/>
      <c r="C186" s="70">
        <v>1</v>
      </c>
      <c r="D186" s="61">
        <v>21</v>
      </c>
      <c r="E186" s="61">
        <v>21</v>
      </c>
      <c r="F186" s="61">
        <v>0</v>
      </c>
      <c r="G186" s="61">
        <v>0</v>
      </c>
      <c r="H186" s="61">
        <v>0</v>
      </c>
      <c r="I186" s="61">
        <v>1</v>
      </c>
      <c r="J186" s="61">
        <v>320</v>
      </c>
      <c r="K186" s="61">
        <v>168</v>
      </c>
      <c r="L186" s="61">
        <v>0</v>
      </c>
      <c r="M186" s="61">
        <v>152</v>
      </c>
      <c r="N186" s="62">
        <v>0</v>
      </c>
    </row>
    <row r="187" spans="1:14" ht="12" customHeight="1">
      <c r="A187" s="51" t="s">
        <v>61</v>
      </c>
      <c r="B187" s="58"/>
      <c r="C187" s="72">
        <v>1</v>
      </c>
      <c r="D187" s="67">
        <v>18</v>
      </c>
      <c r="E187" s="67">
        <v>18</v>
      </c>
      <c r="F187" s="67">
        <v>0</v>
      </c>
      <c r="G187" s="67">
        <v>0</v>
      </c>
      <c r="H187" s="67">
        <v>0</v>
      </c>
      <c r="I187" s="67">
        <v>4</v>
      </c>
      <c r="J187" s="67">
        <v>9424</v>
      </c>
      <c r="K187" s="67">
        <v>3854</v>
      </c>
      <c r="L187" s="67">
        <v>1696</v>
      </c>
      <c r="M187" s="67">
        <v>2888</v>
      </c>
      <c r="N187" s="68">
        <v>986</v>
      </c>
    </row>
    <row r="188" spans="1:14" ht="12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</sheetData>
  <sheetProtection/>
  <printOptions/>
  <pageMargins left="0.7874015748031497" right="0.7874015748031497" top="0.3937007874015748" bottom="0.4724409448818898" header="0.5118110236220472" footer="0.5118110236220472"/>
  <pageSetup cellComments="asDisplayed" horizontalDpi="600" verticalDpi="600" orientation="landscape" paperSize="9" scale="70" r:id="rId2"/>
  <rowBreaks count="3" manualBreakCount="3">
    <brk id="63" max="255" man="1"/>
    <brk id="126" max="255" man="1"/>
    <brk id="1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yfuruhata</cp:lastModifiedBy>
  <cp:lastPrinted>2009-06-11T05:37:01Z</cp:lastPrinted>
  <dcterms:created xsi:type="dcterms:W3CDTF">2003-10-23T09:07:02Z</dcterms:created>
  <dcterms:modified xsi:type="dcterms:W3CDTF">2009-06-11T06:35:15Z</dcterms:modified>
  <cp:category/>
  <cp:version/>
  <cp:contentType/>
  <cp:contentStatus/>
</cp:coreProperties>
</file>