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<sst xmlns="http://schemas.openxmlformats.org/spreadsheetml/2006/main" count="2906" uniqueCount="642">
  <si>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</si>
  <si>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</si>
  <si>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</si>
  <si>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</si>
  <si>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</si>
  <si>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</si>
  <si>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</si>
  <si>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</si>
  <si>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</si>
  <si>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</si>
  <si>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</si>
  <si>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</si>
  <si>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</si>
  <si>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</si>
  <si>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</si>
  <si>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</si>
  <si>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</si>
  <si>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</si>
  <si>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</si>
  <si>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</si>
  <si>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</si>
  <si>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</si>
  <si>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</si>
  <si>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</si>
  <si>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</si>
  <si>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</si>
  <si>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</si>
  <si>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</si>
  <si>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</si>
  <si>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</si>
  <si>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</si>
  <si>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</si>
  <si>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</si>
  <si>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</si>
  <si>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</si>
  <si>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</si>
  <si>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</si>
  <si>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</si>
  <si>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</si>
  <si>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</si>
  <si>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</si>
  <si>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</si>
  <si>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</si>
  <si>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</si>
  <si>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</si>
  <si>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</si>
  <si>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</si>
  <si>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</si>
  <si>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</si>
  <si>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</si>
  <si>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</si>
  <si>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</si>
  <si>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</si>
  <si>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</si>
  <si>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</si>
  <si>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</si>
  <si>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</si>
  <si>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</si>
  <si>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</si>
  <si>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</si>
  <si>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</si>
  <si>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</si>
  <si>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</si>
  <si>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</si>
  <si>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</si>
  <si>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</si>
  <si>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</si>
  <si>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</si>
  <si>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</si>
  <si>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</si>
  <si>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</si>
  <si>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</si>
  <si>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</si>
  <si>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</si>
  <si>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</si>
  <si>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</si>
  <si>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</si>
  <si>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</si>
  <si>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</si>
  <si>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</si>
  <si>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</si>
  <si>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</si>
  <si>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</si>
  <si>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</si>
  <si>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</si>
  <si>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</si>
  <si>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</si>
  <si>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</si>
  <si>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</si>
  <si>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</si>
  <si>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</si>
  <si>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</si>
  <si>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</si>
  <si>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</si>
  <si>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</si>
  <si>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</si>
  <si>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</si>
  <si>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</si>
  <si>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</si>
  <si>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</si>
  <si>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</si>
  <si>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</si>
  <si>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</si>
  <si>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</si>
  <si>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</si>
  <si>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</si>
  <si>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</si>
  <si>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</si>
  <si>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</si>
  <si>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</si>
  <si>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</si>
  <si>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</si>
  <si>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</si>
  <si>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</si>
  <si>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</si>
  <si>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</si>
  <si>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</si>
  <si>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</si>
  <si>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</si>
  <si>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</si>
  <si>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</si>
  <si>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</si>
  <si>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</si>
  <si>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</si>
  <si>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</si>
  <si>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</si>
  <si>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</si>
  <si>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</si>
  <si>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</si>
  <si>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</si>
  <si>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</si>
  <si>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</si>
  <si>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</si>
  <si>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</si>
  <si>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</si>
  <si>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</si>
  <si>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</si>
  <si>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</si>
  <si>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</si>
  <si>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</si>
  <si>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</si>
  <si>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</si>
  <si>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</si>
  <si>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</si>
  <si>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</si>
  <si>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</si>
  <si>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</si>
  <si>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</si>
  <si>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</si>
  <si>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</si>
  <si>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</si>
  <si>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</si>
  <si>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</si>
  <si>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</si>
  <si>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</si>
  <si>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</si>
  <si>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</si>
  <si>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</si>
  <si>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</si>
  <si>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</si>
  <si>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</si>
  <si>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</si>
  <si>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</si>
  <si>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</si>
  <si>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</si>
  <si>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</si>
  <si>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</si>
  <si>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</si>
  <si>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</si>
  <si>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</si>
  <si>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</si>
  <si>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</si>
  <si>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</si>
  <si>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</si>
  <si>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</si>
  <si>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</si>
  <si>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</si>
  <si>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</si>
  <si>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</si>
  <si>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</si>
  <si>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</si>
  <si>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</si>
  <si>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</si>
  <si>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</si>
  <si>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</si>
  <si>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</si>
  <si>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</si>
  <si>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</si>
  <si>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</si>
  <si>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</si>
  <si>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</si>
  <si>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</si>
  <si>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</si>
  <si>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</si>
  <si>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</si>
  <si>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</si>
  <si>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</si>
  <si>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</si>
  <si>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</si>
  <si>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</si>
  <si>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</si>
  <si>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</si>
  <si>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</si>
  <si>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</si>
  <si>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</si>
  <si>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</si>
  <si>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</si>
  <si>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</si>
  <si>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</si>
  <si>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</si>
  <si>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</si>
  <si>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</si>
  <si>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</si>
  <si>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</si>
  <si>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</si>
  <si>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</si>
  <si>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</si>
  <si>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</si>
  <si>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</si>
  <si>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</si>
  <si>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</si>
  <si>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</si>
  <si>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</si>
  <si>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</si>
  <si>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</si>
  <si>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</si>
  <si>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</si>
  <si>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</si>
  <si>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</si>
  <si>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</si>
  <si>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</si>
  <si>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</si>
  <si>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</si>
  <si>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</si>
  <si>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</si>
  <si>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</si>
  <si>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</si>
  <si>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</si>
  <si>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</si>
  <si>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</si>
  <si>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</si>
  <si>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</si>
  <si>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</si>
  <si>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</si>
  <si>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</si>
  <si>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</si>
  <si>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</si>
  <si>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</si>
  <si>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</si>
  <si>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</si>
  <si>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</si>
  <si>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</si>
  <si>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</si>
  <si>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</si>
  <si>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</si>
  <si>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</si>
  <si>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</si>
  <si>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</si>
  <si>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</si>
  <si>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</si>
  <si>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</si>
  <si>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</si>
  <si>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</si>
  <si>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</si>
  <si>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</si>
  <si>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</si>
  <si>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</si>
  <si>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</si>
  <si>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</si>
  <si>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</si>
  <si>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</si>
  <si>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</si>
  <si>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</si>
  <si>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</si>
  <si>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</si>
  <si>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</si>
  <si>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</si>
  <si>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</si>
  <si>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</si>
  <si>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</si>
  <si>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</si>
  <si>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</si>
  <si>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</si>
  <si>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</si>
  <si>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</si>
  <si>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</si>
  <si>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</si>
  <si>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</si>
  <si>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</si>
  <si>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</si>
  <si>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</si>
  <si>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</si>
  <si>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</si>
  <si>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</si>
  <si>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</si>
  <si>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</si>
  <si>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</si>
  <si>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</si>
  <si>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</si>
  <si>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</si>
  <si>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</si>
  <si>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</si>
  <si>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</si>
  <si>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</si>
  <si>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</si>
  <si>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</si>
  <si>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</si>
  <si>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</si>
  <si>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</si>
  <si>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</si>
  <si>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</si>
  <si>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</si>
  <si>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</si>
  <si>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</si>
  <si>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</si>
  <si>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</si>
  <si>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</si>
  <si>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</si>
  <si>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</si>
  <si>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</si>
  <si>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</si>
  <si>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</si>
  <si>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</si>
  <si>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</si>
  <si>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</si>
  <si>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</si>
  <si>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</si>
  <si>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</si>
  <si>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</si>
  <si>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</si>
  <si>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</si>
  <si>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</si>
  <si>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</si>
  <si>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</si>
  <si>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</si>
  <si>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</si>
  <si>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</si>
  <si>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</si>
  <si>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</si>
  <si>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</si>
  <si>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</si>
  <si>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</si>
  <si>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</si>
  <si>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</si>
  <si>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</si>
  <si>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</si>
  <si>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</si>
  <si>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</si>
  <si>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</si>
  <si>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</si>
  <si>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</si>
  <si>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</si>
  <si>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</si>
  <si>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</si>
  <si>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</si>
  <si>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</si>
  <si>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</si>
  <si>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</si>
  <si>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</si>
  <si>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</si>
  <si>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</si>
  <si>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</si>
  <si>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</si>
  <si>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</si>
  <si>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</si>
  <si>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</si>
  <si>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</si>
  <si>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</si>
  <si>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</si>
  <si>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</si>
  <si>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</si>
  <si>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</si>
  <si>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</si>
  <si>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</si>
  <si>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</si>
  <si>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</si>
  <si>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</si>
  <si>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</si>
  <si>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</si>
  <si>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</si>
  <si>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</si>
  <si>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</si>
  <si>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</si>
  <si>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</si>
  <si>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</si>
  <si>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</si>
  <si>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</si>
  <si>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</si>
  <si>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</si>
  <si>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</si>
  <si>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</si>
  <si>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</si>
  <si>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</si>
  <si>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</si>
  <si>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</si>
  <si>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</si>
  <si>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</si>
  <si>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</si>
  <si>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</si>
  <si>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</si>
  <si>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</si>
  <si>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</si>
  <si>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</si>
  <si>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</si>
  <si>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</si>
  <si>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</si>
  <si>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</si>
  <si>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</si>
  <si>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</si>
  <si>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</si>
  <si>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</si>
  <si>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</si>
  <si>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</si>
  <si>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</si>
  <si>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</si>
  <si>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</si>
  <si>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</si>
  <si>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</si>
  <si>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</si>
  <si>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</si>
  <si>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</si>
  <si>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</si>
  <si>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</si>
  <si>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</si>
  <si>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</si>
  <si>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</si>
  <si>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</si>
  <si>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</si>
  <si>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</si>
  <si>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</si>
  <si>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</si>
  <si>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</si>
  <si>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</si>
  <si>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</si>
  <si>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</si>
  <si>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</si>
  <si>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</si>
  <si>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</si>
  <si>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</si>
  <si>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</si>
  <si>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</si>
  <si>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</si>
  <si>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</si>
  <si>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</si>
  <si>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</si>
  <si>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</si>
  <si>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</si>
  <si>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</si>
  <si>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</si>
  <si>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</si>
  <si>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</si>
  <si>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</si>
  <si>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</si>
  <si>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</si>
  <si>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</si>
  <si>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</si>
  <si>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</si>
  <si>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</si>
  <si>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</si>
  <si>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</si>
  <si>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</si>
  <si>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</si>
  <si>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</si>
  <si>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</si>
  <si>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</si>
  <si>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</si>
  <si>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</si>
  <si>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</si>
  <si>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</si>
  <si>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</si>
  <si>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</si>
  <si>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</si>
  <si>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</si>
  <si>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</si>
  <si>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</si>
  <si>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</si>
  <si>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</si>
  <si>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</si>
  <si>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</si>
  <si>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</si>
  <si>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</si>
  <si>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</si>
  <si>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</si>
  <si>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</si>
  <si>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</si>
  <si>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</si>
  <si>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</si>
  <si>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</si>
  <si>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</si>
  <si>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</si>
  <si>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</si>
  <si>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</si>
  <si>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</si>
  <si>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</si>
  <si>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</si>
  <si>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</si>
  <si>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</si>
  <si>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</si>
  <si>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</si>
  <si>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</si>
  <si>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</si>
  <si>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</si>
  <si>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</si>
  <si>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</si>
  <si>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</si>
  <si>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</si>
  <si>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</si>
  <si>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</si>
  <si>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</si>
  <si>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</si>
  <si>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</si>
  <si>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</si>
  <si>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</si>
  <si>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</si>
  <si>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</si>
  <si>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</si>
  <si>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</si>
  <si>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</si>
  <si>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</si>
  <si>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</si>
  <si>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</si>
  <si>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</si>
  <si>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</si>
  <si>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</si>
  <si>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</si>
  <si>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</si>
  <si>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</si>
  <si>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</si>
  <si>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</si>
  <si>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</si>
  <si>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</si>
  <si>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</si>
  <si>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</si>
  <si>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</si>
  <si>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</si>
  <si>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</si>
  <si>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</si>
  <si>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</si>
  <si>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</si>
  <si>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</si>
  <si>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</si>
  <si>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</si>
  <si>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</si>
  <si>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</si>
  <si>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</si>
  <si>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</si>
  <si>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</si>
  <si>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</si>
  <si>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環境保健部</t>
    <phoneticPr fontId="5"/>
  </si>
  <si>
    <t>環境安全課</t>
    <phoneticPr fontId="5"/>
  </si>
  <si>
    <t>○</t>
  </si>
  <si>
    <t>-</t>
  </si>
  <si>
    <t>-</t>
    <phoneticPr fontId="5"/>
  </si>
  <si>
    <t>-</t>
    <phoneticPr fontId="5"/>
  </si>
  <si>
    <t>-</t>
    <phoneticPr fontId="5"/>
  </si>
  <si>
    <t>-</t>
    <phoneticPr fontId="5"/>
  </si>
  <si>
    <t>公害調査費</t>
    <phoneticPr fontId="5"/>
  </si>
  <si>
    <t>健康影響に関する各種マニュアルや啓発資料について改訂を行い、環境省ホームページ上において公表を行う。</t>
    <phoneticPr fontId="5"/>
  </si>
  <si>
    <t>公表回数</t>
    <phoneticPr fontId="5"/>
  </si>
  <si>
    <t>回</t>
    <rPh sb="0" eb="1">
      <t>カイ</t>
    </rPh>
    <phoneticPr fontId="5"/>
  </si>
  <si>
    <t>花粉症　http://www.env.go.jp/chemi/anzen/kafun/manual.html
紫外線　http://www.env.go.jp/chemi/matsigaisen2015/full/matsigaisen2015_full.pdf
電磁界　http://www.env.go.jp/chemi/electric/index.html</t>
    <phoneticPr fontId="5"/>
  </si>
  <si>
    <t>各種マニュアルや啓発資料の改訂</t>
    <phoneticPr fontId="5"/>
  </si>
  <si>
    <t>万円</t>
    <rPh sb="0" eb="2">
      <t>マンエン</t>
    </rPh>
    <phoneticPr fontId="5"/>
  </si>
  <si>
    <t>円/回数</t>
    <rPh sb="2" eb="4">
      <t>カイスウ</t>
    </rPh>
    <phoneticPr fontId="5"/>
  </si>
  <si>
    <t>97,200/1</t>
  </si>
  <si>
    <t>864,000/1</t>
  </si>
  <si>
    <t>4,500,000/1</t>
    <phoneticPr fontId="5"/>
  </si>
  <si>
    <t>１．花粉症について
スギ雄花の着花量調査等を行い、民間や自治体における花粉飛散量等の予測精度向上に資する情報を提供する。
２．黄砂について
黄砂による健康影響についての国内外の知見の収集を行うとともに、疫学調査を実施する。
３．その他について
例えば電磁界や紫外線による健康影響についてわかりやすく情報提供を行う。</t>
    <phoneticPr fontId="5"/>
  </si>
  <si>
    <t>-</t>
    <phoneticPr fontId="5"/>
  </si>
  <si>
    <t>７　環境保健対策の推進</t>
    <phoneticPr fontId="5"/>
  </si>
  <si>
    <t>健康影響に関する各種マニュアルや啓発資料について改訂を行い、環境省ホームページ上において公表を行う。</t>
    <phoneticPr fontId="5"/>
  </si>
  <si>
    <t>健康影響について、一般へ情報提供を行うことで、国民の理解が深まる。</t>
    <phoneticPr fontId="5"/>
  </si>
  <si>
    <t>-</t>
    <phoneticPr fontId="5"/>
  </si>
  <si>
    <t>-</t>
    <phoneticPr fontId="5"/>
  </si>
  <si>
    <t>-</t>
    <phoneticPr fontId="5"/>
  </si>
  <si>
    <t>-</t>
    <phoneticPr fontId="5"/>
  </si>
  <si>
    <t>有</t>
  </si>
  <si>
    <t>無</t>
  </si>
  <si>
    <t>‐</t>
  </si>
  <si>
    <t>大気環境監視システム整備経費</t>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</si>
  <si>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</si>
  <si>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花粉、黄砂等は、都道府県を越えて飛散するものであり、自治体による実施は困難。</t>
    <rPh sb="0" eb="2">
      <t>カフン</t>
    </rPh>
    <rPh sb="3" eb="5">
      <t>コウサ</t>
    </rPh>
    <rPh sb="5" eb="6">
      <t>トウ</t>
    </rPh>
    <rPh sb="8" eb="12">
      <t>トドウフケン</t>
    </rPh>
    <rPh sb="13" eb="14">
      <t>コ</t>
    </rPh>
    <rPh sb="16" eb="18">
      <t>ヒサン</t>
    </rPh>
    <rPh sb="26" eb="29">
      <t>ジチタイ</t>
    </rPh>
    <rPh sb="32" eb="34">
      <t>ジッシ</t>
    </rPh>
    <rPh sb="35" eb="37">
      <t>コンナン</t>
    </rPh>
    <phoneticPr fontId="5"/>
  </si>
  <si>
    <t>花粉、黄砂等は国民の関心が高く、その情報提供は必要であるとともに優先度が高い。</t>
    <rPh sb="0" eb="2">
      <t>カフン</t>
    </rPh>
    <rPh sb="3" eb="5">
      <t>コウサ</t>
    </rPh>
    <rPh sb="5" eb="6">
      <t>トウ</t>
    </rPh>
    <rPh sb="7" eb="9">
      <t>コクミン</t>
    </rPh>
    <rPh sb="10" eb="12">
      <t>カンシン</t>
    </rPh>
    <rPh sb="13" eb="14">
      <t>タカ</t>
    </rPh>
    <rPh sb="18" eb="22">
      <t>ジョウホウテイキョウ</t>
    </rPh>
    <rPh sb="23" eb="25">
      <t>ヒツヨウ</t>
    </rPh>
    <rPh sb="32" eb="35">
      <t>ユウセンド</t>
    </rPh>
    <rPh sb="36" eb="37">
      <t>タカ</t>
    </rPh>
    <phoneticPr fontId="5"/>
  </si>
  <si>
    <t>真に必要なものに限り実施されるよう仕様書を作成している。</t>
    <phoneticPr fontId="5"/>
  </si>
  <si>
    <t>あらかじめ予定されていた以上の会議が必要になる場合は、インターネット会議等を活用している。</t>
    <phoneticPr fontId="5"/>
  </si>
  <si>
    <t>花粉の飛散に係る予測の精度は向上しており、妥当である。</t>
    <rPh sb="0" eb="2">
      <t>カフン</t>
    </rPh>
    <rPh sb="3" eb="5">
      <t>ヒサン</t>
    </rPh>
    <rPh sb="6" eb="7">
      <t>カカ</t>
    </rPh>
    <rPh sb="8" eb="10">
      <t>ヨソク</t>
    </rPh>
    <rPh sb="11" eb="13">
      <t>セイド</t>
    </rPh>
    <rPh sb="14" eb="16">
      <t>コウジョウ</t>
    </rPh>
    <rPh sb="21" eb="23">
      <t>ダトウ</t>
    </rPh>
    <phoneticPr fontId="5"/>
  </si>
  <si>
    <t>他に適切な方法はなく、効果的に実施されている。</t>
    <rPh sb="0" eb="1">
      <t>タ</t>
    </rPh>
    <rPh sb="2" eb="4">
      <t>テキセツ</t>
    </rPh>
    <rPh sb="5" eb="7">
      <t>ホウホウ</t>
    </rPh>
    <rPh sb="11" eb="14">
      <t>コウカテキ</t>
    </rPh>
    <rPh sb="15" eb="17">
      <t>ジッシ</t>
    </rPh>
    <phoneticPr fontId="5"/>
  </si>
  <si>
    <t>当初の見込み通り行われている。</t>
    <rPh sb="0" eb="2">
      <t>トウショ</t>
    </rPh>
    <rPh sb="3" eb="5">
      <t>ミコ</t>
    </rPh>
    <rPh sb="6" eb="7">
      <t>ドオ</t>
    </rPh>
    <rPh sb="8" eb="9">
      <t>オコナ</t>
    </rPh>
    <phoneticPr fontId="5"/>
  </si>
  <si>
    <t>成果は報道発表、関係学会での発表等を通じて共有されている。ウェブサイトを通じて広く閲覧可能としている。</t>
    <rPh sb="0" eb="2">
      <t>セイカ</t>
    </rPh>
    <rPh sb="3" eb="5">
      <t>ホウドウ</t>
    </rPh>
    <rPh sb="5" eb="7">
      <t>ハッピョウ</t>
    </rPh>
    <rPh sb="8" eb="10">
      <t>カンケイ</t>
    </rPh>
    <rPh sb="10" eb="12">
      <t>ガッカイ</t>
    </rPh>
    <rPh sb="14" eb="16">
      <t>ハッピョウ</t>
    </rPh>
    <rPh sb="16" eb="17">
      <t>トウ</t>
    </rPh>
    <rPh sb="18" eb="19">
      <t>ツウ</t>
    </rPh>
    <rPh sb="21" eb="23">
      <t>キョウユウ</t>
    </rPh>
    <rPh sb="36" eb="37">
      <t>ツウ</t>
    </rPh>
    <rPh sb="39" eb="40">
      <t>ヒロ</t>
    </rPh>
    <rPh sb="41" eb="43">
      <t>エツラン</t>
    </rPh>
    <rPh sb="43" eb="45">
      <t>カノウ</t>
    </rPh>
    <phoneticPr fontId="5"/>
  </si>
  <si>
    <t>花粉症　http://www.env.go.jp/chemi/anzen/kafun/manual.html
紫外線　http://www.env.go.jp/chemi/matsigaisen2015/full/matsigaisen2015_full.pdf
電磁界　http://www.env.go.jp/chemi/electric/index.html</t>
    <rPh sb="132" eb="134">
      <t>デンジ</t>
    </rPh>
    <rPh sb="134" eb="135">
      <t>カイ</t>
    </rPh>
    <phoneticPr fontId="5"/>
  </si>
  <si>
    <t>B.日本気象（株）</t>
    <phoneticPr fontId="5"/>
  </si>
  <si>
    <t>D.日本エヌユーエス（株）</t>
    <phoneticPr fontId="5"/>
  </si>
  <si>
    <t>人件費</t>
    <rPh sb="0" eb="3">
      <t>ジンケンヒ</t>
    </rPh>
    <phoneticPr fontId="5"/>
  </si>
  <si>
    <t>会議準備、運営、調査</t>
    <rPh sb="0" eb="2">
      <t>カイギ</t>
    </rPh>
    <rPh sb="2" eb="4">
      <t>ジュンビ</t>
    </rPh>
    <rPh sb="5" eb="7">
      <t>ウンエイ</t>
    </rPh>
    <rPh sb="8" eb="10">
      <t>チョウサ</t>
    </rPh>
    <phoneticPr fontId="5"/>
  </si>
  <si>
    <t>旅費</t>
    <rPh sb="0" eb="2">
      <t>リョヒ</t>
    </rPh>
    <phoneticPr fontId="5"/>
  </si>
  <si>
    <t>借料及び損料</t>
    <rPh sb="0" eb="2">
      <t>シャクリョウ</t>
    </rPh>
    <rPh sb="2" eb="3">
      <t>オヨ</t>
    </rPh>
    <rPh sb="4" eb="6">
      <t>ソンリョウ</t>
    </rPh>
    <phoneticPr fontId="5"/>
  </si>
  <si>
    <t>外注費</t>
    <rPh sb="0" eb="3">
      <t>ガイチュウヒ</t>
    </rPh>
    <phoneticPr fontId="5"/>
  </si>
  <si>
    <t>会議会場費</t>
    <rPh sb="0" eb="2">
      <t>カイギ</t>
    </rPh>
    <rPh sb="2" eb="4">
      <t>カイジョウ</t>
    </rPh>
    <rPh sb="4" eb="5">
      <t>ヒ</t>
    </rPh>
    <phoneticPr fontId="5"/>
  </si>
  <si>
    <t>一般管理費、消費税等</t>
    <rPh sb="0" eb="2">
      <t>イッパン</t>
    </rPh>
    <rPh sb="2" eb="5">
      <t>カンリヒ</t>
    </rPh>
    <rPh sb="6" eb="9">
      <t>ショウヒゼイ</t>
    </rPh>
    <rPh sb="9" eb="10">
      <t>トウ</t>
    </rPh>
    <phoneticPr fontId="5"/>
  </si>
  <si>
    <t>諸謝金</t>
    <rPh sb="0" eb="1">
      <t>ショ</t>
    </rPh>
    <rPh sb="1" eb="3">
      <t>シャキン</t>
    </rPh>
    <phoneticPr fontId="5"/>
  </si>
  <si>
    <t>調査、資料作成等</t>
    <phoneticPr fontId="5"/>
  </si>
  <si>
    <t>委員謝金</t>
    <phoneticPr fontId="5"/>
  </si>
  <si>
    <t>ワーキンググループ、打合せ</t>
    <phoneticPr fontId="5"/>
  </si>
  <si>
    <t>文献複写、印刷費、一般管理費等</t>
    <phoneticPr fontId="5"/>
  </si>
  <si>
    <t>A.日本アイティディ（株）</t>
    <phoneticPr fontId="5"/>
  </si>
  <si>
    <t>C.（一社）環境情報科学センター</t>
    <phoneticPr fontId="5"/>
  </si>
  <si>
    <t>（一社）環境情報科学センター</t>
    <phoneticPr fontId="5"/>
  </si>
  <si>
    <t>日本エヌユーエス（株）</t>
    <phoneticPr fontId="5"/>
  </si>
  <si>
    <t>花粉症に関する調査・検討</t>
    <phoneticPr fontId="5"/>
  </si>
  <si>
    <t>黄砂による健康影響に関する調査・検討</t>
    <phoneticPr fontId="5"/>
  </si>
  <si>
    <t>一般環境中電磁界ばく露にかかる情報収集及び冊子改定</t>
    <phoneticPr fontId="5"/>
  </si>
  <si>
    <t>-</t>
    <phoneticPr fontId="5"/>
  </si>
  <si>
    <t>-</t>
    <phoneticPr fontId="5"/>
  </si>
  <si>
    <t>事業が効率的に実施できるよう仕様を作り、一般競争入札により調査実施機関を選定。一者応札の事業については、公告期間の延長を行う等の緩和を行っている。</t>
    <rPh sb="39" eb="40">
      <t>イッ</t>
    </rPh>
    <rPh sb="40" eb="41">
      <t>モノ</t>
    </rPh>
    <rPh sb="41" eb="43">
      <t>オウサツ</t>
    </rPh>
    <rPh sb="44" eb="46">
      <t>ジギョウ</t>
    </rPh>
    <rPh sb="52" eb="54">
      <t>コウコク</t>
    </rPh>
    <rPh sb="54" eb="56">
      <t>キカン</t>
    </rPh>
    <rPh sb="57" eb="59">
      <t>エンチョウ</t>
    </rPh>
    <rPh sb="60" eb="61">
      <t>オコナ</t>
    </rPh>
    <rPh sb="62" eb="63">
      <t>トウ</t>
    </rPh>
    <rPh sb="64" eb="66">
      <t>カンワ</t>
    </rPh>
    <rPh sb="67" eb="68">
      <t>オコナ</t>
    </rPh>
    <phoneticPr fontId="5"/>
  </si>
  <si>
    <t>217,292</t>
    <phoneticPr fontId="5"/>
  </si>
  <si>
    <t>216,230</t>
    <phoneticPr fontId="5"/>
  </si>
  <si>
    <t>225,239</t>
    <phoneticPr fontId="5"/>
  </si>
  <si>
    <t>279,280</t>
    <phoneticPr fontId="5"/>
  </si>
  <si>
    <t>277,278</t>
    <phoneticPr fontId="5"/>
  </si>
  <si>
    <t>267,308</t>
    <phoneticPr fontId="5"/>
  </si>
  <si>
    <t>251,288</t>
    <phoneticPr fontId="5"/>
  </si>
  <si>
    <t>計画検討、調査分析等</t>
    <rPh sb="0" eb="2">
      <t>ケイカク</t>
    </rPh>
    <rPh sb="2" eb="4">
      <t>ケントウ</t>
    </rPh>
    <rPh sb="5" eb="7">
      <t>チョウサ</t>
    </rPh>
    <rPh sb="7" eb="9">
      <t>ブンセキ</t>
    </rPh>
    <rPh sb="9" eb="10">
      <t>トウ</t>
    </rPh>
    <phoneticPr fontId="5"/>
  </si>
  <si>
    <t>印刷費、一般管理費、消費税等</t>
    <rPh sb="0" eb="2">
      <t>インサツ</t>
    </rPh>
    <rPh sb="2" eb="3">
      <t>ヒ</t>
    </rPh>
    <rPh sb="4" eb="9">
      <t>イッパンカンリヒ</t>
    </rPh>
    <rPh sb="10" eb="13">
      <t>ショウヒゼイ</t>
    </rPh>
    <rPh sb="13" eb="14">
      <t>トウ</t>
    </rPh>
    <phoneticPr fontId="5"/>
  </si>
  <si>
    <t>花粉の飛散終了に関する調査・検討業務</t>
    <phoneticPr fontId="5"/>
  </si>
  <si>
    <t>現在国民の５～６人に１人が罹患するとも言われる花粉症について、花粉飛散の情報をできるだけ早期かつ正確に国民に広く提供する。また黄砂の健康影響に関して疫学調査及び情報収集を行い、行政として対応の必要性の有無を検討する。さらに、環境汚染物質以外の因子で健康影響の可能性が疑われる事象について基礎調査及び情報提供等を実施する。</t>
    <phoneticPr fontId="5"/>
  </si>
  <si>
    <t>花粉症については、花粉総飛散量、飛散開始・終息時期、飛散ピーク時期の実測を行い自動計測器との比較検討を行った。
黄砂の健康影響については、これまでに得られた知見をとりまとめ、一般用の「冊子」として公表した。</t>
    <rPh sb="34" eb="36">
      <t>ジッソク</t>
    </rPh>
    <rPh sb="37" eb="38">
      <t>オコナ</t>
    </rPh>
    <rPh sb="39" eb="41">
      <t>ジドウ</t>
    </rPh>
    <rPh sb="41" eb="44">
      <t>ケイソクキ</t>
    </rPh>
    <rPh sb="46" eb="48">
      <t>ヒカク</t>
    </rPh>
    <rPh sb="48" eb="50">
      <t>ケントウ</t>
    </rPh>
    <rPh sb="51" eb="52">
      <t>オコナ</t>
    </rPh>
    <rPh sb="74" eb="75">
      <t>エ</t>
    </rPh>
    <rPh sb="78" eb="80">
      <t>チケン</t>
    </rPh>
    <rPh sb="87" eb="90">
      <t>イッパンヨウ</t>
    </rPh>
    <rPh sb="92" eb="94">
      <t>サッシ</t>
    </rPh>
    <rPh sb="98" eb="100">
      <t>コウヒョウ</t>
    </rPh>
    <phoneticPr fontId="5"/>
  </si>
  <si>
    <t>予測精度向上に資するデータの提供を行い引き続き比較検討を行う。
黄砂の健康影響については、これまでの知見の点検や、普及啓発を進めることとする。</t>
    <rPh sb="0" eb="2">
      <t>ヨソク</t>
    </rPh>
    <rPh sb="2" eb="4">
      <t>セイド</t>
    </rPh>
    <rPh sb="4" eb="6">
      <t>コウジョウ</t>
    </rPh>
    <rPh sb="7" eb="8">
      <t>シ</t>
    </rPh>
    <rPh sb="14" eb="16">
      <t>テイキョウ</t>
    </rPh>
    <rPh sb="17" eb="18">
      <t>オコナ</t>
    </rPh>
    <rPh sb="19" eb="20">
      <t>ヒ</t>
    </rPh>
    <rPh sb="21" eb="22">
      <t>ツヅ</t>
    </rPh>
    <rPh sb="23" eb="25">
      <t>ヒカク</t>
    </rPh>
    <rPh sb="25" eb="27">
      <t>ケントウ</t>
    </rPh>
    <rPh sb="28" eb="29">
      <t>オコナ</t>
    </rPh>
    <rPh sb="50" eb="52">
      <t>チケン</t>
    </rPh>
    <rPh sb="53" eb="55">
      <t>テンケン</t>
    </rPh>
    <rPh sb="57" eb="59">
      <t>フキュウ</t>
    </rPh>
    <rPh sb="59" eb="61">
      <t>ケイハツ</t>
    </rPh>
    <rPh sb="62" eb="63">
      <t>スス</t>
    </rPh>
    <phoneticPr fontId="5"/>
  </si>
  <si>
    <t>5,670,000/2</t>
    <phoneticPr fontId="5"/>
  </si>
  <si>
    <t xml:space="preserve">・大気環境監視システム整備費では「花粉観測システム（はなこさん）」を運用しているが、本システムはリアルタイムの機械計測による花粉飛散データを提供している。本事業では、実際の飛散数の目視観察を行っている。
</t>
    <phoneticPr fontId="5"/>
  </si>
  <si>
    <t>外部有識者点検対象外</t>
    <rPh sb="0" eb="2">
      <t>ガイブ</t>
    </rPh>
    <rPh sb="2" eb="5">
      <t>ユウシキシャ</t>
    </rPh>
    <rPh sb="5" eb="7">
      <t>テンケン</t>
    </rPh>
    <rPh sb="7" eb="10">
      <t>タイショウガイ</t>
    </rPh>
    <phoneticPr fontId="5"/>
  </si>
  <si>
    <t>-</t>
    <phoneticPr fontId="5"/>
  </si>
  <si>
    <t>-</t>
    <phoneticPr fontId="5"/>
  </si>
  <si>
    <t>※端数調整の関係で合計は一致しない。</t>
    <rPh sb="1" eb="3">
      <t>ハスウ</t>
    </rPh>
    <rPh sb="3" eb="5">
      <t>チョウセイ</t>
    </rPh>
    <rPh sb="6" eb="8">
      <t>カンケイ</t>
    </rPh>
    <rPh sb="9" eb="11">
      <t>ゴウケイ</t>
    </rPh>
    <rPh sb="12" eb="14">
      <t>イッチ</t>
    </rPh>
    <phoneticPr fontId="5"/>
  </si>
  <si>
    <t>各種マニュアルや啓発資料に係る執行額／各種マニュアルや啓発資料の改訂数　　　　　　　　　　　　</t>
    <rPh sb="0" eb="2">
      <t>カクシュ</t>
    </rPh>
    <rPh sb="8" eb="10">
      <t>ケイハツ</t>
    </rPh>
    <rPh sb="10" eb="12">
      <t>シリョウ</t>
    </rPh>
    <rPh sb="13" eb="14">
      <t>カカ</t>
    </rPh>
    <phoneticPr fontId="5"/>
  </si>
  <si>
    <t>見直しの対象となる物質を毎年変更しているだけでなく、
新たにWEBでの配信を追加するなど内容の充実を図っているところ。個別の業務ごとに単価を分析したところ、コストの変動は少ない。また、一般競争で契約していることから、コスト等の水準は妥当である。</t>
    <rPh sb="85" eb="86">
      <t>スク</t>
    </rPh>
    <phoneticPr fontId="5"/>
  </si>
  <si>
    <t>課長 瀬川　恵子</t>
    <rPh sb="3" eb="5">
      <t>セガワ</t>
    </rPh>
    <rPh sb="6" eb="8">
      <t>ケイコ</t>
    </rPh>
    <phoneticPr fontId="5"/>
  </si>
  <si>
    <t>環境中の多様な因子による健康影響に関する基礎調査費</t>
    <phoneticPr fontId="5"/>
  </si>
  <si>
    <t>スギ花粉の花粉飛散量等の情報発信や、黄砂による健康影響についての知見収集・疫学調査等について、効率的・効果的に実施し、適正な予算執行に努めること。また、より一層の予算執行効率化・事業効率化の観点から一者応札の抑制等の取組を行うこと。</t>
    <phoneticPr fontId="5"/>
  </si>
  <si>
    <t>引き続き、スギ花粉の花粉飛散量等の情報発信や、黄砂による健康影響についての知見収集・疫学調査等について、効率的・効果的に実施し、適正な予算執行に努めることとしている。また、一者応札の抑制の取組として、入札条件の緩和や公告期間の延長などの取組を行う。</t>
    <rPh sb="0" eb="1">
      <t>ヒ</t>
    </rPh>
    <rPh sb="2" eb="3">
      <t>ツヅ</t>
    </rPh>
    <phoneticPr fontId="5"/>
  </si>
  <si>
    <t>-</t>
    <phoneticPr fontId="5"/>
  </si>
  <si>
    <t>日本アイティディ（株）</t>
    <phoneticPr fontId="5"/>
  </si>
  <si>
    <t>日本気象（株）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</si>
</sst>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124860</xdr:colOff>
      <xdr:row>740</xdr:row>
      <xdr:rowOff>348344</xdr:rowOff>
    </xdr:from>
    <xdr:to>
      <xdr:col>34</xdr:col>
      <xdr:colOff>92338</xdr:colOff>
      <xdr:row>742</xdr:row>
      <xdr:rowOff>252413</xdr:rowOff>
    </xdr:to>
    <xdr:sp macro="" textlink="">
      <xdr:nvSpPr>
        <xdr:cNvPr id="24" name="テキスト ボックス 23"/>
        <xdr:cNvSpPr txBox="1"/>
      </xdr:nvSpPr>
      <xdr:spPr>
        <a:xfrm>
          <a:off x="3934860" y="37905419"/>
          <a:ext cx="2634478" cy="60891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000"/>
            </a:lnSpc>
          </a:pPr>
          <a:r>
            <a:rPr kumimoji="1" lang="ja-JP" altLang="en-US" sz="1600"/>
            <a:t>環境省</a:t>
          </a:r>
          <a:endParaRPr kumimoji="1" lang="en-US" altLang="ja-JP" sz="1600"/>
        </a:p>
        <a:p>
          <a:pPr algn="ctr">
            <a:lnSpc>
              <a:spcPts val="2000"/>
            </a:lnSpc>
          </a:pPr>
          <a:r>
            <a:rPr lang="ja-JP" altLang="en-US" sz="1600"/>
            <a:t>１７百万円</a:t>
          </a:r>
          <a:endParaRPr kumimoji="1" lang="ja-JP" altLang="en-US" sz="1600"/>
        </a:p>
      </xdr:txBody>
    </xdr:sp>
    <xdr:clientData/>
  </xdr:twoCellAnchor>
  <xdr:twoCellAnchor>
    <xdr:from>
      <xdr:col>12</xdr:col>
      <xdr:colOff>182332</xdr:colOff>
      <xdr:row>751</xdr:row>
      <xdr:rowOff>143398</xdr:rowOff>
    </xdr:from>
    <xdr:to>
      <xdr:col>25</xdr:col>
      <xdr:colOff>160900</xdr:colOff>
      <xdr:row>753</xdr:row>
      <xdr:rowOff>42975</xdr:rowOff>
    </xdr:to>
    <xdr:sp macro="" textlink="">
      <xdr:nvSpPr>
        <xdr:cNvPr id="25" name="テキスト ボックス 24"/>
        <xdr:cNvSpPr txBox="1"/>
      </xdr:nvSpPr>
      <xdr:spPr>
        <a:xfrm>
          <a:off x="2468332" y="41577148"/>
          <a:ext cx="2455068" cy="60442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日本アイティディ（株）</a:t>
          </a:r>
          <a:endParaRPr lang="en-US" altLang="ja-JP" sz="1400"/>
        </a:p>
        <a:p>
          <a:pPr algn="ctr"/>
          <a:r>
            <a:rPr lang="ja-JP" altLang="en-US" sz="1400"/>
            <a:t>１０百万円</a:t>
          </a:r>
          <a:endParaRPr kumimoji="1" lang="ja-JP" altLang="en-US" sz="1400"/>
        </a:p>
      </xdr:txBody>
    </xdr:sp>
    <xdr:clientData/>
  </xdr:twoCellAnchor>
  <xdr:twoCellAnchor>
    <xdr:from>
      <xdr:col>33</xdr:col>
      <xdr:colOff>36771</xdr:colOff>
      <xdr:row>750</xdr:row>
      <xdr:rowOff>215180</xdr:rowOff>
    </xdr:from>
    <xdr:to>
      <xdr:col>48</xdr:col>
      <xdr:colOff>154780</xdr:colOff>
      <xdr:row>751</xdr:row>
      <xdr:rowOff>178593</xdr:rowOff>
    </xdr:to>
    <xdr:sp macro="" textlink="">
      <xdr:nvSpPr>
        <xdr:cNvPr id="26" name="テキスト ボックス 25"/>
        <xdr:cNvSpPr txBox="1"/>
      </xdr:nvSpPr>
      <xdr:spPr>
        <a:xfrm>
          <a:off x="6716177" y="43077680"/>
          <a:ext cx="3154103" cy="32060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a:t>
          </a:r>
          <a:r>
            <a:rPr kumimoji="1" lang="ja-JP" altLang="ja-JP" sz="1400" kern="1200">
              <a:solidFill>
                <a:schemeClr val="tx1"/>
              </a:solidFill>
              <a:effectLst/>
              <a:latin typeface="+mn-lt"/>
              <a:ea typeface="+mn-ea"/>
              <a:cs typeface="+mn-cs"/>
            </a:rPr>
            <a:t>契約（最低価格）</a:t>
          </a:r>
          <a:r>
            <a:rPr lang="ja-JP" altLang="en-US" sz="1400"/>
            <a:t>・請負</a:t>
          </a:r>
          <a:r>
            <a:rPr kumimoji="1" lang="en-US" altLang="ja-JP" sz="1400"/>
            <a:t>】</a:t>
          </a:r>
          <a:endParaRPr kumimoji="1" lang="ja-JP" altLang="en-US" sz="1400"/>
        </a:p>
      </xdr:txBody>
    </xdr:sp>
    <xdr:clientData/>
  </xdr:twoCellAnchor>
  <xdr:twoCellAnchor>
    <xdr:from>
      <xdr:col>27</xdr:col>
      <xdr:colOff>71237</xdr:colOff>
      <xdr:row>745</xdr:row>
      <xdr:rowOff>278949</xdr:rowOff>
    </xdr:from>
    <xdr:to>
      <xdr:col>27</xdr:col>
      <xdr:colOff>71237</xdr:colOff>
      <xdr:row>748</xdr:row>
      <xdr:rowOff>121944</xdr:rowOff>
    </xdr:to>
    <xdr:cxnSp macro="">
      <xdr:nvCxnSpPr>
        <xdr:cNvPr id="27" name="直線コネクタ 26"/>
        <xdr:cNvCxnSpPr/>
      </xdr:nvCxnSpPr>
      <xdr:spPr bwMode="auto">
        <a:xfrm>
          <a:off x="5214737" y="39598149"/>
          <a:ext cx="0" cy="9002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94858</xdr:colOff>
      <xdr:row>748</xdr:row>
      <xdr:rowOff>142240</xdr:rowOff>
    </xdr:from>
    <xdr:to>
      <xdr:col>29</xdr:col>
      <xdr:colOff>152400</xdr:colOff>
      <xdr:row>748</xdr:row>
      <xdr:rowOff>145076</xdr:rowOff>
    </xdr:to>
    <xdr:cxnSp macro="">
      <xdr:nvCxnSpPr>
        <xdr:cNvPr id="28" name="直線コネクタ 27"/>
        <xdr:cNvCxnSpPr/>
      </xdr:nvCxnSpPr>
      <xdr:spPr bwMode="auto">
        <a:xfrm flipH="1">
          <a:off x="1809358" y="40518715"/>
          <a:ext cx="3867542" cy="28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135825</xdr:colOff>
      <xdr:row>748</xdr:row>
      <xdr:rowOff>151155</xdr:rowOff>
    </xdr:from>
    <xdr:to>
      <xdr:col>29</xdr:col>
      <xdr:colOff>152400</xdr:colOff>
      <xdr:row>757</xdr:row>
      <xdr:rowOff>436883</xdr:rowOff>
    </xdr:to>
    <xdr:cxnSp macro="">
      <xdr:nvCxnSpPr>
        <xdr:cNvPr id="29" name="直線コネクタ 28"/>
        <xdr:cNvCxnSpPr/>
      </xdr:nvCxnSpPr>
      <xdr:spPr bwMode="auto">
        <a:xfrm>
          <a:off x="5660325" y="40527630"/>
          <a:ext cx="16575" cy="37718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71434</xdr:colOff>
      <xdr:row>750</xdr:row>
      <xdr:rowOff>177801</xdr:rowOff>
    </xdr:from>
    <xdr:to>
      <xdr:col>28</xdr:col>
      <xdr:colOff>50799</xdr:colOff>
      <xdr:row>751</xdr:row>
      <xdr:rowOff>128739</xdr:rowOff>
    </xdr:to>
    <xdr:sp macro="" textlink="">
      <xdr:nvSpPr>
        <xdr:cNvPr id="30" name="テキスト ボックス 29"/>
        <xdr:cNvSpPr txBox="1"/>
      </xdr:nvSpPr>
      <xdr:spPr>
        <a:xfrm>
          <a:off x="2120367" y="43053001"/>
          <a:ext cx="3145899" cy="30653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一般競争契約（最低価格）・請負</a:t>
          </a:r>
          <a:r>
            <a:rPr kumimoji="1" lang="en-US" altLang="ja-JP" sz="1400"/>
            <a:t>】</a:t>
          </a:r>
          <a:endParaRPr kumimoji="1" lang="ja-JP" altLang="en-US" sz="1400"/>
        </a:p>
      </xdr:txBody>
    </xdr:sp>
    <xdr:clientData/>
  </xdr:twoCellAnchor>
  <xdr:twoCellAnchor>
    <xdr:from>
      <xdr:col>33</xdr:col>
      <xdr:colOff>30480</xdr:colOff>
      <xdr:row>751</xdr:row>
      <xdr:rowOff>153068</xdr:rowOff>
    </xdr:from>
    <xdr:to>
      <xdr:col>48</xdr:col>
      <xdr:colOff>123786</xdr:colOff>
      <xdr:row>753</xdr:row>
      <xdr:rowOff>45585</xdr:rowOff>
    </xdr:to>
    <xdr:sp macro="" textlink="">
      <xdr:nvSpPr>
        <xdr:cNvPr id="31" name="テキスト ボックス 30"/>
        <xdr:cNvSpPr txBox="1"/>
      </xdr:nvSpPr>
      <xdr:spPr>
        <a:xfrm>
          <a:off x="6316980" y="41586818"/>
          <a:ext cx="2950806" cy="59736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（一社）環境情報科学センター</a:t>
          </a:r>
          <a:endParaRPr lang="en-US" altLang="ja-JP" sz="1400"/>
        </a:p>
        <a:p>
          <a:pPr algn="ctr"/>
          <a:r>
            <a:rPr lang="ja-JP" altLang="en-US" sz="1400"/>
            <a:t>４．５百万円</a:t>
          </a:r>
          <a:endParaRPr kumimoji="1" lang="ja-JP" altLang="en-US" sz="1400"/>
        </a:p>
      </xdr:txBody>
    </xdr:sp>
    <xdr:clientData/>
  </xdr:twoCellAnchor>
  <xdr:twoCellAnchor>
    <xdr:from>
      <xdr:col>13</xdr:col>
      <xdr:colOff>34752</xdr:colOff>
      <xdr:row>742</xdr:row>
      <xdr:rowOff>314403</xdr:rowOff>
    </xdr:from>
    <xdr:to>
      <xdr:col>41</xdr:col>
      <xdr:colOff>80903</xdr:colOff>
      <xdr:row>745</xdr:row>
      <xdr:rowOff>46266</xdr:rowOff>
    </xdr:to>
    <xdr:sp macro="" textlink="">
      <xdr:nvSpPr>
        <xdr:cNvPr id="32" name="大かっこ 31"/>
        <xdr:cNvSpPr/>
      </xdr:nvSpPr>
      <xdr:spPr>
        <a:xfrm>
          <a:off x="2511252" y="38576328"/>
          <a:ext cx="5380151" cy="789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花粉飛散量、時期等の予測、及び各種情報提供</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に係る企画立案</a:t>
          </a:r>
          <a:endParaRPr kumimoji="1" lang="en-US" altLang="ja-JP" sz="1200">
            <a:solidFill>
              <a:schemeClr val="tx1"/>
            </a:solidFill>
            <a:latin typeface="+mn-lt"/>
            <a:ea typeface="+mn-ea"/>
            <a:cs typeface="+mn-cs"/>
          </a:endParaRPr>
        </a:p>
        <a:p>
          <a:pPr algn="l" rtl="0" eaLnBrk="1" fontAlgn="auto" latinLnBrk="0" hangingPunct="1">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黄砂の健康影響に関する情報収集、文献調査</a:t>
          </a:r>
          <a:r>
            <a:rPr kumimoji="1" lang="ja-JP" altLang="en-US" sz="1200">
              <a:solidFill>
                <a:schemeClr val="tx1"/>
              </a:solidFill>
              <a:latin typeface="+mn-lt"/>
              <a:ea typeface="+mn-ea"/>
              <a:cs typeface="+mn-cs"/>
            </a:rPr>
            <a:t>等に係る</a:t>
          </a:r>
          <a:r>
            <a:rPr kumimoji="1" lang="ja-JP" altLang="ja-JP" sz="1200">
              <a:solidFill>
                <a:schemeClr val="tx1"/>
              </a:solidFill>
              <a:latin typeface="+mn-lt"/>
              <a:ea typeface="+mn-ea"/>
              <a:cs typeface="+mn-cs"/>
            </a:rPr>
            <a:t>企画立案</a:t>
          </a:r>
        </a:p>
      </xdr:txBody>
    </xdr:sp>
    <xdr:clientData/>
  </xdr:twoCellAnchor>
  <xdr:twoCellAnchor>
    <xdr:from>
      <xdr:col>13</xdr:col>
      <xdr:colOff>34483</xdr:colOff>
      <xdr:row>753</xdr:row>
      <xdr:rowOff>110086</xdr:rowOff>
    </xdr:from>
    <xdr:to>
      <xdr:col>25</xdr:col>
      <xdr:colOff>156833</xdr:colOff>
      <xdr:row>755</xdr:row>
      <xdr:rowOff>171183</xdr:rowOff>
    </xdr:to>
    <xdr:sp macro="" textlink="">
      <xdr:nvSpPr>
        <xdr:cNvPr id="33" name="大かっこ 32"/>
        <xdr:cNvSpPr/>
      </xdr:nvSpPr>
      <xdr:spPr>
        <a:xfrm>
          <a:off x="2510983" y="42248686"/>
          <a:ext cx="2408350" cy="765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花粉症に関する調査・検討</a:t>
          </a:r>
          <a:endParaRPr kumimoji="1" lang="en-US" altLang="ja-JP" sz="1200">
            <a:solidFill>
              <a:schemeClr val="tx1"/>
            </a:solidFill>
            <a:latin typeface="+mn-lt"/>
            <a:ea typeface="+mn-ea"/>
            <a:cs typeface="+mn-cs"/>
          </a:endParaRPr>
        </a:p>
      </xdr:txBody>
    </xdr:sp>
    <xdr:clientData/>
  </xdr:twoCellAnchor>
  <xdr:twoCellAnchor>
    <xdr:from>
      <xdr:col>33</xdr:col>
      <xdr:colOff>71120</xdr:colOff>
      <xdr:row>753</xdr:row>
      <xdr:rowOff>105122</xdr:rowOff>
    </xdr:from>
    <xdr:to>
      <xdr:col>48</xdr:col>
      <xdr:colOff>181816</xdr:colOff>
      <xdr:row>755</xdr:row>
      <xdr:rowOff>161231</xdr:rowOff>
    </xdr:to>
    <xdr:sp macro="" textlink="">
      <xdr:nvSpPr>
        <xdr:cNvPr id="34" name="大かっこ 33"/>
        <xdr:cNvSpPr/>
      </xdr:nvSpPr>
      <xdr:spPr>
        <a:xfrm>
          <a:off x="6357620" y="42243722"/>
          <a:ext cx="2968196" cy="760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ja-JP" sz="1200">
              <a:solidFill>
                <a:schemeClr val="tx1"/>
              </a:solidFill>
              <a:latin typeface="+mn-lt"/>
              <a:ea typeface="+mn-ea"/>
              <a:cs typeface="+mn-cs"/>
            </a:rPr>
            <a:t>黄砂による健康影響</a:t>
          </a:r>
          <a:r>
            <a:rPr kumimoji="1" lang="ja-JP" altLang="en-US" sz="1200">
              <a:solidFill>
                <a:schemeClr val="tx1"/>
              </a:solidFill>
              <a:latin typeface="+mn-lt"/>
              <a:ea typeface="+mn-ea"/>
              <a:cs typeface="+mn-cs"/>
            </a:rPr>
            <a:t>に関する調査・検討</a:t>
          </a:r>
          <a:endParaRPr kumimoji="1" lang="en-US" altLang="ja-JP" sz="1200">
            <a:solidFill>
              <a:schemeClr val="tx1"/>
            </a:solidFill>
            <a:latin typeface="+mn-lt"/>
            <a:ea typeface="+mn-ea"/>
            <a:cs typeface="+mn-cs"/>
          </a:endParaRPr>
        </a:p>
      </xdr:txBody>
    </xdr:sp>
    <xdr:clientData/>
  </xdr:twoCellAnchor>
  <xdr:twoCellAnchor>
    <xdr:from>
      <xdr:col>9</xdr:col>
      <xdr:colOff>87088</xdr:colOff>
      <xdr:row>748</xdr:row>
      <xdr:rowOff>146892</xdr:rowOff>
    </xdr:from>
    <xdr:to>
      <xdr:col>9</xdr:col>
      <xdr:colOff>87088</xdr:colOff>
      <xdr:row>757</xdr:row>
      <xdr:rowOff>415192</xdr:rowOff>
    </xdr:to>
    <xdr:cxnSp macro="">
      <xdr:nvCxnSpPr>
        <xdr:cNvPr id="35" name="直線コネクタ 34"/>
        <xdr:cNvCxnSpPr/>
      </xdr:nvCxnSpPr>
      <xdr:spPr bwMode="auto">
        <a:xfrm>
          <a:off x="1801588" y="40523367"/>
          <a:ext cx="0" cy="375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101698</xdr:colOff>
      <xdr:row>752</xdr:row>
      <xdr:rowOff>22794</xdr:rowOff>
    </xdr:from>
    <xdr:to>
      <xdr:col>12</xdr:col>
      <xdr:colOff>168898</xdr:colOff>
      <xdr:row>752</xdr:row>
      <xdr:rowOff>22794</xdr:rowOff>
    </xdr:to>
    <xdr:cxnSp macro="">
      <xdr:nvCxnSpPr>
        <xdr:cNvPr id="36" name="直線コネクタ 35"/>
        <xdr:cNvCxnSpPr/>
      </xdr:nvCxnSpPr>
      <xdr:spPr bwMode="auto">
        <a:xfrm flipH="1">
          <a:off x="1816198" y="41808969"/>
          <a:ext cx="638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167722</xdr:colOff>
      <xdr:row>757</xdr:row>
      <xdr:rowOff>187988</xdr:rowOff>
    </xdr:from>
    <xdr:to>
      <xdr:col>25</xdr:col>
      <xdr:colOff>146290</xdr:colOff>
      <xdr:row>758</xdr:row>
      <xdr:rowOff>120221</xdr:rowOff>
    </xdr:to>
    <xdr:sp macro="" textlink="">
      <xdr:nvSpPr>
        <xdr:cNvPr id="37" name="テキスト ボックス 36"/>
        <xdr:cNvSpPr txBox="1"/>
      </xdr:nvSpPr>
      <xdr:spPr>
        <a:xfrm>
          <a:off x="2453722" y="44050613"/>
          <a:ext cx="2455068" cy="5989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日本気象（株）</a:t>
          </a:r>
          <a:endParaRPr lang="en-US" altLang="ja-JP" sz="1400"/>
        </a:p>
        <a:p>
          <a:pPr algn="ctr"/>
          <a:r>
            <a:rPr lang="ja-JP" altLang="en-US" sz="1400"/>
            <a:t>１百万円</a:t>
          </a:r>
          <a:endParaRPr kumimoji="1" lang="ja-JP" altLang="en-US" sz="1400"/>
        </a:p>
      </xdr:txBody>
    </xdr:sp>
    <xdr:clientData/>
  </xdr:twoCellAnchor>
  <xdr:twoCellAnchor>
    <xdr:from>
      <xdr:col>14</xdr:col>
      <xdr:colOff>19672</xdr:colOff>
      <xdr:row>756</xdr:row>
      <xdr:rowOff>528320</xdr:rowOff>
    </xdr:from>
    <xdr:to>
      <xdr:col>26</xdr:col>
      <xdr:colOff>0</xdr:colOff>
      <xdr:row>757</xdr:row>
      <xdr:rowOff>147640</xdr:rowOff>
    </xdr:to>
    <xdr:sp macro="" textlink="">
      <xdr:nvSpPr>
        <xdr:cNvPr id="38" name="テキスト ボックス 37"/>
        <xdr:cNvSpPr txBox="1"/>
      </xdr:nvSpPr>
      <xdr:spPr>
        <a:xfrm>
          <a:off x="2686672" y="43724195"/>
          <a:ext cx="2266328" cy="28607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随意契約（少額）</a:t>
          </a:r>
          <a:r>
            <a:rPr lang="ja-JP" altLang="en-US" sz="1400"/>
            <a:t>・請負</a:t>
          </a:r>
          <a:r>
            <a:rPr kumimoji="1" lang="en-US" altLang="ja-JP" sz="1400"/>
            <a:t>】</a:t>
          </a:r>
          <a:endParaRPr kumimoji="1" lang="ja-JP" altLang="en-US" sz="1400"/>
        </a:p>
      </xdr:txBody>
    </xdr:sp>
    <xdr:clientData/>
  </xdr:twoCellAnchor>
  <xdr:twoCellAnchor>
    <xdr:from>
      <xdr:col>9</xdr:col>
      <xdr:colOff>87088</xdr:colOff>
      <xdr:row>757</xdr:row>
      <xdr:rowOff>424571</xdr:rowOff>
    </xdr:from>
    <xdr:to>
      <xdr:col>12</xdr:col>
      <xdr:colOff>154288</xdr:colOff>
      <xdr:row>757</xdr:row>
      <xdr:rowOff>424571</xdr:rowOff>
    </xdr:to>
    <xdr:cxnSp macro="">
      <xdr:nvCxnSpPr>
        <xdr:cNvPr id="39" name="直線コネクタ 38"/>
        <xdr:cNvCxnSpPr/>
      </xdr:nvCxnSpPr>
      <xdr:spPr bwMode="auto">
        <a:xfrm flipH="1">
          <a:off x="1801588" y="44287196"/>
          <a:ext cx="638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9188</xdr:colOff>
      <xdr:row>758</xdr:row>
      <xdr:rowOff>179275</xdr:rowOff>
    </xdr:from>
    <xdr:to>
      <xdr:col>25</xdr:col>
      <xdr:colOff>131538</xdr:colOff>
      <xdr:row>759</xdr:row>
      <xdr:rowOff>294801</xdr:rowOff>
    </xdr:to>
    <xdr:sp macro="" textlink="">
      <xdr:nvSpPr>
        <xdr:cNvPr id="40" name="大かっこ 39"/>
        <xdr:cNvSpPr/>
      </xdr:nvSpPr>
      <xdr:spPr>
        <a:xfrm>
          <a:off x="2485688" y="44708650"/>
          <a:ext cx="2408350" cy="782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花粉の飛散終了に関する調査・検討業務</a:t>
          </a:r>
          <a:endParaRPr kumimoji="1" lang="en-US" altLang="ja-JP" sz="1200">
            <a:solidFill>
              <a:schemeClr val="tx1"/>
            </a:solidFill>
            <a:latin typeface="+mn-lt"/>
            <a:ea typeface="+mn-ea"/>
            <a:cs typeface="+mn-cs"/>
          </a:endParaRPr>
        </a:p>
      </xdr:txBody>
    </xdr:sp>
    <xdr:clientData/>
  </xdr:twoCellAnchor>
  <xdr:twoCellAnchor>
    <xdr:from>
      <xdr:col>29</xdr:col>
      <xdr:colOff>111132</xdr:colOff>
      <xdr:row>752</xdr:row>
      <xdr:rowOff>80851</xdr:rowOff>
    </xdr:from>
    <xdr:to>
      <xdr:col>32</xdr:col>
      <xdr:colOff>178332</xdr:colOff>
      <xdr:row>752</xdr:row>
      <xdr:rowOff>80851</xdr:rowOff>
    </xdr:to>
    <xdr:cxnSp macro="">
      <xdr:nvCxnSpPr>
        <xdr:cNvPr id="41" name="直線コネクタ 40"/>
        <xdr:cNvCxnSpPr/>
      </xdr:nvCxnSpPr>
      <xdr:spPr bwMode="auto">
        <a:xfrm flipH="1">
          <a:off x="5635632" y="41867026"/>
          <a:ext cx="638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142183</xdr:colOff>
      <xdr:row>756</xdr:row>
      <xdr:rowOff>506327</xdr:rowOff>
    </xdr:from>
    <xdr:to>
      <xdr:col>48</xdr:col>
      <xdr:colOff>154782</xdr:colOff>
      <xdr:row>757</xdr:row>
      <xdr:rowOff>211437</xdr:rowOff>
    </xdr:to>
    <xdr:sp macro="" textlink="">
      <xdr:nvSpPr>
        <xdr:cNvPr id="42" name="テキスト ボックス 41"/>
        <xdr:cNvSpPr txBox="1"/>
      </xdr:nvSpPr>
      <xdr:spPr>
        <a:xfrm>
          <a:off x="6821589" y="45511952"/>
          <a:ext cx="3048693" cy="3718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ja-JP" sz="1400" kern="1200">
              <a:solidFill>
                <a:schemeClr val="tx1"/>
              </a:solidFill>
              <a:effectLst/>
              <a:latin typeface="+mn-lt"/>
              <a:ea typeface="+mn-ea"/>
              <a:cs typeface="+mn-cs"/>
            </a:rPr>
            <a:t>一般競争契約（最低価格）・請負</a:t>
          </a:r>
          <a:r>
            <a:rPr kumimoji="1" lang="en-US" altLang="ja-JP" sz="1400"/>
            <a:t>】</a:t>
          </a:r>
          <a:endParaRPr kumimoji="1" lang="ja-JP" altLang="en-US" sz="1400"/>
        </a:p>
      </xdr:txBody>
    </xdr:sp>
    <xdr:clientData/>
  </xdr:twoCellAnchor>
  <xdr:twoCellAnchor>
    <xdr:from>
      <xdr:col>33</xdr:col>
      <xdr:colOff>40640</xdr:colOff>
      <xdr:row>757</xdr:row>
      <xdr:rowOff>163228</xdr:rowOff>
    </xdr:from>
    <xdr:to>
      <xdr:col>48</xdr:col>
      <xdr:colOff>133946</xdr:colOff>
      <xdr:row>758</xdr:row>
      <xdr:rowOff>106545</xdr:rowOff>
    </xdr:to>
    <xdr:sp macro="" textlink="">
      <xdr:nvSpPr>
        <xdr:cNvPr id="43" name="テキスト ボックス 42"/>
        <xdr:cNvSpPr txBox="1"/>
      </xdr:nvSpPr>
      <xdr:spPr>
        <a:xfrm>
          <a:off x="6327140" y="44025853"/>
          <a:ext cx="2950806" cy="61006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D.</a:t>
          </a:r>
          <a:r>
            <a:rPr lang="ja-JP" altLang="en-US" sz="1400"/>
            <a:t>日本エヌユーエス（株）</a:t>
          </a:r>
          <a:endParaRPr lang="en-US" altLang="ja-JP" sz="1400"/>
        </a:p>
        <a:p>
          <a:pPr algn="ctr"/>
          <a:r>
            <a:rPr lang="ja-JP" altLang="en-US" sz="1400"/>
            <a:t>１．２百万円</a:t>
          </a:r>
          <a:endParaRPr kumimoji="1" lang="ja-JP" altLang="en-US" sz="1400"/>
        </a:p>
      </xdr:txBody>
    </xdr:sp>
    <xdr:clientData/>
  </xdr:twoCellAnchor>
  <xdr:twoCellAnchor>
    <xdr:from>
      <xdr:col>33</xdr:col>
      <xdr:colOff>81280</xdr:colOff>
      <xdr:row>758</xdr:row>
      <xdr:rowOff>166082</xdr:rowOff>
    </xdr:from>
    <xdr:to>
      <xdr:col>49</xdr:col>
      <xdr:colOff>9096</xdr:colOff>
      <xdr:row>759</xdr:row>
      <xdr:rowOff>272991</xdr:rowOff>
    </xdr:to>
    <xdr:sp macro="" textlink="">
      <xdr:nvSpPr>
        <xdr:cNvPr id="44" name="大かっこ 43"/>
        <xdr:cNvSpPr/>
      </xdr:nvSpPr>
      <xdr:spPr>
        <a:xfrm>
          <a:off x="6367780" y="44695457"/>
          <a:ext cx="2975816" cy="773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一般環境中電磁界ばく露にかかる情報収集及び冊子改定</a:t>
          </a:r>
          <a:endParaRPr kumimoji="1" lang="en-US" altLang="ja-JP" sz="1200">
            <a:solidFill>
              <a:schemeClr val="tx1"/>
            </a:solidFill>
            <a:latin typeface="+mn-lt"/>
            <a:ea typeface="+mn-ea"/>
            <a:cs typeface="+mn-cs"/>
          </a:endParaRPr>
        </a:p>
      </xdr:txBody>
    </xdr:sp>
    <xdr:clientData/>
  </xdr:twoCellAnchor>
  <xdr:twoCellAnchor>
    <xdr:from>
      <xdr:col>29</xdr:col>
      <xdr:colOff>121292</xdr:colOff>
      <xdr:row>757</xdr:row>
      <xdr:rowOff>446611</xdr:rowOff>
    </xdr:from>
    <xdr:to>
      <xdr:col>33</xdr:col>
      <xdr:colOff>5612</xdr:colOff>
      <xdr:row>757</xdr:row>
      <xdr:rowOff>446611</xdr:rowOff>
    </xdr:to>
    <xdr:cxnSp macro="">
      <xdr:nvCxnSpPr>
        <xdr:cNvPr id="45" name="直線コネクタ 44"/>
        <xdr:cNvCxnSpPr/>
      </xdr:nvCxnSpPr>
      <xdr:spPr bwMode="auto">
        <a:xfrm flipH="1">
          <a:off x="5645792" y="44309236"/>
          <a:ext cx="64632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75" zoomScaleNormal="75" zoomScaleSheetLayoutView="75" zoomScalePageLayoutView="85" workbookViewId="0">
      <selection activeCell="AF2" sqref="AF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268</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636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8" t="s">
        <v>184</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549</v>
      </c>
      <c r="AF5" s="725"/>
      <c r="AG5" s="725"/>
      <c r="AH5" s="725"/>
      <c r="AI5" s="725"/>
      <c r="AJ5" s="725"/>
      <c r="AK5" s="725"/>
      <c r="AL5" s="725"/>
      <c r="AM5" s="725"/>
      <c r="AN5" s="725"/>
      <c r="AO5" s="725"/>
      <c r="AP5" s="726"/>
      <c r="AQ5" s="727" t="s">
        <v>635</v>
      </c>
      <c r="AR5" s="728"/>
      <c r="AS5" s="728"/>
      <c r="AT5" s="728"/>
      <c r="AU5" s="728"/>
      <c r="AV5" s="728"/>
      <c r="AW5" s="728"/>
      <c r="AX5" s="729"/>
    </row>
    <row r="6" spans="1:50" ht="39" customHeight="1" x14ac:dyDescent="0.15">
      <c r="A6" s="732" t="s">
        <v>4</v>
      </c>
      <c r="B6" s="733"/>
      <c r="C6" s="733"/>
      <c r="D6" s="733"/>
      <c r="E6" s="733"/>
      <c r="F6" s="73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552</v>
      </c>
      <c r="H7" s="844"/>
      <c r="I7" s="844"/>
      <c r="J7" s="844"/>
      <c r="K7" s="844"/>
      <c r="L7" s="844"/>
      <c r="M7" s="844"/>
      <c r="N7" s="844"/>
      <c r="O7" s="844"/>
      <c r="P7" s="844"/>
      <c r="Q7" s="844"/>
      <c r="R7" s="844"/>
      <c r="S7" s="844"/>
      <c r="T7" s="844"/>
      <c r="U7" s="844"/>
      <c r="V7" s="844"/>
      <c r="W7" s="844"/>
      <c r="X7" s="845"/>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76" t="s">
        <v>567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9"/>
    </row>
    <row r="13" spans="1:50" ht="21" customHeight="1" x14ac:dyDescent="0.15">
      <c r="A13" s="139"/>
      <c r="B13" s="140"/>
      <c r="C13" s="140"/>
      <c r="D13" s="140"/>
      <c r="E13" s="140"/>
      <c r="F13" s="141"/>
      <c r="G13" s="750" t="s">
        <v>6</v>
      </c>
      <c r="H13" s="751"/>
      <c r="I13" s="639" t="s">
        <v>7</v>
      </c>
      <c r="J13" s="640"/>
      <c r="K13" s="640"/>
      <c r="L13" s="640"/>
      <c r="M13" s="640"/>
      <c r="N13" s="640"/>
      <c r="O13" s="641"/>
      <c r="P13" s="97">
        <v>23</v>
      </c>
      <c r="Q13" s="98"/>
      <c r="R13" s="98"/>
      <c r="S13" s="98"/>
      <c r="T13" s="98"/>
      <c r="U13" s="98"/>
      <c r="V13" s="99"/>
      <c r="W13" s="97">
        <v>22</v>
      </c>
      <c r="X13" s="98"/>
      <c r="Y13" s="98"/>
      <c r="Z13" s="98"/>
      <c r="AA13" s="98"/>
      <c r="AB13" s="98"/>
      <c r="AC13" s="99"/>
      <c r="AD13" s="97">
        <v>21</v>
      </c>
      <c r="AE13" s="98"/>
      <c r="AF13" s="98"/>
      <c r="AG13" s="98"/>
      <c r="AH13" s="98"/>
      <c r="AI13" s="98"/>
      <c r="AJ13" s="99"/>
      <c r="AK13" s="97">
        <v>19</v>
      </c>
      <c r="AL13" s="98"/>
      <c r="AM13" s="98"/>
      <c r="AN13" s="98"/>
      <c r="AO13" s="98"/>
      <c r="AP13" s="98"/>
      <c r="AQ13" s="99"/>
      <c r="AR13" s="94">
        <v>19</v>
      </c>
      <c r="AS13" s="95"/>
      <c r="AT13" s="95"/>
      <c r="AU13" s="95"/>
      <c r="AV13" s="95"/>
      <c r="AW13" s="95"/>
      <c r="AX13" s="392"/>
    </row>
    <row r="14" spans="1:50" ht="21" customHeight="1" x14ac:dyDescent="0.15">
      <c r="A14" s="139"/>
      <c r="B14" s="140"/>
      <c r="C14" s="140"/>
      <c r="D14" s="140"/>
      <c r="E14" s="140"/>
      <c r="F14" s="141"/>
      <c r="G14" s="752"/>
      <c r="H14" s="753"/>
      <c r="I14" s="575" t="s">
        <v>8</v>
      </c>
      <c r="J14" s="633"/>
      <c r="K14" s="633"/>
      <c r="L14" s="633"/>
      <c r="M14" s="633"/>
      <c r="N14" s="633"/>
      <c r="O14" s="634"/>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2"/>
      <c r="H15" s="753"/>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554</v>
      </c>
      <c r="AL15" s="98"/>
      <c r="AM15" s="98"/>
      <c r="AN15" s="98"/>
      <c r="AO15" s="98"/>
      <c r="AP15" s="98"/>
      <c r="AQ15" s="99"/>
      <c r="AR15" s="97" t="s">
        <v>555</v>
      </c>
      <c r="AS15" s="98"/>
      <c r="AT15" s="98"/>
      <c r="AU15" s="98"/>
      <c r="AV15" s="98"/>
      <c r="AW15" s="98"/>
      <c r="AX15" s="632"/>
    </row>
    <row r="16" spans="1:50" ht="21" customHeight="1" x14ac:dyDescent="0.15">
      <c r="A16" s="139"/>
      <c r="B16" s="140"/>
      <c r="C16" s="140"/>
      <c r="D16" s="140"/>
      <c r="E16" s="140"/>
      <c r="F16" s="141"/>
      <c r="G16" s="752"/>
      <c r="H16" s="753"/>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2"/>
      <c r="H17" s="753"/>
      <c r="I17" s="575" t="s">
        <v>50</v>
      </c>
      <c r="J17" s="633"/>
      <c r="K17" s="633"/>
      <c r="L17" s="633"/>
      <c r="M17" s="633"/>
      <c r="N17" s="633"/>
      <c r="O17" s="634"/>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23</v>
      </c>
      <c r="Q18" s="104"/>
      <c r="R18" s="104"/>
      <c r="S18" s="104"/>
      <c r="T18" s="104"/>
      <c r="U18" s="104"/>
      <c r="V18" s="105"/>
      <c r="W18" s="103">
        <f>SUM(W13:AC17)</f>
        <v>22</v>
      </c>
      <c r="X18" s="104"/>
      <c r="Y18" s="104"/>
      <c r="Z18" s="104"/>
      <c r="AA18" s="104"/>
      <c r="AB18" s="104"/>
      <c r="AC18" s="105"/>
      <c r="AD18" s="103">
        <f>SUM(AD13:AJ17)</f>
        <v>21</v>
      </c>
      <c r="AE18" s="104"/>
      <c r="AF18" s="104"/>
      <c r="AG18" s="104"/>
      <c r="AH18" s="104"/>
      <c r="AI18" s="104"/>
      <c r="AJ18" s="105"/>
      <c r="AK18" s="103">
        <f>SUM(AK13:AQ17)</f>
        <v>19</v>
      </c>
      <c r="AL18" s="104"/>
      <c r="AM18" s="104"/>
      <c r="AN18" s="104"/>
      <c r="AO18" s="104"/>
      <c r="AP18" s="104"/>
      <c r="AQ18" s="105"/>
      <c r="AR18" s="103">
        <f>SUM(AR13:AX17)</f>
        <v>19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v>
      </c>
      <c r="Q19" s="98"/>
      <c r="R19" s="98"/>
      <c r="S19" s="98"/>
      <c r="T19" s="98"/>
      <c r="U19" s="98"/>
      <c r="V19" s="99"/>
      <c r="W19" s="97">
        <v>20</v>
      </c>
      <c r="X19" s="98"/>
      <c r="Y19" s="98"/>
      <c r="Z19" s="98"/>
      <c r="AA19" s="98"/>
      <c r="AB19" s="98"/>
      <c r="AC19" s="99"/>
      <c r="AD19" s="97">
        <v>17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0.91304347826086951</v>
      </c>
      <c r="Q20" s="539"/>
      <c r="R20" s="539"/>
      <c r="S20" s="539"/>
      <c r="T20" s="539"/>
      <c r="U20" s="539"/>
      <c r="V20" s="539"/>
      <c r="W20" s="539">
        <f t="shared" ref="W20" si="0">IF(W18=0, "-", SUM(W19)/W18)</f>
        <v>0.90909090909090906</v>
      </c>
      <c r="X20" s="539"/>
      <c r="Y20" s="539"/>
      <c r="Z20" s="539"/>
      <c r="AA20" s="539"/>
      <c r="AB20" s="539"/>
      <c r="AC20" s="539"/>
      <c r="AD20" s="539">
        <f t="shared" ref="AD20" si="1">IF(AD18=0, "-", SUM(AD19)/AD18)</f>
        <v>0.80952380952380953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0" t="s">
        <v>495</v>
      </c>
      <c r="H21" s="941"/>
      <c r="I21" s="941"/>
      <c r="J21" s="941"/>
      <c r="K21" s="941"/>
      <c r="L21" s="941"/>
      <c r="M21" s="941"/>
      <c r="N21" s="941"/>
      <c r="O21" s="941"/>
      <c r="P21" s="539">
        <f>IF(P19=0, "-", SUM(P19)/SUM(P13,P14))</f>
        <v>0.91304347826086951</v>
      </c>
      <c r="Q21" s="539"/>
      <c r="R21" s="539"/>
      <c r="S21" s="539"/>
      <c r="T21" s="539"/>
      <c r="U21" s="539"/>
      <c r="V21" s="539"/>
      <c r="W21" s="539">
        <f t="shared" ref="W21" si="2">IF(W19=0, "-", SUM(W19)/SUM(W13,W14))</f>
        <v>0.90909090909090906</v>
      </c>
      <c r="X21" s="539"/>
      <c r="Y21" s="539"/>
      <c r="Z21" s="539"/>
      <c r="AA21" s="539"/>
      <c r="AB21" s="539"/>
      <c r="AC21" s="539"/>
      <c r="AD21" s="539">
        <f t="shared" ref="AD21" si="3">IF(AD19=0, "-", SUM(AD19)/SUM(AD13,AD14))</f>
        <v>0.80952380952380953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19</v>
      </c>
      <c r="Q23" s="95"/>
      <c r="R23" s="95"/>
      <c r="S23" s="95"/>
      <c r="T23" s="95"/>
      <c r="U23" s="95"/>
      <c r="V23" s="96"/>
      <c r="W23" s="94">
        <v>19</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19</v>
      </c>
      <c r="Q29" s="226"/>
      <c r="R29" s="226"/>
      <c r="S29" s="226"/>
      <c r="T29" s="226"/>
      <c r="U29" s="226"/>
      <c r="V29" s="227"/>
      <c r="W29" s="225">
        <f>AR13</f>
        <v>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551</v>
      </c>
      <c r="AV31" s="269"/>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1</v>
      </c>
      <c r="AF32" s="363"/>
      <c r="AG32" s="363"/>
      <c r="AH32" s="363"/>
      <c r="AI32" s="362">
        <v>1</v>
      </c>
      <c r="AJ32" s="363"/>
      <c r="AK32" s="363"/>
      <c r="AL32" s="363"/>
      <c r="AM32" s="362">
        <v>2</v>
      </c>
      <c r="AN32" s="363"/>
      <c r="AO32" s="363"/>
      <c r="AP32" s="363"/>
      <c r="AQ32" s="100" t="s">
        <v>551</v>
      </c>
      <c r="AR32" s="101"/>
      <c r="AS32" s="101"/>
      <c r="AT32" s="102"/>
      <c r="AU32" s="363" t="s">
        <v>551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v>1</v>
      </c>
      <c r="AF33" s="363"/>
      <c r="AG33" s="363"/>
      <c r="AH33" s="363"/>
      <c r="AI33" s="362">
        <v>1</v>
      </c>
      <c r="AJ33" s="363"/>
      <c r="AK33" s="363"/>
      <c r="AL33" s="363"/>
      <c r="AM33" s="362">
        <v>1</v>
      </c>
      <c r="AN33" s="363"/>
      <c r="AO33" s="363"/>
      <c r="AP33" s="363"/>
      <c r="AQ33" s="100">
        <v>1</v>
      </c>
      <c r="AR33" s="101"/>
      <c r="AS33" s="101"/>
      <c r="AT33" s="102"/>
      <c r="AU33" s="363" t="s">
        <v>551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551</v>
      </c>
      <c r="AR34" s="101"/>
      <c r="AS34" s="101"/>
      <c r="AT34" s="102"/>
      <c r="AU34" s="363" t="s">
        <v>551</v>
      </c>
      <c r="AV34" s="363"/>
      <c r="AW34" s="363"/>
      <c r="AX34" s="365"/>
    </row>
    <row r="35" spans="1:50" ht="23.25" customHeight="1" x14ac:dyDescent="0.15">
      <c r="A35" s="911" t="s">
        <v>525</v>
      </c>
      <c r="B35" s="912"/>
      <c r="C35" s="912"/>
      <c r="D35" s="912"/>
      <c r="E35" s="912"/>
      <c r="F35" s="913"/>
      <c r="G35" s="917" t="s">
        <v>560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5" t="s">
        <v>489</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5" t="s">
        <v>489</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490</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485</v>
      </c>
      <c r="X65" s="884"/>
      <c r="Y65" s="887"/>
      <c r="Z65" s="887"/>
      <c r="AA65" s="888"/>
      <c r="AB65" s="881" t="s">
        <v>11</v>
      </c>
      <c r="AC65" s="877"/>
      <c r="AD65" s="878"/>
      <c r="AE65" s="366" t="s">
        <v>357</v>
      </c>
      <c r="AF65" s="367"/>
      <c r="AG65" s="367"/>
      <c r="AH65" s="368"/>
      <c r="AI65" s="366" t="s">
        <v>363</v>
      </c>
      <c r="AJ65" s="367"/>
      <c r="AK65" s="367"/>
      <c r="AL65" s="368"/>
      <c r="AM65" s="373" t="s">
        <v>470</v>
      </c>
      <c r="AN65" s="373"/>
      <c r="AO65" s="373"/>
      <c r="AP65" s="366"/>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0"/>
      <c r="AF66" s="331"/>
      <c r="AG66" s="331"/>
      <c r="AH66" s="332"/>
      <c r="AI66" s="330"/>
      <c r="AJ66" s="331"/>
      <c r="AK66" s="331"/>
      <c r="AL66" s="332"/>
      <c r="AM66" s="374"/>
      <c r="AN66" s="374"/>
      <c r="AO66" s="374"/>
      <c r="AP66" s="330"/>
      <c r="AQ66" s="268"/>
      <c r="AR66" s="269"/>
      <c r="AS66" s="879" t="s">
        <v>356</v>
      </c>
      <c r="AT66" s="880"/>
      <c r="AU66" s="269"/>
      <c r="AV66" s="269"/>
      <c r="AW66" s="879" t="s">
        <v>488</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515</v>
      </c>
      <c r="AC67" s="965"/>
      <c r="AD67" s="96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515</v>
      </c>
      <c r="AC68" s="988"/>
      <c r="AD68" s="98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516</v>
      </c>
      <c r="AC69" s="989"/>
      <c r="AD69" s="989"/>
      <c r="AE69" s="828"/>
      <c r="AF69" s="829"/>
      <c r="AG69" s="829"/>
      <c r="AH69" s="829"/>
      <c r="AI69" s="828"/>
      <c r="AJ69" s="829"/>
      <c r="AK69" s="829"/>
      <c r="AL69" s="829"/>
      <c r="AM69" s="828"/>
      <c r="AN69" s="829"/>
      <c r="AO69" s="829"/>
      <c r="AP69" s="829"/>
      <c r="AQ69" s="362"/>
      <c r="AR69" s="363"/>
      <c r="AS69" s="363"/>
      <c r="AT69" s="364"/>
      <c r="AU69" s="363"/>
      <c r="AV69" s="363"/>
      <c r="AW69" s="363"/>
      <c r="AX69" s="365"/>
    </row>
    <row r="70" spans="1:50" ht="23.25" hidden="1" customHeight="1" x14ac:dyDescent="0.15">
      <c r="A70" s="865" t="s">
        <v>496</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514</v>
      </c>
      <c r="X70" s="958"/>
      <c r="Y70" s="963" t="s">
        <v>12</v>
      </c>
      <c r="Z70" s="963"/>
      <c r="AA70" s="964"/>
      <c r="AB70" s="965" t="s">
        <v>515</v>
      </c>
      <c r="AC70" s="965"/>
      <c r="AD70" s="96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515</v>
      </c>
      <c r="AC71" s="988"/>
      <c r="AD71" s="98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516</v>
      </c>
      <c r="AC72" s="989"/>
      <c r="AD72" s="98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1" t="s">
        <v>490</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4"/>
      <c r="B75" s="855"/>
      <c r="C75" s="855"/>
      <c r="D75" s="855"/>
      <c r="E75" s="855"/>
      <c r="F75" s="856"/>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4"/>
      <c r="B76" s="855"/>
      <c r="C76" s="855"/>
      <c r="D76" s="855"/>
      <c r="E76" s="855"/>
      <c r="F76" s="856"/>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4"/>
      <c r="B77" s="855"/>
      <c r="C77" s="855"/>
      <c r="D77" s="855"/>
      <c r="E77" s="855"/>
      <c r="F77" s="856"/>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5" t="s">
        <v>528</v>
      </c>
      <c r="B78" s="926"/>
      <c r="C78" s="926"/>
      <c r="D78" s="926"/>
      <c r="E78" s="923" t="s">
        <v>463</v>
      </c>
      <c r="F78" s="924"/>
      <c r="G78" s="57" t="s">
        <v>365</v>
      </c>
      <c r="H78" s="802"/>
      <c r="I78" s="242"/>
      <c r="J78" s="242"/>
      <c r="K78" s="242"/>
      <c r="L78" s="242"/>
      <c r="M78" s="242"/>
      <c r="N78" s="242"/>
      <c r="O78" s="80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484</v>
      </c>
      <c r="AP79" s="146"/>
      <c r="AQ79" s="146"/>
      <c r="AR79" s="81" t="s">
        <v>482</v>
      </c>
      <c r="AS79" s="145"/>
      <c r="AT79" s="146"/>
      <c r="AU79" s="146"/>
      <c r="AV79" s="146"/>
      <c r="AW79" s="146"/>
      <c r="AX79" s="147"/>
    </row>
    <row r="80" spans="1:50" ht="18.75" hidden="1" customHeight="1" x14ac:dyDescent="0.15">
      <c r="A80" s="519" t="s">
        <v>266</v>
      </c>
      <c r="B80" s="860" t="s">
        <v>481</v>
      </c>
      <c r="C80" s="861"/>
      <c r="D80" s="861"/>
      <c r="E80" s="861"/>
      <c r="F80" s="862"/>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6"/>
    </row>
    <row r="81" spans="1:60" ht="22.5" hidden="1" customHeight="1" x14ac:dyDescent="0.15">
      <c r="A81" s="520"/>
      <c r="B81" s="86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4"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3"/>
      <c r="R87" s="813"/>
      <c r="S87" s="813"/>
      <c r="T87" s="813"/>
      <c r="U87" s="813"/>
      <c r="V87" s="813"/>
      <c r="W87" s="813"/>
      <c r="X87" s="814"/>
      <c r="Y87" s="763" t="s">
        <v>62</v>
      </c>
      <c r="Z87" s="764"/>
      <c r="AA87" s="76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5"/>
      <c r="Q88" s="815"/>
      <c r="R88" s="815"/>
      <c r="S88" s="815"/>
      <c r="T88" s="815"/>
      <c r="U88" s="815"/>
      <c r="V88" s="815"/>
      <c r="W88" s="815"/>
      <c r="X88" s="816"/>
      <c r="Y88" s="737" t="s">
        <v>54</v>
      </c>
      <c r="Z88" s="738"/>
      <c r="AA88" s="73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7"/>
      <c r="Y89" s="737" t="s">
        <v>13</v>
      </c>
      <c r="Z89" s="738"/>
      <c r="AA89" s="73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4"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3"/>
      <c r="R92" s="813"/>
      <c r="S92" s="813"/>
      <c r="T92" s="813"/>
      <c r="U92" s="813"/>
      <c r="V92" s="813"/>
      <c r="W92" s="813"/>
      <c r="X92" s="814"/>
      <c r="Y92" s="763" t="s">
        <v>62</v>
      </c>
      <c r="Z92" s="764"/>
      <c r="AA92" s="76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5"/>
      <c r="Q93" s="815"/>
      <c r="R93" s="815"/>
      <c r="S93" s="815"/>
      <c r="T93" s="815"/>
      <c r="U93" s="815"/>
      <c r="V93" s="815"/>
      <c r="W93" s="815"/>
      <c r="X93" s="816"/>
      <c r="Y93" s="737" t="s">
        <v>54</v>
      </c>
      <c r="Z93" s="738"/>
      <c r="AA93" s="73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7"/>
      <c r="Y94" s="737" t="s">
        <v>13</v>
      </c>
      <c r="Z94" s="738"/>
      <c r="AA94" s="73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4"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3"/>
      <c r="R97" s="813"/>
      <c r="S97" s="813"/>
      <c r="T97" s="813"/>
      <c r="U97" s="813"/>
      <c r="V97" s="813"/>
      <c r="W97" s="813"/>
      <c r="X97" s="814"/>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5"/>
      <c r="Q98" s="815"/>
      <c r="R98" s="815"/>
      <c r="S98" s="815"/>
      <c r="T98" s="815"/>
      <c r="U98" s="815"/>
      <c r="V98" s="815"/>
      <c r="W98" s="815"/>
      <c r="X98" s="816"/>
      <c r="Y98" s="737" t="s">
        <v>54</v>
      </c>
      <c r="Z98" s="738"/>
      <c r="AA98" s="739"/>
      <c r="AB98" s="810"/>
      <c r="AC98" s="811"/>
      <c r="AD98" s="81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357</v>
      </c>
      <c r="AF100" s="838"/>
      <c r="AG100" s="838"/>
      <c r="AH100" s="839"/>
      <c r="AI100" s="837" t="s">
        <v>363</v>
      </c>
      <c r="AJ100" s="838"/>
      <c r="AK100" s="838"/>
      <c r="AL100" s="839"/>
      <c r="AM100" s="837" t="s">
        <v>470</v>
      </c>
      <c r="AN100" s="838"/>
      <c r="AO100" s="838"/>
      <c r="AP100" s="839"/>
      <c r="AQ100" s="942" t="s">
        <v>492</v>
      </c>
      <c r="AR100" s="943"/>
      <c r="AS100" s="943"/>
      <c r="AT100" s="944"/>
      <c r="AU100" s="942" t="s">
        <v>538</v>
      </c>
      <c r="AV100" s="943"/>
      <c r="AW100" s="943"/>
      <c r="AX100" s="945"/>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27" t="s">
        <v>55</v>
      </c>
      <c r="Z101" s="723"/>
      <c r="AA101" s="724"/>
      <c r="AB101" s="551" t="s">
        <v>559</v>
      </c>
      <c r="AC101" s="551"/>
      <c r="AD101" s="551"/>
      <c r="AE101" s="362">
        <v>1</v>
      </c>
      <c r="AF101" s="363"/>
      <c r="AG101" s="363"/>
      <c r="AH101" s="364"/>
      <c r="AI101" s="362">
        <v>1</v>
      </c>
      <c r="AJ101" s="363"/>
      <c r="AK101" s="363"/>
      <c r="AL101" s="364"/>
      <c r="AM101" s="362">
        <v>2</v>
      </c>
      <c r="AN101" s="363"/>
      <c r="AO101" s="363"/>
      <c r="AP101" s="364"/>
      <c r="AQ101" s="362" t="s">
        <v>551</v>
      </c>
      <c r="AR101" s="363"/>
      <c r="AS101" s="363"/>
      <c r="AT101" s="364"/>
      <c r="AU101" s="362" t="s">
        <v>551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559</v>
      </c>
      <c r="AC102" s="551"/>
      <c r="AD102" s="551"/>
      <c r="AE102" s="356">
        <v>1</v>
      </c>
      <c r="AF102" s="356"/>
      <c r="AG102" s="356"/>
      <c r="AH102" s="356"/>
      <c r="AI102" s="356">
        <v>1</v>
      </c>
      <c r="AJ102" s="356"/>
      <c r="AK102" s="356"/>
      <c r="AL102" s="356"/>
      <c r="AM102" s="356">
        <v>1</v>
      </c>
      <c r="AN102" s="356"/>
      <c r="AO102" s="356"/>
      <c r="AP102" s="356"/>
      <c r="AQ102" s="828">
        <v>1</v>
      </c>
      <c r="AR102" s="829"/>
      <c r="AS102" s="829"/>
      <c r="AT102" s="830"/>
      <c r="AU102" s="828" t="s">
        <v>551</v>
      </c>
      <c r="AV102" s="829"/>
      <c r="AW102" s="829"/>
      <c r="AX102" s="830"/>
    </row>
    <row r="103" spans="1:60" ht="31.5" hidden="1" customHeight="1" x14ac:dyDescent="0.15">
      <c r="A103" s="488" t="s">
        <v>491</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8"/>
      <c r="AV105" s="829"/>
      <c r="AW105" s="829"/>
      <c r="AX105" s="830"/>
    </row>
    <row r="106" spans="1:60" ht="31.5" hidden="1" customHeight="1" x14ac:dyDescent="0.15">
      <c r="A106" s="488" t="s">
        <v>491</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8"/>
      <c r="AV108" s="829"/>
      <c r="AW108" s="829"/>
      <c r="AX108" s="830"/>
    </row>
    <row r="109" spans="1:60" ht="31.5" hidden="1" customHeight="1" x14ac:dyDescent="0.15">
      <c r="A109" s="488" t="s">
        <v>491</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8"/>
      <c r="AV111" s="829"/>
      <c r="AW111" s="829"/>
      <c r="AX111" s="830"/>
    </row>
    <row r="112" spans="1:60" ht="31.5" hidden="1" customHeight="1" x14ac:dyDescent="0.15">
      <c r="A112" s="488" t="s">
        <v>491</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633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9</v>
      </c>
      <c r="AF116" s="356"/>
      <c r="AG116" s="356"/>
      <c r="AH116" s="356"/>
      <c r="AI116" s="356">
        <v>86</v>
      </c>
      <c r="AJ116" s="356"/>
      <c r="AK116" s="356"/>
      <c r="AL116" s="356"/>
      <c r="AM116" s="356">
        <v>284</v>
      </c>
      <c r="AN116" s="356"/>
      <c r="AO116" s="356"/>
      <c r="AP116" s="356"/>
      <c r="AQ116" s="362">
        <v>450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565</v>
      </c>
      <c r="AJ117" s="304"/>
      <c r="AK117" s="304"/>
      <c r="AL117" s="304"/>
      <c r="AM117" s="304" t="s">
        <v>627</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7" t="s">
        <v>369</v>
      </c>
      <c r="B130" s="1005"/>
      <c r="C130" s="1004" t="s">
        <v>366</v>
      </c>
      <c r="D130" s="1005"/>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630</v>
      </c>
      <c r="AV133" s="133"/>
      <c r="AW133" s="134" t="s">
        <v>300</v>
      </c>
      <c r="AX133" s="135"/>
    </row>
    <row r="134" spans="1:50" ht="39.75" customHeight="1" x14ac:dyDescent="0.15">
      <c r="A134" s="100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1</v>
      </c>
      <c r="AF134" s="101"/>
      <c r="AG134" s="101"/>
      <c r="AH134" s="101"/>
      <c r="AI134" s="264">
        <v>1</v>
      </c>
      <c r="AJ134" s="101"/>
      <c r="AK134" s="101"/>
      <c r="AL134" s="101"/>
      <c r="AM134" s="264">
        <v>2</v>
      </c>
      <c r="AN134" s="101"/>
      <c r="AO134" s="101"/>
      <c r="AP134" s="101"/>
      <c r="AQ134" s="264" t="s">
        <v>551</v>
      </c>
      <c r="AR134" s="101"/>
      <c r="AS134" s="101"/>
      <c r="AT134" s="101"/>
      <c r="AU134" s="264" t="s">
        <v>551</v>
      </c>
      <c r="AV134" s="101"/>
      <c r="AW134" s="101"/>
      <c r="AX134" s="220"/>
    </row>
    <row r="135" spans="1:50" ht="39.75"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1</v>
      </c>
      <c r="AF135" s="101"/>
      <c r="AG135" s="101"/>
      <c r="AH135" s="101"/>
      <c r="AI135" s="264">
        <v>1</v>
      </c>
      <c r="AJ135" s="101"/>
      <c r="AK135" s="101"/>
      <c r="AL135" s="101"/>
      <c r="AM135" s="264">
        <v>1</v>
      </c>
      <c r="AN135" s="101"/>
      <c r="AO135" s="101"/>
      <c r="AP135" s="101"/>
      <c r="AQ135" s="264">
        <v>1</v>
      </c>
      <c r="AR135" s="101"/>
      <c r="AS135" s="101"/>
      <c r="AT135" s="101"/>
      <c r="AU135" s="264" t="s">
        <v>551</v>
      </c>
      <c r="AV135" s="101"/>
      <c r="AW135" s="101"/>
      <c r="AX135" s="220"/>
    </row>
    <row r="136" spans="1:50" ht="18.75" hidden="1" customHeight="1" x14ac:dyDescent="0.15">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8.95" customHeight="1" x14ac:dyDescent="0.15">
      <c r="A188" s="1008"/>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0.5" customHeight="1" x14ac:dyDescent="0.15">
      <c r="A189" s="100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v>30</v>
      </c>
      <c r="AR373" s="269"/>
      <c r="AS373" s="134" t="s">
        <v>356</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572</v>
      </c>
      <c r="AR432" s="133"/>
      <c r="AS432" s="134" t="s">
        <v>356</v>
      </c>
      <c r="AT432" s="169"/>
      <c r="AU432" s="133" t="s">
        <v>568</v>
      </c>
      <c r="AV432" s="133"/>
      <c r="AW432" s="134" t="s">
        <v>300</v>
      </c>
      <c r="AX432" s="135"/>
    </row>
    <row r="433" spans="1:50" ht="23.25" customHeight="1" x14ac:dyDescent="0.15">
      <c r="A433" s="1008"/>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572</v>
      </c>
      <c r="AF433" s="101"/>
      <c r="AG433" s="101"/>
      <c r="AH433" s="101"/>
      <c r="AI433" s="100" t="s">
        <v>551</v>
      </c>
      <c r="AJ433" s="101"/>
      <c r="AK433" s="101"/>
      <c r="AL433" s="101"/>
      <c r="AM433" s="100" t="s">
        <v>551</v>
      </c>
      <c r="AN433" s="101"/>
      <c r="AO433" s="101"/>
      <c r="AP433" s="102"/>
      <c r="AQ433" s="100" t="s">
        <v>551</v>
      </c>
      <c r="AR433" s="101"/>
      <c r="AS433" s="101"/>
      <c r="AT433" s="102"/>
      <c r="AU433" s="101" t="s">
        <v>551</v>
      </c>
      <c r="AV433" s="101"/>
      <c r="AW433" s="101"/>
      <c r="AX433" s="220"/>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574</v>
      </c>
      <c r="AF434" s="101"/>
      <c r="AG434" s="101"/>
      <c r="AH434" s="102"/>
      <c r="AI434" s="100" t="s">
        <v>551</v>
      </c>
      <c r="AJ434" s="101"/>
      <c r="AK434" s="101"/>
      <c r="AL434" s="101"/>
      <c r="AM434" s="100" t="s">
        <v>551</v>
      </c>
      <c r="AN434" s="101"/>
      <c r="AO434" s="101"/>
      <c r="AP434" s="102"/>
      <c r="AQ434" s="100" t="s">
        <v>551</v>
      </c>
      <c r="AR434" s="101"/>
      <c r="AS434" s="101"/>
      <c r="AT434" s="102"/>
      <c r="AU434" s="101" t="s">
        <v>551</v>
      </c>
      <c r="AV434" s="101"/>
      <c r="AW434" s="101"/>
      <c r="AX434" s="220"/>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551</v>
      </c>
      <c r="AJ435" s="101"/>
      <c r="AK435" s="101"/>
      <c r="AL435" s="101"/>
      <c r="AM435" s="100" t="s">
        <v>551</v>
      </c>
      <c r="AN435" s="101"/>
      <c r="AO435" s="101"/>
      <c r="AP435" s="102"/>
      <c r="AQ435" s="100" t="s">
        <v>551</v>
      </c>
      <c r="AR435" s="101"/>
      <c r="AS435" s="101"/>
      <c r="AT435" s="102"/>
      <c r="AU435" s="101" t="s">
        <v>551</v>
      </c>
      <c r="AV435" s="101"/>
      <c r="AW435" s="101"/>
      <c r="AX435" s="220"/>
    </row>
    <row r="436" spans="1:50" ht="18.75" hidden="1"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630</v>
      </c>
      <c r="AR457" s="133"/>
      <c r="AS457" s="134" t="s">
        <v>356</v>
      </c>
      <c r="AT457" s="169"/>
      <c r="AU457" s="133" t="s">
        <v>631</v>
      </c>
      <c r="AV457" s="133"/>
      <c r="AW457" s="134" t="s">
        <v>300</v>
      </c>
      <c r="AX457" s="135"/>
    </row>
    <row r="458" spans="1:50" ht="23.25" customHeight="1" x14ac:dyDescent="0.15">
      <c r="A458" s="1008"/>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575</v>
      </c>
      <c r="AF458" s="101"/>
      <c r="AG458" s="101"/>
      <c r="AH458" s="101"/>
      <c r="AI458" s="100" t="s">
        <v>551</v>
      </c>
      <c r="AJ458" s="101"/>
      <c r="AK458" s="101"/>
      <c r="AL458" s="101"/>
      <c r="AM458" s="100" t="s">
        <v>575</v>
      </c>
      <c r="AN458" s="101"/>
      <c r="AO458" s="101"/>
      <c r="AP458" s="101"/>
      <c r="AQ458" s="100" t="s">
        <v>551</v>
      </c>
      <c r="AR458" s="101"/>
      <c r="AS458" s="101"/>
      <c r="AT458" s="101"/>
      <c r="AU458" s="100" t="s">
        <v>575</v>
      </c>
      <c r="AV458" s="101"/>
      <c r="AW458" s="101"/>
      <c r="AX458" s="101"/>
    </row>
    <row r="459" spans="1:50" ht="23.25"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568</v>
      </c>
      <c r="AF459" s="101"/>
      <c r="AG459" s="101"/>
      <c r="AH459" s="102"/>
      <c r="AI459" s="100" t="s">
        <v>551</v>
      </c>
      <c r="AJ459" s="101"/>
      <c r="AK459" s="101"/>
      <c r="AL459" s="101"/>
      <c r="AM459" s="100" t="s">
        <v>568</v>
      </c>
      <c r="AN459" s="101"/>
      <c r="AO459" s="101"/>
      <c r="AP459" s="102"/>
      <c r="AQ459" s="100" t="s">
        <v>551</v>
      </c>
      <c r="AR459" s="101"/>
      <c r="AS459" s="101"/>
      <c r="AT459" s="101"/>
      <c r="AU459" s="100" t="s">
        <v>568</v>
      </c>
      <c r="AV459" s="101"/>
      <c r="AW459" s="101"/>
      <c r="AX459" s="102"/>
    </row>
    <row r="460" spans="1:50" ht="23.25"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551</v>
      </c>
      <c r="AJ460" s="101"/>
      <c r="AK460" s="101"/>
      <c r="AL460" s="101"/>
      <c r="AM460" s="100" t="s">
        <v>572</v>
      </c>
      <c r="AN460" s="101"/>
      <c r="AO460" s="101"/>
      <c r="AP460" s="102"/>
      <c r="AQ460" s="100" t="s">
        <v>551</v>
      </c>
      <c r="AR460" s="101"/>
      <c r="AS460" s="101"/>
      <c r="AT460" s="101"/>
      <c r="AU460" s="100" t="s">
        <v>572</v>
      </c>
      <c r="AV460" s="101"/>
      <c r="AW460" s="101"/>
      <c r="AX460" s="102"/>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8"/>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3.7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9" t="s">
        <v>550</v>
      </c>
      <c r="AE702" s="910"/>
      <c r="AF702" s="910"/>
      <c r="AG702" s="899" t="s">
        <v>580</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550</v>
      </c>
      <c r="AE703" s="152"/>
      <c r="AF703" s="152"/>
      <c r="AG703" s="668" t="s">
        <v>581</v>
      </c>
      <c r="AH703" s="698"/>
      <c r="AI703" s="698"/>
      <c r="AJ703" s="698"/>
      <c r="AK703" s="698"/>
      <c r="AL703" s="698"/>
      <c r="AM703" s="698"/>
      <c r="AN703" s="698"/>
      <c r="AO703" s="698"/>
      <c r="AP703" s="698"/>
      <c r="AQ703" s="698"/>
      <c r="AR703" s="698"/>
      <c r="AS703" s="698"/>
      <c r="AT703" s="698"/>
      <c r="AU703" s="698"/>
      <c r="AV703" s="698"/>
      <c r="AW703" s="698"/>
      <c r="AX703" s="699"/>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550</v>
      </c>
      <c r="AE704" s="590"/>
      <c r="AF704" s="590"/>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550</v>
      </c>
      <c r="AE705" s="741"/>
      <c r="AF705" s="741"/>
      <c r="AG705" s="157" t="s">
        <v>613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8"/>
      <c r="C706" s="618"/>
      <c r="D706" s="619"/>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8"/>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577</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578</v>
      </c>
      <c r="AE708" s="672"/>
      <c r="AF708" s="672"/>
      <c r="AG708" s="526"/>
      <c r="AH708" s="527"/>
      <c r="AI708" s="527"/>
      <c r="AJ708" s="527"/>
      <c r="AK708" s="527"/>
      <c r="AL708" s="527"/>
      <c r="AM708" s="527"/>
      <c r="AN708" s="527"/>
      <c r="AO708" s="527"/>
      <c r="AP708" s="527"/>
      <c r="AQ708" s="527"/>
      <c r="AR708" s="527"/>
      <c r="AS708" s="527"/>
      <c r="AT708" s="527"/>
      <c r="AU708" s="527"/>
      <c r="AV708" s="527"/>
      <c r="AW708" s="527"/>
      <c r="AX708" s="528"/>
    </row>
    <row r="709" spans="1:50" ht="77.099999999999994"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550</v>
      </c>
      <c r="AE709" s="152"/>
      <c r="AF709" s="152"/>
      <c r="AG709" s="668" t="s">
        <v>634</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578</v>
      </c>
      <c r="AE710" s="152"/>
      <c r="AF710" s="152"/>
      <c r="AG710" s="668"/>
      <c r="AH710" s="698"/>
      <c r="AI710" s="698"/>
      <c r="AJ710" s="698"/>
      <c r="AK710" s="698"/>
      <c r="AL710" s="698"/>
      <c r="AM710" s="698"/>
      <c r="AN710" s="698"/>
      <c r="AO710" s="698"/>
      <c r="AP710" s="698"/>
      <c r="AQ710" s="698"/>
      <c r="AR710" s="698"/>
      <c r="AS710" s="698"/>
      <c r="AT710" s="698"/>
      <c r="AU710" s="698"/>
      <c r="AV710" s="698"/>
      <c r="AW710" s="698"/>
      <c r="AX710" s="699"/>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550</v>
      </c>
      <c r="AE711" s="152"/>
      <c r="AF711" s="152"/>
      <c r="AG711" s="668" t="s">
        <v>583</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578</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8"/>
      <c r="AH713" s="698"/>
      <c r="AI713" s="698"/>
      <c r="AJ713" s="698"/>
      <c r="AK713" s="698"/>
      <c r="AL713" s="698"/>
      <c r="AM713" s="698"/>
      <c r="AN713" s="698"/>
      <c r="AO713" s="698"/>
      <c r="AP713" s="698"/>
      <c r="AQ713" s="698"/>
      <c r="AR713" s="698"/>
      <c r="AS713" s="698"/>
      <c r="AT713" s="698"/>
      <c r="AU713" s="698"/>
      <c r="AV713" s="698"/>
      <c r="AW713" s="698"/>
      <c r="AX713" s="699"/>
    </row>
    <row r="714" spans="1:50" ht="26.25" customHeight="1" x14ac:dyDescent="0.15">
      <c r="A714" s="661"/>
      <c r="B714" s="662"/>
      <c r="C714" s="779" t="s">
        <v>459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550</v>
      </c>
      <c r="AE714" s="596"/>
      <c r="AF714" s="597"/>
      <c r="AG714" s="693" t="s">
        <v>584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5"/>
      <c r="AG715" s="526" t="s">
        <v>585</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659"/>
      <c r="B716" s="660"/>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6" t="s">
        <v>550</v>
      </c>
      <c r="AE716" s="767"/>
      <c r="AF716" s="767"/>
      <c r="AG716" s="668" t="s">
        <v>586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550</v>
      </c>
      <c r="AE717" s="152"/>
      <c r="AF717" s="152"/>
      <c r="AG717" s="668" t="s">
        <v>587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550</v>
      </c>
      <c r="AE718" s="152"/>
      <c r="AF718" s="152"/>
      <c r="AG718" s="160" t="s">
        <v>588</v>
      </c>
      <c r="AH718" s="789"/>
      <c r="AI718" s="789"/>
      <c r="AJ718" s="789"/>
      <c r="AK718" s="789"/>
      <c r="AL718" s="789"/>
      <c r="AM718" s="789"/>
      <c r="AN718" s="789"/>
      <c r="AO718" s="789"/>
      <c r="AP718" s="789"/>
      <c r="AQ718" s="789"/>
      <c r="AR718" s="789"/>
      <c r="AS718" s="789"/>
      <c r="AT718" s="789"/>
      <c r="AU718" s="789"/>
      <c r="AV718" s="789"/>
      <c r="AW718" s="789"/>
      <c r="AX718" s="790"/>
    </row>
    <row r="719" spans="1:50" ht="41.25" customHeight="1" x14ac:dyDescent="0.15">
      <c r="A719" s="652" t="s">
        <v>58</v>
      </c>
      <c r="B719" s="653"/>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0"/>
      <c r="AD719" s="671" t="s">
        <v>550</v>
      </c>
      <c r="AE719" s="672"/>
      <c r="AF719" s="672"/>
      <c r="AG719" s="157" t="s">
        <v>628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9" t="s">
        <v>478</v>
      </c>
      <c r="D720" s="947"/>
      <c r="E720" s="947"/>
      <c r="F720" s="950"/>
      <c r="G720" s="946" t="s">
        <v>479</v>
      </c>
      <c r="H720" s="947"/>
      <c r="I720" s="947"/>
      <c r="J720" s="947"/>
      <c r="K720" s="947"/>
      <c r="L720" s="947"/>
      <c r="M720" s="947"/>
      <c r="N720" s="946" t="s">
        <v>483</v>
      </c>
      <c r="O720" s="947"/>
      <c r="P720" s="947"/>
      <c r="Q720" s="947"/>
      <c r="R720" s="947"/>
      <c r="S720" s="947"/>
      <c r="T720" s="947"/>
      <c r="U720" s="947"/>
      <c r="V720" s="947"/>
      <c r="W720" s="947"/>
      <c r="X720" s="947"/>
      <c r="Y720" s="947"/>
      <c r="Z720" s="947"/>
      <c r="AA720" s="947"/>
      <c r="AB720" s="947"/>
      <c r="AC720" s="947"/>
      <c r="AD720" s="947"/>
      <c r="AE720" s="947"/>
      <c r="AF720" s="94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31" t="s">
        <v>547</v>
      </c>
      <c r="D721" s="932"/>
      <c r="E721" s="932"/>
      <c r="F721" s="933"/>
      <c r="G721" s="951"/>
      <c r="H721" s="952"/>
      <c r="I721" s="83" t="str">
        <f>IF(OR(G721="　", G721=""), "", "-")</f>
        <v/>
      </c>
      <c r="J721" s="930">
        <v>112</v>
      </c>
      <c r="K721" s="930"/>
      <c r="L721" s="83" t="str">
        <f>IF(M721="","","-")</f>
        <v/>
      </c>
      <c r="M721" s="84"/>
      <c r="N721" s="927" t="s">
        <v>579</v>
      </c>
      <c r="O721" s="928"/>
      <c r="P721" s="928"/>
      <c r="Q721" s="928"/>
      <c r="R721" s="928"/>
      <c r="S721" s="928"/>
      <c r="T721" s="928"/>
      <c r="U721" s="928"/>
      <c r="V721" s="928"/>
      <c r="W721" s="928"/>
      <c r="X721" s="928"/>
      <c r="Y721" s="928"/>
      <c r="Z721" s="928"/>
      <c r="AA721" s="928"/>
      <c r="AB721" s="928"/>
      <c r="AC721" s="928"/>
      <c r="AD721" s="928"/>
      <c r="AE721" s="928"/>
      <c r="AF721" s="92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7" t="s">
        <v>625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7"/>
      <c r="B727" s="628"/>
      <c r="C727" s="703" t="s">
        <v>57</v>
      </c>
      <c r="D727" s="704"/>
      <c r="E727" s="704"/>
      <c r="F727" s="705"/>
      <c r="G727" s="805" t="s">
        <v>626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629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637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t="s">
        <v>257</v>
      </c>
      <c r="B733" s="758"/>
      <c r="C733" s="758"/>
      <c r="D733" s="758"/>
      <c r="E733" s="759"/>
      <c r="F733" s="774" t="s">
        <v>638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589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493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480</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t="s">
        <v>482</v>
      </c>
      <c r="J739" s="106"/>
      <c r="K739" s="91" t="str">
        <f>IF(OR(I739="　", I739=""), "", "-")</f>
        <v/>
      </c>
      <c r="L739" s="107">
        <v>266</v>
      </c>
      <c r="M739" s="107"/>
      <c r="N739" s="92" t="str">
        <f>IF(O739="", "", "-")</f>
        <v/>
      </c>
      <c r="O739" s="93"/>
      <c r="P739" s="92" t="str">
        <f>IF(E739="", "", ")")</f>
        <v>)</v>
      </c>
      <c r="Q739" s="125" t="s">
        <v>547</v>
      </c>
      <c r="R739" s="126"/>
      <c r="S739" s="126"/>
      <c r="T739" s="91" t="str">
        <f>IF(Q739="", "", "(")</f>
        <v>(</v>
      </c>
      <c r="U739" s="106"/>
      <c r="V739" s="106"/>
      <c r="W739" s="91" t="str">
        <f>IF(OR(U739="　", U739=""), "", "-")</f>
        <v/>
      </c>
      <c r="X739" s="107">
        <v>114</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t="s">
        <v>632</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1"/>
      <c r="C781" s="771"/>
      <c r="D781" s="771"/>
      <c r="E781" s="771"/>
      <c r="F781" s="772"/>
      <c r="G781" s="449" t="s">
        <v>592</v>
      </c>
      <c r="H781" s="450"/>
      <c r="I781" s="450"/>
      <c r="J781" s="450"/>
      <c r="K781" s="451"/>
      <c r="L781" s="452" t="s">
        <v>593</v>
      </c>
      <c r="M781" s="453"/>
      <c r="N781" s="453"/>
      <c r="O781" s="453"/>
      <c r="P781" s="453"/>
      <c r="Q781" s="453"/>
      <c r="R781" s="453"/>
      <c r="S781" s="453"/>
      <c r="T781" s="453"/>
      <c r="U781" s="453"/>
      <c r="V781" s="453"/>
      <c r="W781" s="453"/>
      <c r="X781" s="454"/>
      <c r="Y781" s="455">
        <v>6</v>
      </c>
      <c r="Z781" s="456"/>
      <c r="AA781" s="456"/>
      <c r="AB781" s="557"/>
      <c r="AC781" s="449" t="s">
        <v>592</v>
      </c>
      <c r="AD781" s="450"/>
      <c r="AE781" s="450"/>
      <c r="AF781" s="450"/>
      <c r="AG781" s="451"/>
      <c r="AH781" s="452" t="s">
        <v>621</v>
      </c>
      <c r="AI781" s="453"/>
      <c r="AJ781" s="453"/>
      <c r="AK781" s="453"/>
      <c r="AL781" s="453"/>
      <c r="AM781" s="453"/>
      <c r="AN781" s="453"/>
      <c r="AO781" s="453"/>
      <c r="AP781" s="453"/>
      <c r="AQ781" s="453"/>
      <c r="AR781" s="453"/>
      <c r="AS781" s="453"/>
      <c r="AT781" s="454"/>
      <c r="AU781" s="455">
        <v>0.4</v>
      </c>
      <c r="AV781" s="456"/>
      <c r="AW781" s="456"/>
      <c r="AX781" s="457"/>
    </row>
    <row r="782" spans="1:50" ht="24.75" customHeight="1" x14ac:dyDescent="0.15">
      <c r="A782" s="556"/>
      <c r="B782" s="771"/>
      <c r="C782" s="771"/>
      <c r="D782" s="771"/>
      <c r="E782" s="771"/>
      <c r="F782" s="772"/>
      <c r="G782" s="346" t="s">
        <v>594</v>
      </c>
      <c r="H782" s="583"/>
      <c r="I782" s="583"/>
      <c r="J782" s="583"/>
      <c r="K782" s="584"/>
      <c r="L782" s="399"/>
      <c r="M782" s="400"/>
      <c r="N782" s="400"/>
      <c r="O782" s="400"/>
      <c r="P782" s="400"/>
      <c r="Q782" s="400"/>
      <c r="R782" s="400"/>
      <c r="S782" s="400"/>
      <c r="T782" s="400"/>
      <c r="U782" s="400"/>
      <c r="V782" s="400"/>
      <c r="W782" s="400"/>
      <c r="X782" s="401"/>
      <c r="Y782" s="396">
        <v>1</v>
      </c>
      <c r="Z782" s="397"/>
      <c r="AA782" s="397"/>
      <c r="AB782" s="403"/>
      <c r="AC782" s="346" t="s">
        <v>596</v>
      </c>
      <c r="AD782" s="347"/>
      <c r="AE782" s="347"/>
      <c r="AF782" s="347"/>
      <c r="AG782" s="348"/>
      <c r="AH782" s="399"/>
      <c r="AI782" s="400"/>
      <c r="AJ782" s="400"/>
      <c r="AK782" s="400"/>
      <c r="AL782" s="400"/>
      <c r="AM782" s="400"/>
      <c r="AN782" s="400"/>
      <c r="AO782" s="400"/>
      <c r="AP782" s="400"/>
      <c r="AQ782" s="400"/>
      <c r="AR782" s="400"/>
      <c r="AS782" s="400"/>
      <c r="AT782" s="401"/>
      <c r="AU782" s="396">
        <v>0.4</v>
      </c>
      <c r="AV782" s="397"/>
      <c r="AW782" s="397"/>
      <c r="AX782" s="398"/>
    </row>
    <row r="783" spans="1:50" ht="24.75" customHeight="1" x14ac:dyDescent="0.15">
      <c r="A783" s="556"/>
      <c r="B783" s="771"/>
      <c r="C783" s="771"/>
      <c r="D783" s="771"/>
      <c r="E783" s="771"/>
      <c r="F783" s="772"/>
      <c r="G783" s="346" t="s">
        <v>595</v>
      </c>
      <c r="H783" s="583"/>
      <c r="I783" s="583"/>
      <c r="J783" s="583"/>
      <c r="K783" s="584"/>
      <c r="L783" s="399" t="s">
        <v>597</v>
      </c>
      <c r="M783" s="585"/>
      <c r="N783" s="585"/>
      <c r="O783" s="585"/>
      <c r="P783" s="585"/>
      <c r="Q783" s="585"/>
      <c r="R783" s="585"/>
      <c r="S783" s="585"/>
      <c r="T783" s="585"/>
      <c r="U783" s="585"/>
      <c r="V783" s="585"/>
      <c r="W783" s="585"/>
      <c r="X783" s="586"/>
      <c r="Y783" s="396">
        <v>1</v>
      </c>
      <c r="Z783" s="397"/>
      <c r="AA783" s="397"/>
      <c r="AB783" s="403"/>
      <c r="AC783" s="346" t="s">
        <v>196</v>
      </c>
      <c r="AD783" s="347"/>
      <c r="AE783" s="347"/>
      <c r="AF783" s="347"/>
      <c r="AG783" s="348"/>
      <c r="AH783" s="399" t="s">
        <v>622</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15">
      <c r="A784" s="556"/>
      <c r="B784" s="771"/>
      <c r="C784" s="771"/>
      <c r="D784" s="771"/>
      <c r="E784" s="771"/>
      <c r="F784" s="772"/>
      <c r="G784" s="346" t="s">
        <v>596</v>
      </c>
      <c r="H784" s="583"/>
      <c r="I784" s="583"/>
      <c r="J784" s="583"/>
      <c r="K784" s="584"/>
      <c r="L784" s="399"/>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71"/>
      <c r="C785" s="771"/>
      <c r="D785" s="771"/>
      <c r="E785" s="771"/>
      <c r="F785" s="772"/>
      <c r="G785" s="346" t="s">
        <v>196</v>
      </c>
      <c r="H785" s="347"/>
      <c r="I785" s="347"/>
      <c r="J785" s="347"/>
      <c r="K785" s="348"/>
      <c r="L785" s="399" t="s">
        <v>598</v>
      </c>
      <c r="M785" s="585"/>
      <c r="N785" s="585"/>
      <c r="O785" s="585"/>
      <c r="P785" s="585"/>
      <c r="Q785" s="585"/>
      <c r="R785" s="585"/>
      <c r="S785" s="585"/>
      <c r="T785" s="585"/>
      <c r="U785" s="585"/>
      <c r="V785" s="585"/>
      <c r="W785" s="585"/>
      <c r="X785" s="586"/>
      <c r="Y785" s="396">
        <v>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customHeight="1" x14ac:dyDescent="0.15">
      <c r="A792" s="556"/>
      <c r="B792" s="771"/>
      <c r="C792" s="771"/>
      <c r="D792" s="771"/>
      <c r="E792" s="771"/>
      <c r="F792" s="772"/>
      <c r="G792" s="440" t="s">
        <v>605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1"/>
      <c r="C794" s="771"/>
      <c r="D794" s="771"/>
      <c r="E794" s="771"/>
      <c r="F794" s="772"/>
      <c r="G794" s="449" t="s">
        <v>592</v>
      </c>
      <c r="H794" s="450"/>
      <c r="I794" s="450"/>
      <c r="J794" s="450"/>
      <c r="K794" s="451"/>
      <c r="L794" s="452" t="s">
        <v>600</v>
      </c>
      <c r="M794" s="453"/>
      <c r="N794" s="453"/>
      <c r="O794" s="453"/>
      <c r="P794" s="453"/>
      <c r="Q794" s="453"/>
      <c r="R794" s="453"/>
      <c r="S794" s="453"/>
      <c r="T794" s="453"/>
      <c r="U794" s="453"/>
      <c r="V794" s="453"/>
      <c r="W794" s="453"/>
      <c r="X794" s="454"/>
      <c r="Y794" s="455">
        <v>1.5</v>
      </c>
      <c r="Z794" s="456"/>
      <c r="AA794" s="456"/>
      <c r="AB794" s="557"/>
      <c r="AC794" s="449" t="s">
        <v>592</v>
      </c>
      <c r="AD794" s="450"/>
      <c r="AE794" s="450"/>
      <c r="AF794" s="450"/>
      <c r="AG794" s="451"/>
      <c r="AH794" s="452" t="s">
        <v>600</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71"/>
      <c r="C795" s="771"/>
      <c r="D795" s="771"/>
      <c r="E795" s="771"/>
      <c r="F795" s="772"/>
      <c r="G795" s="346" t="s">
        <v>599</v>
      </c>
      <c r="H795" s="347"/>
      <c r="I795" s="347"/>
      <c r="J795" s="347"/>
      <c r="K795" s="348"/>
      <c r="L795" s="399" t="s">
        <v>601</v>
      </c>
      <c r="M795" s="400"/>
      <c r="N795" s="400"/>
      <c r="O795" s="400"/>
      <c r="P795" s="400"/>
      <c r="Q795" s="400"/>
      <c r="R795" s="400"/>
      <c r="S795" s="400"/>
      <c r="T795" s="400"/>
      <c r="U795" s="400"/>
      <c r="V795" s="400"/>
      <c r="W795" s="400"/>
      <c r="X795" s="401"/>
      <c r="Y795" s="396">
        <v>1</v>
      </c>
      <c r="Z795" s="397"/>
      <c r="AA795" s="397"/>
      <c r="AB795" s="403"/>
      <c r="AC795" s="346" t="s">
        <v>196</v>
      </c>
      <c r="AD795" s="583"/>
      <c r="AE795" s="583"/>
      <c r="AF795" s="583"/>
      <c r="AG795" s="584"/>
      <c r="AH795" s="399" t="s">
        <v>603</v>
      </c>
      <c r="AI795" s="585"/>
      <c r="AJ795" s="585"/>
      <c r="AK795" s="585"/>
      <c r="AL795" s="585"/>
      <c r="AM795" s="585"/>
      <c r="AN795" s="585"/>
      <c r="AO795" s="585"/>
      <c r="AP795" s="585"/>
      <c r="AQ795" s="585"/>
      <c r="AR795" s="585"/>
      <c r="AS795" s="585"/>
      <c r="AT795" s="586"/>
      <c r="AU795" s="396">
        <v>0.2</v>
      </c>
      <c r="AV795" s="397"/>
      <c r="AW795" s="397"/>
      <c r="AX795" s="398"/>
    </row>
    <row r="796" spans="1:50" ht="24.75" customHeight="1" x14ac:dyDescent="0.15">
      <c r="A796" s="556"/>
      <c r="B796" s="771"/>
      <c r="C796" s="771"/>
      <c r="D796" s="771"/>
      <c r="E796" s="771"/>
      <c r="F796" s="772"/>
      <c r="G796" s="346" t="s">
        <v>594</v>
      </c>
      <c r="H796" s="347"/>
      <c r="I796" s="347"/>
      <c r="J796" s="347"/>
      <c r="K796" s="348"/>
      <c r="L796" s="399" t="s">
        <v>602</v>
      </c>
      <c r="M796" s="400"/>
      <c r="N796" s="400"/>
      <c r="O796" s="400"/>
      <c r="P796" s="400"/>
      <c r="Q796" s="400"/>
      <c r="R796" s="400"/>
      <c r="S796" s="400"/>
      <c r="T796" s="400"/>
      <c r="U796" s="400"/>
      <c r="V796" s="400"/>
      <c r="W796" s="400"/>
      <c r="X796" s="401"/>
      <c r="Y796" s="396">
        <v>1</v>
      </c>
      <c r="Z796" s="397"/>
      <c r="AA796" s="397"/>
      <c r="AB796" s="403"/>
      <c r="AC796" s="346"/>
      <c r="AD796" s="583"/>
      <c r="AE796" s="583"/>
      <c r="AF796" s="583"/>
      <c r="AG796" s="584"/>
      <c r="AH796" s="399"/>
      <c r="AI796" s="585"/>
      <c r="AJ796" s="585"/>
      <c r="AK796" s="585"/>
      <c r="AL796" s="585"/>
      <c r="AM796" s="585"/>
      <c r="AN796" s="585"/>
      <c r="AO796" s="585"/>
      <c r="AP796" s="585"/>
      <c r="AQ796" s="585"/>
      <c r="AR796" s="585"/>
      <c r="AS796" s="585"/>
      <c r="AT796" s="586"/>
      <c r="AU796" s="396"/>
      <c r="AV796" s="397"/>
      <c r="AW796" s="397"/>
      <c r="AX796" s="398"/>
    </row>
    <row r="797" spans="1:50" ht="24.75" customHeight="1" x14ac:dyDescent="0.15">
      <c r="A797" s="556"/>
      <c r="B797" s="771"/>
      <c r="C797" s="771"/>
      <c r="D797" s="771"/>
      <c r="E797" s="771"/>
      <c r="F797" s="772"/>
      <c r="G797" s="346" t="s">
        <v>196</v>
      </c>
      <c r="H797" s="347"/>
      <c r="I797" s="347"/>
      <c r="J797" s="347"/>
      <c r="K797" s="348"/>
      <c r="L797" s="399" t="s">
        <v>603</v>
      </c>
      <c r="M797" s="400"/>
      <c r="N797" s="400"/>
      <c r="O797" s="400"/>
      <c r="P797" s="400"/>
      <c r="Q797" s="400"/>
      <c r="R797" s="400"/>
      <c r="S797" s="400"/>
      <c r="T797" s="400"/>
      <c r="U797" s="400"/>
      <c r="V797" s="400"/>
      <c r="W797" s="400"/>
      <c r="X797" s="401"/>
      <c r="Y797" s="396">
        <v>1</v>
      </c>
      <c r="Z797" s="397"/>
      <c r="AA797" s="397"/>
      <c r="AB797" s="403"/>
      <c r="AC797" s="346"/>
      <c r="AD797" s="583"/>
      <c r="AE797" s="583"/>
      <c r="AF797" s="583"/>
      <c r="AG797" s="584"/>
      <c r="AH797" s="399"/>
      <c r="AI797" s="585"/>
      <c r="AJ797" s="585"/>
      <c r="AK797" s="585"/>
      <c r="AL797" s="585"/>
      <c r="AM797" s="585"/>
      <c r="AN797" s="585"/>
      <c r="AO797" s="585"/>
      <c r="AP797" s="585"/>
      <c r="AQ797" s="585"/>
      <c r="AR797" s="585"/>
      <c r="AS797" s="585"/>
      <c r="AT797" s="586"/>
      <c r="AU797" s="396"/>
      <c r="AV797" s="397"/>
      <c r="AW797" s="397"/>
      <c r="AX797" s="398"/>
    </row>
    <row r="798" spans="1:50" ht="24.75" customHeight="1" x14ac:dyDescent="0.15">
      <c r="A798" s="556"/>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4.5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1.2</v>
      </c>
      <c r="AV804" s="413"/>
      <c r="AW804" s="413"/>
      <c r="AX804" s="415"/>
    </row>
    <row r="805" spans="1:50" ht="24.75" hidden="1" customHeight="1" x14ac:dyDescent="0.15">
      <c r="A805" s="556"/>
      <c r="B805" s="771"/>
      <c r="C805" s="771"/>
      <c r="D805" s="771"/>
      <c r="E805" s="771"/>
      <c r="F805" s="772"/>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484</v>
      </c>
      <c r="AM831" s="970"/>
      <c r="AN831" s="970"/>
      <c r="AO831" s="82" t="s">
        <v>482</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4.099999999999994"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640</v>
      </c>
      <c r="D837" s="416"/>
      <c r="E837" s="416"/>
      <c r="F837" s="416"/>
      <c r="G837" s="416"/>
      <c r="H837" s="416"/>
      <c r="I837" s="416"/>
      <c r="J837" s="417">
        <v>2011101028035</v>
      </c>
      <c r="K837" s="418"/>
      <c r="L837" s="418"/>
      <c r="M837" s="418"/>
      <c r="N837" s="418"/>
      <c r="O837" s="418"/>
      <c r="P837" s="426" t="s">
        <v>608</v>
      </c>
      <c r="Q837" s="315"/>
      <c r="R837" s="315"/>
      <c r="S837" s="315"/>
      <c r="T837" s="315"/>
      <c r="U837" s="315"/>
      <c r="V837" s="315"/>
      <c r="W837" s="315"/>
      <c r="X837" s="315"/>
      <c r="Y837" s="316">
        <v>10</v>
      </c>
      <c r="Z837" s="317"/>
      <c r="AA837" s="317"/>
      <c r="AB837" s="318"/>
      <c r="AC837" s="326" t="s">
        <v>517</v>
      </c>
      <c r="AD837" s="424"/>
      <c r="AE837" s="424"/>
      <c r="AF837" s="424"/>
      <c r="AG837" s="424"/>
      <c r="AH837" s="419">
        <v>3</v>
      </c>
      <c r="AI837" s="420"/>
      <c r="AJ837" s="420"/>
      <c r="AK837" s="420"/>
      <c r="AL837" s="323">
        <v>86.4</v>
      </c>
      <c r="AM837" s="324"/>
      <c r="AN837" s="324"/>
      <c r="AO837" s="325"/>
      <c r="AP837" s="319" t="s">
        <v>575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6.6"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641</v>
      </c>
      <c r="D870" s="416"/>
      <c r="E870" s="416"/>
      <c r="F870" s="416"/>
      <c r="G870" s="416"/>
      <c r="H870" s="416"/>
      <c r="I870" s="416"/>
      <c r="J870" s="417">
        <v>5120001027018</v>
      </c>
      <c r="K870" s="418"/>
      <c r="L870" s="418"/>
      <c r="M870" s="418"/>
      <c r="N870" s="418"/>
      <c r="O870" s="418"/>
      <c r="P870" s="426" t="s">
        <v>623</v>
      </c>
      <c r="Q870" s="315"/>
      <c r="R870" s="315"/>
      <c r="S870" s="315"/>
      <c r="T870" s="315"/>
      <c r="U870" s="315"/>
      <c r="V870" s="315"/>
      <c r="W870" s="315"/>
      <c r="X870" s="315"/>
      <c r="Y870" s="316">
        <v>1</v>
      </c>
      <c r="Z870" s="317"/>
      <c r="AA870" s="317"/>
      <c r="AB870" s="318"/>
      <c r="AC870" s="326" t="s">
        <v>523</v>
      </c>
      <c r="AD870" s="424"/>
      <c r="AE870" s="424"/>
      <c r="AF870" s="424"/>
      <c r="AG870" s="424"/>
      <c r="AH870" s="419" t="s">
        <v>572</v>
      </c>
      <c r="AI870" s="420"/>
      <c r="AJ870" s="420"/>
      <c r="AK870" s="420"/>
      <c r="AL870" s="323" t="s">
        <v>568</v>
      </c>
      <c r="AM870" s="324"/>
      <c r="AN870" s="324"/>
      <c r="AO870" s="325"/>
      <c r="AP870" s="319" t="s">
        <v>611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8.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8.099999999999994"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606</v>
      </c>
      <c r="D903" s="416"/>
      <c r="E903" s="416"/>
      <c r="F903" s="416"/>
      <c r="G903" s="416"/>
      <c r="H903" s="416"/>
      <c r="I903" s="416"/>
      <c r="J903" s="417">
        <v>9010005016577</v>
      </c>
      <c r="K903" s="418"/>
      <c r="L903" s="418"/>
      <c r="M903" s="418"/>
      <c r="N903" s="418"/>
      <c r="O903" s="418"/>
      <c r="P903" s="426" t="s">
        <v>609</v>
      </c>
      <c r="Q903" s="315"/>
      <c r="R903" s="315"/>
      <c r="S903" s="315"/>
      <c r="T903" s="315"/>
      <c r="U903" s="315"/>
      <c r="V903" s="315"/>
      <c r="W903" s="315"/>
      <c r="X903" s="315"/>
      <c r="Y903" s="316">
        <v>4.5</v>
      </c>
      <c r="Z903" s="317"/>
      <c r="AA903" s="317"/>
      <c r="AB903" s="318"/>
      <c r="AC903" s="326" t="s">
        <v>517</v>
      </c>
      <c r="AD903" s="424"/>
      <c r="AE903" s="424"/>
      <c r="AF903" s="424"/>
      <c r="AG903" s="424"/>
      <c r="AH903" s="419">
        <v>1</v>
      </c>
      <c r="AI903" s="420"/>
      <c r="AJ903" s="420"/>
      <c r="AK903" s="420"/>
      <c r="AL903" s="323">
        <v>99.7</v>
      </c>
      <c r="AM903" s="324"/>
      <c r="AN903" s="324"/>
      <c r="AO903" s="325"/>
      <c r="AP903" s="319" t="s">
        <v>612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1.4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1.4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9.950000000000003" customHeight="1" x14ac:dyDescent="0.15">
      <c r="A936" s="402">
        <v>1</v>
      </c>
      <c r="B936" s="402">
        <v>1</v>
      </c>
      <c r="C936" s="425" t="s">
        <v>607</v>
      </c>
      <c r="D936" s="416"/>
      <c r="E936" s="416"/>
      <c r="F936" s="416"/>
      <c r="G936" s="416"/>
      <c r="H936" s="416"/>
      <c r="I936" s="416"/>
      <c r="J936" s="417">
        <v>8011101057185</v>
      </c>
      <c r="K936" s="418"/>
      <c r="L936" s="418"/>
      <c r="M936" s="418"/>
      <c r="N936" s="418"/>
      <c r="O936" s="418"/>
      <c r="P936" s="426" t="s">
        <v>610</v>
      </c>
      <c r="Q936" s="315"/>
      <c r="R936" s="315"/>
      <c r="S936" s="315"/>
      <c r="T936" s="315"/>
      <c r="U936" s="315"/>
      <c r="V936" s="315"/>
      <c r="W936" s="315"/>
      <c r="X936" s="315"/>
      <c r="Y936" s="316">
        <v>1.2</v>
      </c>
      <c r="Z936" s="317"/>
      <c r="AA936" s="317"/>
      <c r="AB936" s="318"/>
      <c r="AC936" s="326" t="s">
        <v>517</v>
      </c>
      <c r="AD936" s="424"/>
      <c r="AE936" s="424"/>
      <c r="AF936" s="424"/>
      <c r="AG936" s="424"/>
      <c r="AH936" s="419">
        <v>2</v>
      </c>
      <c r="AI936" s="420"/>
      <c r="AJ936" s="420"/>
      <c r="AK936" s="420"/>
      <c r="AL936" s="323">
        <v>91.4</v>
      </c>
      <c r="AM936" s="324"/>
      <c r="AN936" s="324"/>
      <c r="AO936" s="325"/>
      <c r="AP936" s="319" t="s">
        <v>572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2" t="s">
        <v>465</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484</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05"/>
      <c r="E1101" s="275" t="s">
        <v>396</v>
      </c>
      <c r="F1101" s="905"/>
      <c r="G1101" s="905"/>
      <c r="H1101" s="905"/>
      <c r="I1101" s="905"/>
      <c r="J1101" s="275" t="s">
        <v>432</v>
      </c>
      <c r="K1101" s="275"/>
      <c r="L1101" s="275"/>
      <c r="M1101" s="275"/>
      <c r="N1101" s="275"/>
      <c r="O1101" s="275"/>
      <c r="P1101" s="342" t="s">
        <v>27</v>
      </c>
      <c r="Q1101" s="342"/>
      <c r="R1101" s="342"/>
      <c r="S1101" s="342"/>
      <c r="T1101" s="342"/>
      <c r="U1101" s="342"/>
      <c r="V1101" s="342"/>
      <c r="W1101" s="342"/>
      <c r="X1101" s="342"/>
      <c r="Y1101" s="275" t="s">
        <v>434</v>
      </c>
      <c r="Z1101" s="905"/>
      <c r="AA1101" s="905"/>
      <c r="AB1101" s="905"/>
      <c r="AC1101" s="275" t="s">
        <v>377</v>
      </c>
      <c r="AD1101" s="275"/>
      <c r="AE1101" s="275"/>
      <c r="AF1101" s="275"/>
      <c r="AG1101" s="275"/>
      <c r="AH1101" s="342" t="s">
        <v>391</v>
      </c>
      <c r="AI1101" s="343"/>
      <c r="AJ1101" s="343"/>
      <c r="AK1101" s="343"/>
      <c r="AL1101" s="343" t="s">
        <v>21</v>
      </c>
      <c r="AM1101" s="343"/>
      <c r="AN1101" s="343"/>
      <c r="AO1101" s="908"/>
      <c r="AP1101" s="428" t="s">
        <v>466</v>
      </c>
      <c r="AQ1101" s="428"/>
      <c r="AR1101" s="428"/>
      <c r="AS1101" s="428"/>
      <c r="AT1101" s="428"/>
      <c r="AU1101" s="428"/>
      <c r="AV1101" s="428"/>
      <c r="AW1101" s="428"/>
      <c r="AX1101" s="428"/>
    </row>
    <row r="1102" spans="1:50" ht="30" hidden="1" customHeight="1" x14ac:dyDescent="0.15">
      <c r="A1102" s="402">
        <v>1</v>
      </c>
      <c r="B1102" s="402">
        <v>1</v>
      </c>
      <c r="C1102" s="907"/>
      <c r="D1102" s="907"/>
      <c r="E1102" s="906"/>
      <c r="F1102" s="906"/>
      <c r="G1102" s="906"/>
      <c r="H1102" s="906"/>
      <c r="I1102" s="90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7"/>
      <c r="D1103" s="907"/>
      <c r="E1103" s="906"/>
      <c r="F1103" s="906"/>
      <c r="G1103" s="906"/>
      <c r="H1103" s="906"/>
      <c r="I1103" s="90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7"/>
      <c r="D1104" s="907"/>
      <c r="E1104" s="906"/>
      <c r="F1104" s="906"/>
      <c r="G1104" s="906"/>
      <c r="H1104" s="906"/>
      <c r="I1104" s="90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7"/>
      <c r="D1105" s="907"/>
      <c r="E1105" s="906"/>
      <c r="F1105" s="906"/>
      <c r="G1105" s="906"/>
      <c r="H1105" s="906"/>
      <c r="I1105" s="90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7"/>
      <c r="D1106" s="907"/>
      <c r="E1106" s="906"/>
      <c r="F1106" s="906"/>
      <c r="G1106" s="906"/>
      <c r="H1106" s="906"/>
      <c r="I1106" s="90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7"/>
      <c r="D1107" s="907"/>
      <c r="E1107" s="906"/>
      <c r="F1107" s="906"/>
      <c r="G1107" s="906"/>
      <c r="H1107" s="906"/>
      <c r="I1107" s="90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7"/>
      <c r="D1108" s="907"/>
      <c r="E1108" s="906"/>
      <c r="F1108" s="906"/>
      <c r="G1108" s="906"/>
      <c r="H1108" s="906"/>
      <c r="I1108" s="90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7"/>
      <c r="D1109" s="907"/>
      <c r="E1109" s="906"/>
      <c r="F1109" s="906"/>
      <c r="G1109" s="906"/>
      <c r="H1109" s="906"/>
      <c r="I1109" s="90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7"/>
      <c r="D1110" s="907"/>
      <c r="E1110" s="906"/>
      <c r="F1110" s="906"/>
      <c r="G1110" s="906"/>
      <c r="H1110" s="906"/>
      <c r="I1110" s="90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7"/>
      <c r="D1111" s="907"/>
      <c r="E1111" s="906"/>
      <c r="F1111" s="906"/>
      <c r="G1111" s="906"/>
      <c r="H1111" s="906"/>
      <c r="I1111" s="90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7"/>
      <c r="D1112" s="907"/>
      <c r="E1112" s="906"/>
      <c r="F1112" s="906"/>
      <c r="G1112" s="906"/>
      <c r="H1112" s="906"/>
      <c r="I1112" s="90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7"/>
      <c r="D1113" s="907"/>
      <c r="E1113" s="906"/>
      <c r="F1113" s="906"/>
      <c r="G1113" s="906"/>
      <c r="H1113" s="906"/>
      <c r="I1113" s="90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7"/>
      <c r="D1114" s="907"/>
      <c r="E1114" s="906"/>
      <c r="F1114" s="906"/>
      <c r="G1114" s="906"/>
      <c r="H1114" s="906"/>
      <c r="I1114" s="90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7"/>
      <c r="D1115" s="907"/>
      <c r="E1115" s="906"/>
      <c r="F1115" s="906"/>
      <c r="G1115" s="906"/>
      <c r="H1115" s="906"/>
      <c r="I1115" s="90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7"/>
      <c r="D1116" s="907"/>
      <c r="E1116" s="906"/>
      <c r="F1116" s="906"/>
      <c r="G1116" s="906"/>
      <c r="H1116" s="906"/>
      <c r="I1116" s="90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7"/>
      <c r="D1117" s="907"/>
      <c r="E1117" s="906"/>
      <c r="F1117" s="906"/>
      <c r="G1117" s="906"/>
      <c r="H1117" s="906"/>
      <c r="I1117" s="90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7"/>
      <c r="D1118" s="907"/>
      <c r="E1118" s="906"/>
      <c r="F1118" s="906"/>
      <c r="G1118" s="906"/>
      <c r="H1118" s="906"/>
      <c r="I1118" s="90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7"/>
      <c r="D1119" s="907"/>
      <c r="E1119" s="259"/>
      <c r="F1119" s="906"/>
      <c r="G1119" s="906"/>
      <c r="H1119" s="906"/>
      <c r="I1119" s="90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7"/>
      <c r="D1120" s="907"/>
      <c r="E1120" s="906"/>
      <c r="F1120" s="906"/>
      <c r="G1120" s="906"/>
      <c r="H1120" s="906"/>
      <c r="I1120" s="90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7"/>
      <c r="D1121" s="907"/>
      <c r="E1121" s="906"/>
      <c r="F1121" s="906"/>
      <c r="G1121" s="906"/>
      <c r="H1121" s="906"/>
      <c r="I1121" s="90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7"/>
      <c r="D1122" s="907"/>
      <c r="E1122" s="906"/>
      <c r="F1122" s="906"/>
      <c r="G1122" s="906"/>
      <c r="H1122" s="906"/>
      <c r="I1122" s="90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7"/>
      <c r="D1123" s="907"/>
      <c r="E1123" s="906"/>
      <c r="F1123" s="906"/>
      <c r="G1123" s="906"/>
      <c r="H1123" s="906"/>
      <c r="I1123" s="90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7"/>
      <c r="D1124" s="907"/>
      <c r="E1124" s="906"/>
      <c r="F1124" s="906"/>
      <c r="G1124" s="906"/>
      <c r="H1124" s="906"/>
      <c r="I1124" s="90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7"/>
      <c r="D1125" s="907"/>
      <c r="E1125" s="906"/>
      <c r="F1125" s="906"/>
      <c r="G1125" s="906"/>
      <c r="H1125" s="906"/>
      <c r="I1125" s="90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7"/>
      <c r="D1126" s="907"/>
      <c r="E1126" s="906"/>
      <c r="F1126" s="906"/>
      <c r="G1126" s="906"/>
      <c r="H1126" s="906"/>
      <c r="I1126" s="90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7"/>
      <c r="D1127" s="907"/>
      <c r="E1127" s="906"/>
      <c r="F1127" s="906"/>
      <c r="G1127" s="906"/>
      <c r="H1127" s="906"/>
      <c r="I1127" s="90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7"/>
      <c r="D1128" s="907"/>
      <c r="E1128" s="906"/>
      <c r="F1128" s="906"/>
      <c r="G1128" s="906"/>
      <c r="H1128" s="906"/>
      <c r="I1128" s="90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7"/>
      <c r="D1129" s="907"/>
      <c r="E1129" s="906"/>
      <c r="F1129" s="906"/>
      <c r="G1129" s="906"/>
      <c r="H1129" s="906"/>
      <c r="I1129" s="90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7"/>
      <c r="D1130" s="907"/>
      <c r="E1130" s="906"/>
      <c r="F1130" s="906"/>
      <c r="G1130" s="906"/>
      <c r="H1130" s="906"/>
      <c r="I1130" s="90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5.6" hidden="1" customHeight="1" x14ac:dyDescent="0.15">
      <c r="A1131" s="402">
        <v>30</v>
      </c>
      <c r="B1131" s="402">
        <v>1</v>
      </c>
      <c r="C1131" s="907"/>
      <c r="D1131" s="907"/>
      <c r="E1131" s="906"/>
      <c r="F1131" s="906"/>
      <c r="G1131" s="906"/>
      <c r="H1131" s="906"/>
      <c r="I1131" s="90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P16:AQ17 P15:AX15 AR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M435">
    <cfRule type="expression" dxfId="2525" priority="13027">
      <formula>IF(RIGHT(TEXT(AM435,"0.#"),1)=".",FALSE,TRUE)</formula>
    </cfRule>
    <cfRule type="expression" dxfId="2524" priority="13028">
      <formula>IF(RIGHT(TEXT(AM435,"0.#"),1)=".",TRUE,FALSE)</formula>
    </cfRule>
  </conditionalFormatting>
  <conditionalFormatting sqref="AE434">
    <cfRule type="expression" dxfId="2523" priority="13041">
      <formula>IF(RIGHT(TEXT(AE434,"0.#"),1)=".",FALSE,TRUE)</formula>
    </cfRule>
    <cfRule type="expression" dxfId="2522" priority="13042">
      <formula>IF(RIGHT(TEXT(AE434,"0.#"),1)=".",TRUE,FALSE)</formula>
    </cfRule>
  </conditionalFormatting>
  <conditionalFormatting sqref="AE435">
    <cfRule type="expression" dxfId="2521" priority="13039">
      <formula>IF(RIGHT(TEXT(AE435,"0.#"),1)=".",FALSE,TRUE)</formula>
    </cfRule>
    <cfRule type="expression" dxfId="2520" priority="13040">
      <formula>IF(RIGHT(TEXT(AE435,"0.#"),1)=".",TRUE,FALSE)</formula>
    </cfRule>
  </conditionalFormatting>
  <conditionalFormatting sqref="AM433">
    <cfRule type="expression" dxfId="2519" priority="13031">
      <formula>IF(RIGHT(TEXT(AM433,"0.#"),1)=".",FALSE,TRUE)</formula>
    </cfRule>
    <cfRule type="expression" dxfId="2518" priority="13032">
      <formula>IF(RIGHT(TEXT(AM433,"0.#"),1)=".",TRUE,FALSE)</formula>
    </cfRule>
  </conditionalFormatting>
  <conditionalFormatting sqref="AM434">
    <cfRule type="expression" dxfId="2517" priority="13029">
      <formula>IF(RIGHT(TEXT(AM434,"0.#"),1)=".",FALSE,TRUE)</formula>
    </cfRule>
    <cfRule type="expression" dxfId="2516" priority="13030">
      <formula>IF(RIGHT(TEXT(AM434,"0.#"),1)=".",TRUE,FALSE)</formula>
    </cfRule>
  </conditionalFormatting>
  <conditionalFormatting sqref="AU433">
    <cfRule type="expression" dxfId="2515" priority="13019">
      <formula>IF(RIGHT(TEXT(AU433,"0.#"),1)=".",FALSE,TRUE)</formula>
    </cfRule>
    <cfRule type="expression" dxfId="2514" priority="13020">
      <formula>IF(RIGHT(TEXT(AU433,"0.#"),1)=".",TRUE,FALSE)</formula>
    </cfRule>
  </conditionalFormatting>
  <conditionalFormatting sqref="AU434">
    <cfRule type="expression" dxfId="2513" priority="13017">
      <formula>IF(RIGHT(TEXT(AU434,"0.#"),1)=".",FALSE,TRUE)</formula>
    </cfRule>
    <cfRule type="expression" dxfId="2512" priority="13018">
      <formula>IF(RIGHT(TEXT(AU434,"0.#"),1)=".",TRUE,FALSE)</formula>
    </cfRule>
  </conditionalFormatting>
  <conditionalFormatting sqref="AU435">
    <cfRule type="expression" dxfId="2511" priority="13015">
      <formula>IF(RIGHT(TEXT(AU435,"0.#"),1)=".",FALSE,TRUE)</formula>
    </cfRule>
    <cfRule type="expression" dxfId="2510" priority="13016">
      <formula>IF(RIGHT(TEXT(AU435,"0.#"),1)=".",TRUE,FALSE)</formula>
    </cfRule>
  </conditionalFormatting>
  <conditionalFormatting sqref="AI435">
    <cfRule type="expression" dxfId="2509" priority="12949">
      <formula>IF(RIGHT(TEXT(AI435,"0.#"),1)=".",FALSE,TRUE)</formula>
    </cfRule>
    <cfRule type="expression" dxfId="2508" priority="12950">
      <formula>IF(RIGHT(TEXT(AI435,"0.#"),1)=".",TRUE,FALSE)</formula>
    </cfRule>
  </conditionalFormatting>
  <conditionalFormatting sqref="AI433">
    <cfRule type="expression" dxfId="2507" priority="12953">
      <formula>IF(RIGHT(TEXT(AI433,"0.#"),1)=".",FALSE,TRUE)</formula>
    </cfRule>
    <cfRule type="expression" dxfId="2506" priority="12954">
      <formula>IF(RIGHT(TEXT(AI433,"0.#"),1)=".",TRUE,FALSE)</formula>
    </cfRule>
  </conditionalFormatting>
  <conditionalFormatting sqref="AI434">
    <cfRule type="expression" dxfId="2505" priority="12951">
      <formula>IF(RIGHT(TEXT(AI434,"0.#"),1)=".",FALSE,TRUE)</formula>
    </cfRule>
    <cfRule type="expression" dxfId="2504" priority="12952">
      <formula>IF(RIGHT(TEXT(AI434,"0.#"),1)=".",TRUE,FALSE)</formula>
    </cfRule>
  </conditionalFormatting>
  <conditionalFormatting sqref="AQ434">
    <cfRule type="expression" dxfId="2503" priority="12935">
      <formula>IF(RIGHT(TEXT(AQ434,"0.#"),1)=".",FALSE,TRUE)</formula>
    </cfRule>
    <cfRule type="expression" dxfId="2502" priority="12936">
      <formula>IF(RIGHT(TEXT(AQ434,"0.#"),1)=".",TRUE,FALSE)</formula>
    </cfRule>
  </conditionalFormatting>
  <conditionalFormatting sqref="AQ435">
    <cfRule type="expression" dxfId="2501" priority="12921">
      <formula>IF(RIGHT(TEXT(AQ435,"0.#"),1)=".",FALSE,TRUE)</formula>
    </cfRule>
    <cfRule type="expression" dxfId="2500" priority="12922">
      <formula>IF(RIGHT(TEXT(AQ435,"0.#"),1)=".",TRUE,FALSE)</formula>
    </cfRule>
  </conditionalFormatting>
  <conditionalFormatting sqref="AQ433">
    <cfRule type="expression" dxfId="2499" priority="12919">
      <formula>IF(RIGHT(TEXT(AQ433,"0.#"),1)=".",FALSE,TRUE)</formula>
    </cfRule>
    <cfRule type="expression" dxfId="2498" priority="12920">
      <formula>IF(RIGHT(TEXT(AQ433,"0.#"),1)=".",TRUE,FALSE)</formula>
    </cfRule>
  </conditionalFormatting>
  <conditionalFormatting sqref="AL839:AO866">
    <cfRule type="expression" dxfId="2497" priority="6643">
      <formula>IF(AND(AL839&gt;=0, RIGHT(TEXT(AL839,"0.#"),1)&lt;&gt;"."),TRUE,FALSE)</formula>
    </cfRule>
    <cfRule type="expression" dxfId="2496" priority="6644">
      <formula>IF(AND(AL839&gt;=0, RIGHT(TEXT(AL839,"0.#"),1)="."),TRUE,FALSE)</formula>
    </cfRule>
    <cfRule type="expression" dxfId="2495" priority="6645">
      <formula>IF(AND(AL839&lt;0, RIGHT(TEXT(AL839,"0.#"),1)&lt;&gt;"."),TRUE,FALSE)</formula>
    </cfRule>
    <cfRule type="expression" dxfId="2494" priority="6646">
      <formula>IF(AND(AL839&lt;0, RIGHT(TEXT(AL839,"0.#"),1)="."),TRUE,FALSE)</formula>
    </cfRule>
  </conditionalFormatting>
  <conditionalFormatting sqref="AQ53:AQ55">
    <cfRule type="expression" dxfId="2493" priority="4665">
      <formula>IF(RIGHT(TEXT(AQ53,"0.#"),1)=".",FALSE,TRUE)</formula>
    </cfRule>
    <cfRule type="expression" dxfId="2492" priority="4666">
      <formula>IF(RIGHT(TEXT(AQ53,"0.#"),1)=".",TRUE,FALSE)</formula>
    </cfRule>
  </conditionalFormatting>
  <conditionalFormatting sqref="AU53:AU55">
    <cfRule type="expression" dxfId="2491" priority="4663">
      <formula>IF(RIGHT(TEXT(AU53,"0.#"),1)=".",FALSE,TRUE)</formula>
    </cfRule>
    <cfRule type="expression" dxfId="2490" priority="4664">
      <formula>IF(RIGHT(TEXT(AU53,"0.#"),1)=".",TRUE,FALSE)</formula>
    </cfRule>
  </conditionalFormatting>
  <conditionalFormatting sqref="AQ60:AQ62">
    <cfRule type="expression" dxfId="2489" priority="4661">
      <formula>IF(RIGHT(TEXT(AQ60,"0.#"),1)=".",FALSE,TRUE)</formula>
    </cfRule>
    <cfRule type="expression" dxfId="2488" priority="4662">
      <formula>IF(RIGHT(TEXT(AQ60,"0.#"),1)=".",TRUE,FALSE)</formula>
    </cfRule>
  </conditionalFormatting>
  <conditionalFormatting sqref="AU60:AU62">
    <cfRule type="expression" dxfId="2487" priority="4659">
      <formula>IF(RIGHT(TEXT(AU60,"0.#"),1)=".",FALSE,TRUE)</formula>
    </cfRule>
    <cfRule type="expression" dxfId="2486" priority="4660">
      <formula>IF(RIGHT(TEXT(AU60,"0.#"),1)=".",TRUE,FALSE)</formula>
    </cfRule>
  </conditionalFormatting>
  <conditionalFormatting sqref="AQ75:AQ77">
    <cfRule type="expression" dxfId="2485" priority="4657">
      <formula>IF(RIGHT(TEXT(AQ75,"0.#"),1)=".",FALSE,TRUE)</formula>
    </cfRule>
    <cfRule type="expression" dxfId="2484" priority="4658">
      <formula>IF(RIGHT(TEXT(AQ75,"0.#"),1)=".",TRUE,FALSE)</formula>
    </cfRule>
  </conditionalFormatting>
  <conditionalFormatting sqref="AU75:AU77">
    <cfRule type="expression" dxfId="2483" priority="4655">
      <formula>IF(RIGHT(TEXT(AU75,"0.#"),1)=".",FALSE,TRUE)</formula>
    </cfRule>
    <cfRule type="expression" dxfId="2482" priority="4656">
      <formula>IF(RIGHT(TEXT(AU75,"0.#"),1)=".",TRUE,FALSE)</formula>
    </cfRule>
  </conditionalFormatting>
  <conditionalFormatting sqref="AQ87:AQ89">
    <cfRule type="expression" dxfId="2481" priority="4653">
      <formula>IF(RIGHT(TEXT(AQ87,"0.#"),1)=".",FALSE,TRUE)</formula>
    </cfRule>
    <cfRule type="expression" dxfId="2480" priority="4654">
      <formula>IF(RIGHT(TEXT(AQ87,"0.#"),1)=".",TRUE,FALSE)</formula>
    </cfRule>
  </conditionalFormatting>
  <conditionalFormatting sqref="AU87:AU89">
    <cfRule type="expression" dxfId="2479" priority="4651">
      <formula>IF(RIGHT(TEXT(AU87,"0.#"),1)=".",FALSE,TRUE)</formula>
    </cfRule>
    <cfRule type="expression" dxfId="2478" priority="4652">
      <formula>IF(RIGHT(TEXT(AU87,"0.#"),1)=".",TRUE,FALSE)</formula>
    </cfRule>
  </conditionalFormatting>
  <conditionalFormatting sqref="AQ92:AQ94">
    <cfRule type="expression" dxfId="2477" priority="4649">
      <formula>IF(RIGHT(TEXT(AQ92,"0.#"),1)=".",FALSE,TRUE)</formula>
    </cfRule>
    <cfRule type="expression" dxfId="2476" priority="4650">
      <formula>IF(RIGHT(TEXT(AQ92,"0.#"),1)=".",TRUE,FALSE)</formula>
    </cfRule>
  </conditionalFormatting>
  <conditionalFormatting sqref="AU92:AU94">
    <cfRule type="expression" dxfId="2475" priority="4647">
      <formula>IF(RIGHT(TEXT(AU92,"0.#"),1)=".",FALSE,TRUE)</formula>
    </cfRule>
    <cfRule type="expression" dxfId="2474" priority="4648">
      <formula>IF(RIGHT(TEXT(AU92,"0.#"),1)=".",TRUE,FALSE)</formula>
    </cfRule>
  </conditionalFormatting>
  <conditionalFormatting sqref="AQ97:AQ99">
    <cfRule type="expression" dxfId="2473" priority="4645">
      <formula>IF(RIGHT(TEXT(AQ97,"0.#"),1)=".",FALSE,TRUE)</formula>
    </cfRule>
    <cfRule type="expression" dxfId="2472" priority="4646">
      <formula>IF(RIGHT(TEXT(AQ97,"0.#"),1)=".",TRUE,FALSE)</formula>
    </cfRule>
  </conditionalFormatting>
  <conditionalFormatting sqref="AU97:AU99">
    <cfRule type="expression" dxfId="2471" priority="4643">
      <formula>IF(RIGHT(TEXT(AU97,"0.#"),1)=".",FALSE,TRUE)</formula>
    </cfRule>
    <cfRule type="expression" dxfId="2470" priority="4644">
      <formula>IF(RIGHT(TEXT(AU97,"0.#"),1)=".",TRUE,FALSE)</formula>
    </cfRule>
  </conditionalFormatting>
  <conditionalFormatting sqref="AE458">
    <cfRule type="expression" dxfId="2469" priority="4337">
      <formula>IF(RIGHT(TEXT(AE458,"0.#"),1)=".",FALSE,TRUE)</formula>
    </cfRule>
    <cfRule type="expression" dxfId="2468" priority="4338">
      <formula>IF(RIGHT(TEXT(AE458,"0.#"),1)=".",TRUE,FALSE)</formula>
    </cfRule>
  </conditionalFormatting>
  <conditionalFormatting sqref="AE459">
    <cfRule type="expression" dxfId="2467" priority="4335">
      <formula>IF(RIGHT(TEXT(AE459,"0.#"),1)=".",FALSE,TRUE)</formula>
    </cfRule>
    <cfRule type="expression" dxfId="2466" priority="4336">
      <formula>IF(RIGHT(TEXT(AE459,"0.#"),1)=".",TRUE,FALSE)</formula>
    </cfRule>
  </conditionalFormatting>
  <conditionalFormatting sqref="AE460">
    <cfRule type="expression" dxfId="2465" priority="4333">
      <formula>IF(RIGHT(TEXT(AE460,"0.#"),1)=".",FALSE,TRUE)</formula>
    </cfRule>
    <cfRule type="expression" dxfId="2464" priority="4334">
      <formula>IF(RIGHT(TEXT(AE460,"0.#"),1)=".",TRUE,FALSE)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3:AQ13">
    <cfRule type="expression" dxfId="719" priority="19">
      <formula>IF(RIGHT(TEXT(P13,"0.#"),1)=".",FALSE,TRUE)</formula>
    </cfRule>
    <cfRule type="expression" dxfId="718" priority="20">
      <formula>IF(RIGHT(TEXT(P13,"0.#"),1)=".",TRUE,FALSE)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M458">
    <cfRule type="expression" dxfId="711" priority="11">
      <formula>IF(RIGHT(TEXT(AM458,"0.#"),1)=".",FALSE,TRUE)</formula>
    </cfRule>
    <cfRule type="expression" dxfId="710" priority="12">
      <formula>IF(RIGHT(TEXT(AM458,"0.#"),1)=".",TRUE,FALSE)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Q460">
    <cfRule type="expression" dxfId="705" priority="1">
      <formula>IF(RIGHT(TEXT(AQ460,"0.#"),1)=".",FALSE,TRUE)</formula>
    </cfRule>
    <cfRule type="expression" dxfId="704" priority="2">
      <formula>IF(RIGHT(TEXT(AQ460,"0.#"),1)=".",TRUE,FALSE)</formula>
    </cfRule>
  </conditionalFormatting>
  <conditionalFormatting sqref="AQ458">
    <cfRule type="expression" dxfId="703" priority="5">
      <formula>IF(RIGHT(TEXT(AQ458,"0.#"),1)=".",FALSE,TRUE)</formula>
    </cfRule>
    <cfRule type="expression" dxfId="702" priority="6">
      <formula>IF(RIGHT(TEXT(AQ458,"0.#"),1)=".",TRUE,FALSE)</formula>
    </cfRule>
  </conditionalFormatting>
  <conditionalFormatting sqref="AQ459">
    <cfRule type="expression" dxfId="701" priority="3">
      <formula>IF(RIGHT(TEXT(AQ459,"0.#"),1)=".",FALSE,TRUE)</formula>
    </cfRule>
    <cfRule type="expression" dxfId="700" priority="4">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778" max="49" man="1"/>
    <brk id="936" max="49" man="1"/>
  </rowBreaks>
  <colBreaks count="1" manualBreakCount="1">
    <brk id="9" max="93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804" t="s">
        <v>265</v>
      </c>
      <c r="H2" s="787"/>
      <c r="I2" s="787"/>
      <c r="J2" s="787"/>
      <c r="K2" s="787"/>
      <c r="L2" s="787"/>
      <c r="M2" s="787"/>
      <c r="N2" s="787"/>
      <c r="O2" s="788"/>
      <c r="P2" s="786" t="s">
        <v>59</v>
      </c>
      <c r="Q2" s="787"/>
      <c r="R2" s="787"/>
      <c r="S2" s="787"/>
      <c r="T2" s="787"/>
      <c r="U2" s="787"/>
      <c r="V2" s="787"/>
      <c r="W2" s="787"/>
      <c r="X2" s="788"/>
      <c r="Y2" s="1018"/>
      <c r="Z2" s="410"/>
      <c r="AA2" s="411"/>
      <c r="AB2" s="1022" t="s">
        <v>11</v>
      </c>
      <c r="AC2" s="1023"/>
      <c r="AD2" s="1024"/>
      <c r="AE2" s="1010" t="s">
        <v>357</v>
      </c>
      <c r="AF2" s="1010"/>
      <c r="AG2" s="1010"/>
      <c r="AH2" s="1010"/>
      <c r="AI2" s="1010" t="s">
        <v>363</v>
      </c>
      <c r="AJ2" s="1010"/>
      <c r="AK2" s="1010"/>
      <c r="AL2" s="1010"/>
      <c r="AM2" s="1010" t="s">
        <v>470</v>
      </c>
      <c r="AN2" s="1010"/>
      <c r="AO2" s="101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9"/>
      <c r="Z3" s="1020"/>
      <c r="AA3" s="1021"/>
      <c r="AB3" s="1025"/>
      <c r="AC3" s="1026"/>
      <c r="AD3" s="102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8"/>
      <c r="I4" s="1028"/>
      <c r="J4" s="1028"/>
      <c r="K4" s="1028"/>
      <c r="L4" s="1028"/>
      <c r="M4" s="1028"/>
      <c r="N4" s="1028"/>
      <c r="O4" s="1029"/>
      <c r="P4" s="158"/>
      <c r="Q4" s="1036"/>
      <c r="R4" s="1036"/>
      <c r="S4" s="1036"/>
      <c r="T4" s="1036"/>
      <c r="U4" s="1036"/>
      <c r="V4" s="1036"/>
      <c r="W4" s="1036"/>
      <c r="X4" s="1037"/>
      <c r="Y4" s="1014" t="s">
        <v>12</v>
      </c>
      <c r="Z4" s="1015"/>
      <c r="AA4" s="1016"/>
      <c r="AB4" s="551"/>
      <c r="AC4" s="1017"/>
      <c r="AD4" s="101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30"/>
      <c r="H5" s="1031"/>
      <c r="I5" s="1031"/>
      <c r="J5" s="1031"/>
      <c r="K5" s="1031"/>
      <c r="L5" s="1031"/>
      <c r="M5" s="1031"/>
      <c r="N5" s="1031"/>
      <c r="O5" s="1032"/>
      <c r="P5" s="1038"/>
      <c r="Q5" s="1038"/>
      <c r="R5" s="1038"/>
      <c r="S5" s="1038"/>
      <c r="T5" s="1038"/>
      <c r="U5" s="1038"/>
      <c r="V5" s="1038"/>
      <c r="W5" s="1038"/>
      <c r="X5" s="1039"/>
      <c r="Y5" s="301" t="s">
        <v>54</v>
      </c>
      <c r="Z5" s="1011"/>
      <c r="AA5" s="1012"/>
      <c r="AB5" s="522"/>
      <c r="AC5" s="1013"/>
      <c r="AD5" s="101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3"/>
      <c r="H6" s="1034"/>
      <c r="I6" s="1034"/>
      <c r="J6" s="1034"/>
      <c r="K6" s="1034"/>
      <c r="L6" s="1034"/>
      <c r="M6" s="1034"/>
      <c r="N6" s="1034"/>
      <c r="O6" s="1035"/>
      <c r="P6" s="789"/>
      <c r="Q6" s="789"/>
      <c r="R6" s="789"/>
      <c r="S6" s="789"/>
      <c r="T6" s="789"/>
      <c r="U6" s="789"/>
      <c r="V6" s="789"/>
      <c r="W6" s="789"/>
      <c r="X6" s="1040"/>
      <c r="Y6" s="1041" t="s">
        <v>13</v>
      </c>
      <c r="Z6" s="1011"/>
      <c r="AA6" s="1012"/>
      <c r="AB6" s="461"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1" t="s">
        <v>525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2" t="s">
        <v>489</v>
      </c>
      <c r="B9" s="513"/>
      <c r="C9" s="513"/>
      <c r="D9" s="513"/>
      <c r="E9" s="513"/>
      <c r="F9" s="514"/>
      <c r="G9" s="804" t="s">
        <v>265</v>
      </c>
      <c r="H9" s="787"/>
      <c r="I9" s="787"/>
      <c r="J9" s="787"/>
      <c r="K9" s="787"/>
      <c r="L9" s="787"/>
      <c r="M9" s="787"/>
      <c r="N9" s="787"/>
      <c r="O9" s="788"/>
      <c r="P9" s="786" t="s">
        <v>59</v>
      </c>
      <c r="Q9" s="787"/>
      <c r="R9" s="787"/>
      <c r="S9" s="787"/>
      <c r="T9" s="787"/>
      <c r="U9" s="787"/>
      <c r="V9" s="787"/>
      <c r="W9" s="787"/>
      <c r="X9" s="788"/>
      <c r="Y9" s="1018"/>
      <c r="Z9" s="410"/>
      <c r="AA9" s="411"/>
      <c r="AB9" s="1022" t="s">
        <v>11</v>
      </c>
      <c r="AC9" s="1023"/>
      <c r="AD9" s="1024"/>
      <c r="AE9" s="1010" t="s">
        <v>357</v>
      </c>
      <c r="AF9" s="1010"/>
      <c r="AG9" s="1010"/>
      <c r="AH9" s="1010"/>
      <c r="AI9" s="1010" t="s">
        <v>363</v>
      </c>
      <c r="AJ9" s="1010"/>
      <c r="AK9" s="1010"/>
      <c r="AL9" s="1010"/>
      <c r="AM9" s="1010" t="s">
        <v>470</v>
      </c>
      <c r="AN9" s="1010"/>
      <c r="AO9" s="101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9"/>
      <c r="Z10" s="1020"/>
      <c r="AA10" s="1021"/>
      <c r="AB10" s="1025"/>
      <c r="AC10" s="1026"/>
      <c r="AD10" s="102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51"/>
      <c r="AC11" s="1017"/>
      <c r="AD11" s="101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22"/>
      <c r="AC12" s="1013"/>
      <c r="AD12" s="101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33"/>
      <c r="H13" s="1034"/>
      <c r="I13" s="1034"/>
      <c r="J13" s="1034"/>
      <c r="K13" s="1034"/>
      <c r="L13" s="1034"/>
      <c r="M13" s="1034"/>
      <c r="N13" s="1034"/>
      <c r="O13" s="1035"/>
      <c r="P13" s="789"/>
      <c r="Q13" s="789"/>
      <c r="R13" s="789"/>
      <c r="S13" s="789"/>
      <c r="T13" s="789"/>
      <c r="U13" s="789"/>
      <c r="V13" s="789"/>
      <c r="W13" s="789"/>
      <c r="X13" s="1040"/>
      <c r="Y13" s="1041" t="s">
        <v>13</v>
      </c>
      <c r="Z13" s="1011"/>
      <c r="AA13" s="1012"/>
      <c r="AB13" s="461"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1" t="s">
        <v>525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2" t="s">
        <v>489</v>
      </c>
      <c r="B16" s="513"/>
      <c r="C16" s="513"/>
      <c r="D16" s="513"/>
      <c r="E16" s="513"/>
      <c r="F16" s="514"/>
      <c r="G16" s="804" t="s">
        <v>265</v>
      </c>
      <c r="H16" s="787"/>
      <c r="I16" s="787"/>
      <c r="J16" s="787"/>
      <c r="K16" s="787"/>
      <c r="L16" s="787"/>
      <c r="M16" s="787"/>
      <c r="N16" s="787"/>
      <c r="O16" s="788"/>
      <c r="P16" s="786" t="s">
        <v>59</v>
      </c>
      <c r="Q16" s="787"/>
      <c r="R16" s="787"/>
      <c r="S16" s="787"/>
      <c r="T16" s="787"/>
      <c r="U16" s="787"/>
      <c r="V16" s="787"/>
      <c r="W16" s="787"/>
      <c r="X16" s="788"/>
      <c r="Y16" s="1018"/>
      <c r="Z16" s="410"/>
      <c r="AA16" s="411"/>
      <c r="AB16" s="1022" t="s">
        <v>11</v>
      </c>
      <c r="AC16" s="1023"/>
      <c r="AD16" s="1024"/>
      <c r="AE16" s="1010" t="s">
        <v>357</v>
      </c>
      <c r="AF16" s="1010"/>
      <c r="AG16" s="1010"/>
      <c r="AH16" s="1010"/>
      <c r="AI16" s="1010" t="s">
        <v>363</v>
      </c>
      <c r="AJ16" s="1010"/>
      <c r="AK16" s="1010"/>
      <c r="AL16" s="1010"/>
      <c r="AM16" s="1010" t="s">
        <v>470</v>
      </c>
      <c r="AN16" s="1010"/>
      <c r="AO16" s="101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9"/>
      <c r="Z17" s="1020"/>
      <c r="AA17" s="1021"/>
      <c r="AB17" s="1025"/>
      <c r="AC17" s="1026"/>
      <c r="AD17" s="102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51"/>
      <c r="AC18" s="1017"/>
      <c r="AD18" s="101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22"/>
      <c r="AC19" s="1013"/>
      <c r="AD19" s="101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33"/>
      <c r="H20" s="1034"/>
      <c r="I20" s="1034"/>
      <c r="J20" s="1034"/>
      <c r="K20" s="1034"/>
      <c r="L20" s="1034"/>
      <c r="M20" s="1034"/>
      <c r="N20" s="1034"/>
      <c r="O20" s="1035"/>
      <c r="P20" s="789"/>
      <c r="Q20" s="789"/>
      <c r="R20" s="789"/>
      <c r="S20" s="789"/>
      <c r="T20" s="789"/>
      <c r="U20" s="789"/>
      <c r="V20" s="789"/>
      <c r="W20" s="789"/>
      <c r="X20" s="1040"/>
      <c r="Y20" s="1041" t="s">
        <v>13</v>
      </c>
      <c r="Z20" s="1011"/>
      <c r="AA20" s="1012"/>
      <c r="AB20" s="461"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1" t="s">
        <v>525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2" t="s">
        <v>489</v>
      </c>
      <c r="B23" s="513"/>
      <c r="C23" s="513"/>
      <c r="D23" s="513"/>
      <c r="E23" s="513"/>
      <c r="F23" s="514"/>
      <c r="G23" s="804" t="s">
        <v>265</v>
      </c>
      <c r="H23" s="787"/>
      <c r="I23" s="787"/>
      <c r="J23" s="787"/>
      <c r="K23" s="787"/>
      <c r="L23" s="787"/>
      <c r="M23" s="787"/>
      <c r="N23" s="787"/>
      <c r="O23" s="788"/>
      <c r="P23" s="786" t="s">
        <v>59</v>
      </c>
      <c r="Q23" s="787"/>
      <c r="R23" s="787"/>
      <c r="S23" s="787"/>
      <c r="T23" s="787"/>
      <c r="U23" s="787"/>
      <c r="V23" s="787"/>
      <c r="W23" s="787"/>
      <c r="X23" s="788"/>
      <c r="Y23" s="1018"/>
      <c r="Z23" s="410"/>
      <c r="AA23" s="411"/>
      <c r="AB23" s="1022" t="s">
        <v>11</v>
      </c>
      <c r="AC23" s="1023"/>
      <c r="AD23" s="1024"/>
      <c r="AE23" s="1010" t="s">
        <v>357</v>
      </c>
      <c r="AF23" s="1010"/>
      <c r="AG23" s="1010"/>
      <c r="AH23" s="1010"/>
      <c r="AI23" s="1010" t="s">
        <v>363</v>
      </c>
      <c r="AJ23" s="1010"/>
      <c r="AK23" s="1010"/>
      <c r="AL23" s="1010"/>
      <c r="AM23" s="1010" t="s">
        <v>470</v>
      </c>
      <c r="AN23" s="1010"/>
      <c r="AO23" s="101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9"/>
      <c r="Z24" s="1020"/>
      <c r="AA24" s="1021"/>
      <c r="AB24" s="1025"/>
      <c r="AC24" s="1026"/>
      <c r="AD24" s="102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51"/>
      <c r="AC25" s="1017"/>
      <c r="AD25" s="101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22"/>
      <c r="AC26" s="1013"/>
      <c r="AD26" s="101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33"/>
      <c r="H27" s="1034"/>
      <c r="I27" s="1034"/>
      <c r="J27" s="1034"/>
      <c r="K27" s="1034"/>
      <c r="L27" s="1034"/>
      <c r="M27" s="1034"/>
      <c r="N27" s="1034"/>
      <c r="O27" s="1035"/>
      <c r="P27" s="789"/>
      <c r="Q27" s="789"/>
      <c r="R27" s="789"/>
      <c r="S27" s="789"/>
      <c r="T27" s="789"/>
      <c r="U27" s="789"/>
      <c r="V27" s="789"/>
      <c r="W27" s="789"/>
      <c r="X27" s="1040"/>
      <c r="Y27" s="1041" t="s">
        <v>13</v>
      </c>
      <c r="Z27" s="1011"/>
      <c r="AA27" s="1012"/>
      <c r="AB27" s="461"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1" t="s">
        <v>525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2" t="s">
        <v>489</v>
      </c>
      <c r="B30" s="513"/>
      <c r="C30" s="513"/>
      <c r="D30" s="513"/>
      <c r="E30" s="513"/>
      <c r="F30" s="514"/>
      <c r="G30" s="804" t="s">
        <v>265</v>
      </c>
      <c r="H30" s="787"/>
      <c r="I30" s="787"/>
      <c r="J30" s="787"/>
      <c r="K30" s="787"/>
      <c r="L30" s="787"/>
      <c r="M30" s="787"/>
      <c r="N30" s="787"/>
      <c r="O30" s="788"/>
      <c r="P30" s="786" t="s">
        <v>59</v>
      </c>
      <c r="Q30" s="787"/>
      <c r="R30" s="787"/>
      <c r="S30" s="787"/>
      <c r="T30" s="787"/>
      <c r="U30" s="787"/>
      <c r="V30" s="787"/>
      <c r="W30" s="787"/>
      <c r="X30" s="788"/>
      <c r="Y30" s="1018"/>
      <c r="Z30" s="410"/>
      <c r="AA30" s="411"/>
      <c r="AB30" s="1022" t="s">
        <v>11</v>
      </c>
      <c r="AC30" s="1023"/>
      <c r="AD30" s="1024"/>
      <c r="AE30" s="1010" t="s">
        <v>357</v>
      </c>
      <c r="AF30" s="1010"/>
      <c r="AG30" s="1010"/>
      <c r="AH30" s="1010"/>
      <c r="AI30" s="1010" t="s">
        <v>363</v>
      </c>
      <c r="AJ30" s="1010"/>
      <c r="AK30" s="1010"/>
      <c r="AL30" s="1010"/>
      <c r="AM30" s="1010" t="s">
        <v>470</v>
      </c>
      <c r="AN30" s="1010"/>
      <c r="AO30" s="101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9"/>
      <c r="Z31" s="1020"/>
      <c r="AA31" s="1021"/>
      <c r="AB31" s="1025"/>
      <c r="AC31" s="1026"/>
      <c r="AD31" s="102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51"/>
      <c r="AC32" s="1017"/>
      <c r="AD32" s="101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22"/>
      <c r="AC33" s="1013"/>
      <c r="AD33" s="101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33"/>
      <c r="H34" s="1034"/>
      <c r="I34" s="1034"/>
      <c r="J34" s="1034"/>
      <c r="K34" s="1034"/>
      <c r="L34" s="1034"/>
      <c r="M34" s="1034"/>
      <c r="N34" s="1034"/>
      <c r="O34" s="1035"/>
      <c r="P34" s="789"/>
      <c r="Q34" s="789"/>
      <c r="R34" s="789"/>
      <c r="S34" s="789"/>
      <c r="T34" s="789"/>
      <c r="U34" s="789"/>
      <c r="V34" s="789"/>
      <c r="W34" s="789"/>
      <c r="X34" s="1040"/>
      <c r="Y34" s="1041" t="s">
        <v>13</v>
      </c>
      <c r="Z34" s="1011"/>
      <c r="AA34" s="1012"/>
      <c r="AB34" s="461"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1" t="s">
        <v>525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2" t="s">
        <v>489</v>
      </c>
      <c r="B37" s="513"/>
      <c r="C37" s="513"/>
      <c r="D37" s="513"/>
      <c r="E37" s="513"/>
      <c r="F37" s="514"/>
      <c r="G37" s="804" t="s">
        <v>265</v>
      </c>
      <c r="H37" s="787"/>
      <c r="I37" s="787"/>
      <c r="J37" s="787"/>
      <c r="K37" s="787"/>
      <c r="L37" s="787"/>
      <c r="M37" s="787"/>
      <c r="N37" s="787"/>
      <c r="O37" s="788"/>
      <c r="P37" s="786" t="s">
        <v>59</v>
      </c>
      <c r="Q37" s="787"/>
      <c r="R37" s="787"/>
      <c r="S37" s="787"/>
      <c r="T37" s="787"/>
      <c r="U37" s="787"/>
      <c r="V37" s="787"/>
      <c r="W37" s="787"/>
      <c r="X37" s="788"/>
      <c r="Y37" s="1018"/>
      <c r="Z37" s="410"/>
      <c r="AA37" s="411"/>
      <c r="AB37" s="1022" t="s">
        <v>11</v>
      </c>
      <c r="AC37" s="1023"/>
      <c r="AD37" s="1024"/>
      <c r="AE37" s="1010" t="s">
        <v>357</v>
      </c>
      <c r="AF37" s="1010"/>
      <c r="AG37" s="1010"/>
      <c r="AH37" s="1010"/>
      <c r="AI37" s="1010" t="s">
        <v>363</v>
      </c>
      <c r="AJ37" s="1010"/>
      <c r="AK37" s="1010"/>
      <c r="AL37" s="1010"/>
      <c r="AM37" s="1010" t="s">
        <v>470</v>
      </c>
      <c r="AN37" s="1010"/>
      <c r="AO37" s="101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9"/>
      <c r="Z38" s="1020"/>
      <c r="AA38" s="1021"/>
      <c r="AB38" s="1025"/>
      <c r="AC38" s="1026"/>
      <c r="AD38" s="102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51"/>
      <c r="AC39" s="1017"/>
      <c r="AD39" s="101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22"/>
      <c r="AC40" s="1013"/>
      <c r="AD40" s="101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33"/>
      <c r="H41" s="1034"/>
      <c r="I41" s="1034"/>
      <c r="J41" s="1034"/>
      <c r="K41" s="1034"/>
      <c r="L41" s="1034"/>
      <c r="M41" s="1034"/>
      <c r="N41" s="1034"/>
      <c r="O41" s="1035"/>
      <c r="P41" s="789"/>
      <c r="Q41" s="789"/>
      <c r="R41" s="789"/>
      <c r="S41" s="789"/>
      <c r="T41" s="789"/>
      <c r="U41" s="789"/>
      <c r="V41" s="789"/>
      <c r="W41" s="789"/>
      <c r="X41" s="1040"/>
      <c r="Y41" s="1041" t="s">
        <v>13</v>
      </c>
      <c r="Z41" s="1011"/>
      <c r="AA41" s="1012"/>
      <c r="AB41" s="461"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2" t="s">
        <v>489</v>
      </c>
      <c r="B44" s="513"/>
      <c r="C44" s="513"/>
      <c r="D44" s="513"/>
      <c r="E44" s="513"/>
      <c r="F44" s="514"/>
      <c r="G44" s="804" t="s">
        <v>265</v>
      </c>
      <c r="H44" s="787"/>
      <c r="I44" s="787"/>
      <c r="J44" s="787"/>
      <c r="K44" s="787"/>
      <c r="L44" s="787"/>
      <c r="M44" s="787"/>
      <c r="N44" s="787"/>
      <c r="O44" s="788"/>
      <c r="P44" s="786" t="s">
        <v>59</v>
      </c>
      <c r="Q44" s="787"/>
      <c r="R44" s="787"/>
      <c r="S44" s="787"/>
      <c r="T44" s="787"/>
      <c r="U44" s="787"/>
      <c r="V44" s="787"/>
      <c r="W44" s="787"/>
      <c r="X44" s="788"/>
      <c r="Y44" s="1018"/>
      <c r="Z44" s="410"/>
      <c r="AA44" s="411"/>
      <c r="AB44" s="1022" t="s">
        <v>11</v>
      </c>
      <c r="AC44" s="1023"/>
      <c r="AD44" s="1024"/>
      <c r="AE44" s="1010" t="s">
        <v>357</v>
      </c>
      <c r="AF44" s="1010"/>
      <c r="AG44" s="1010"/>
      <c r="AH44" s="1010"/>
      <c r="AI44" s="1010" t="s">
        <v>363</v>
      </c>
      <c r="AJ44" s="1010"/>
      <c r="AK44" s="1010"/>
      <c r="AL44" s="1010"/>
      <c r="AM44" s="1010" t="s">
        <v>470</v>
      </c>
      <c r="AN44" s="1010"/>
      <c r="AO44" s="101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9"/>
      <c r="Z45" s="1020"/>
      <c r="AA45" s="1021"/>
      <c r="AB45" s="1025"/>
      <c r="AC45" s="1026"/>
      <c r="AD45" s="102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51"/>
      <c r="AC46" s="1017"/>
      <c r="AD46" s="101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22"/>
      <c r="AC47" s="1013"/>
      <c r="AD47" s="101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33"/>
      <c r="H48" s="1034"/>
      <c r="I48" s="1034"/>
      <c r="J48" s="1034"/>
      <c r="K48" s="1034"/>
      <c r="L48" s="1034"/>
      <c r="M48" s="1034"/>
      <c r="N48" s="1034"/>
      <c r="O48" s="1035"/>
      <c r="P48" s="789"/>
      <c r="Q48" s="789"/>
      <c r="R48" s="789"/>
      <c r="S48" s="789"/>
      <c r="T48" s="789"/>
      <c r="U48" s="789"/>
      <c r="V48" s="789"/>
      <c r="W48" s="789"/>
      <c r="X48" s="1040"/>
      <c r="Y48" s="1041" t="s">
        <v>13</v>
      </c>
      <c r="Z48" s="1011"/>
      <c r="AA48" s="1012"/>
      <c r="AB48" s="461"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2" t="s">
        <v>489</v>
      </c>
      <c r="B51" s="513"/>
      <c r="C51" s="513"/>
      <c r="D51" s="513"/>
      <c r="E51" s="513"/>
      <c r="F51" s="514"/>
      <c r="G51" s="804" t="s">
        <v>265</v>
      </c>
      <c r="H51" s="787"/>
      <c r="I51" s="787"/>
      <c r="J51" s="787"/>
      <c r="K51" s="787"/>
      <c r="L51" s="787"/>
      <c r="M51" s="787"/>
      <c r="N51" s="787"/>
      <c r="O51" s="788"/>
      <c r="P51" s="786" t="s">
        <v>59</v>
      </c>
      <c r="Q51" s="787"/>
      <c r="R51" s="787"/>
      <c r="S51" s="787"/>
      <c r="T51" s="787"/>
      <c r="U51" s="787"/>
      <c r="V51" s="787"/>
      <c r="W51" s="787"/>
      <c r="X51" s="788"/>
      <c r="Y51" s="1018"/>
      <c r="Z51" s="410"/>
      <c r="AA51" s="411"/>
      <c r="AB51" s="458" t="s">
        <v>11</v>
      </c>
      <c r="AC51" s="1023"/>
      <c r="AD51" s="1024"/>
      <c r="AE51" s="1010" t="s">
        <v>357</v>
      </c>
      <c r="AF51" s="1010"/>
      <c r="AG51" s="1010"/>
      <c r="AH51" s="1010"/>
      <c r="AI51" s="1010" t="s">
        <v>363</v>
      </c>
      <c r="AJ51" s="1010"/>
      <c r="AK51" s="1010"/>
      <c r="AL51" s="1010"/>
      <c r="AM51" s="1010" t="s">
        <v>470</v>
      </c>
      <c r="AN51" s="1010"/>
      <c r="AO51" s="101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9"/>
      <c r="Z52" s="1020"/>
      <c r="AA52" s="1021"/>
      <c r="AB52" s="1025"/>
      <c r="AC52" s="1026"/>
      <c r="AD52" s="102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51"/>
      <c r="AC53" s="1017"/>
      <c r="AD53" s="101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22"/>
      <c r="AC54" s="1013"/>
      <c r="AD54" s="101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33"/>
      <c r="H55" s="1034"/>
      <c r="I55" s="1034"/>
      <c r="J55" s="1034"/>
      <c r="K55" s="1034"/>
      <c r="L55" s="1034"/>
      <c r="M55" s="1034"/>
      <c r="N55" s="1034"/>
      <c r="O55" s="1035"/>
      <c r="P55" s="789"/>
      <c r="Q55" s="789"/>
      <c r="R55" s="789"/>
      <c r="S55" s="789"/>
      <c r="T55" s="789"/>
      <c r="U55" s="789"/>
      <c r="V55" s="789"/>
      <c r="W55" s="789"/>
      <c r="X55" s="1040"/>
      <c r="Y55" s="1041" t="s">
        <v>13</v>
      </c>
      <c r="Z55" s="1011"/>
      <c r="AA55" s="1012"/>
      <c r="AB55" s="461"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2" t="s">
        <v>489</v>
      </c>
      <c r="B58" s="513"/>
      <c r="C58" s="513"/>
      <c r="D58" s="513"/>
      <c r="E58" s="513"/>
      <c r="F58" s="514"/>
      <c r="G58" s="804" t="s">
        <v>265</v>
      </c>
      <c r="H58" s="787"/>
      <c r="I58" s="787"/>
      <c r="J58" s="787"/>
      <c r="K58" s="787"/>
      <c r="L58" s="787"/>
      <c r="M58" s="787"/>
      <c r="N58" s="787"/>
      <c r="O58" s="788"/>
      <c r="P58" s="786" t="s">
        <v>59</v>
      </c>
      <c r="Q58" s="787"/>
      <c r="R58" s="787"/>
      <c r="S58" s="787"/>
      <c r="T58" s="787"/>
      <c r="U58" s="787"/>
      <c r="V58" s="787"/>
      <c r="W58" s="787"/>
      <c r="X58" s="788"/>
      <c r="Y58" s="1018"/>
      <c r="Z58" s="410"/>
      <c r="AA58" s="411"/>
      <c r="AB58" s="1022" t="s">
        <v>11</v>
      </c>
      <c r="AC58" s="1023"/>
      <c r="AD58" s="1024"/>
      <c r="AE58" s="1010" t="s">
        <v>357</v>
      </c>
      <c r="AF58" s="1010"/>
      <c r="AG58" s="1010"/>
      <c r="AH58" s="1010"/>
      <c r="AI58" s="1010" t="s">
        <v>363</v>
      </c>
      <c r="AJ58" s="1010"/>
      <c r="AK58" s="1010"/>
      <c r="AL58" s="1010"/>
      <c r="AM58" s="1010" t="s">
        <v>470</v>
      </c>
      <c r="AN58" s="1010"/>
      <c r="AO58" s="101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9"/>
      <c r="Z59" s="1020"/>
      <c r="AA59" s="1021"/>
      <c r="AB59" s="1025"/>
      <c r="AC59" s="1026"/>
      <c r="AD59" s="102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51"/>
      <c r="AC60" s="1017"/>
      <c r="AD60" s="101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22"/>
      <c r="AC61" s="1013"/>
      <c r="AD61" s="101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33"/>
      <c r="H62" s="1034"/>
      <c r="I62" s="1034"/>
      <c r="J62" s="1034"/>
      <c r="K62" s="1034"/>
      <c r="L62" s="1034"/>
      <c r="M62" s="1034"/>
      <c r="N62" s="1034"/>
      <c r="O62" s="1035"/>
      <c r="P62" s="789"/>
      <c r="Q62" s="789"/>
      <c r="R62" s="789"/>
      <c r="S62" s="789"/>
      <c r="T62" s="789"/>
      <c r="U62" s="789"/>
      <c r="V62" s="789"/>
      <c r="W62" s="789"/>
      <c r="X62" s="1040"/>
      <c r="Y62" s="1041" t="s">
        <v>13</v>
      </c>
      <c r="Z62" s="1011"/>
      <c r="AA62" s="1012"/>
      <c r="AB62" s="461"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2" t="s">
        <v>489</v>
      </c>
      <c r="B65" s="513"/>
      <c r="C65" s="513"/>
      <c r="D65" s="513"/>
      <c r="E65" s="513"/>
      <c r="F65" s="514"/>
      <c r="G65" s="804" t="s">
        <v>265</v>
      </c>
      <c r="H65" s="787"/>
      <c r="I65" s="787"/>
      <c r="J65" s="787"/>
      <c r="K65" s="787"/>
      <c r="L65" s="787"/>
      <c r="M65" s="787"/>
      <c r="N65" s="787"/>
      <c r="O65" s="788"/>
      <c r="P65" s="786" t="s">
        <v>59</v>
      </c>
      <c r="Q65" s="787"/>
      <c r="R65" s="787"/>
      <c r="S65" s="787"/>
      <c r="T65" s="787"/>
      <c r="U65" s="787"/>
      <c r="V65" s="787"/>
      <c r="W65" s="787"/>
      <c r="X65" s="788"/>
      <c r="Y65" s="1018"/>
      <c r="Z65" s="410"/>
      <c r="AA65" s="411"/>
      <c r="AB65" s="1022" t="s">
        <v>11</v>
      </c>
      <c r="AC65" s="1023"/>
      <c r="AD65" s="1024"/>
      <c r="AE65" s="1010" t="s">
        <v>357</v>
      </c>
      <c r="AF65" s="1010"/>
      <c r="AG65" s="1010"/>
      <c r="AH65" s="1010"/>
      <c r="AI65" s="1010" t="s">
        <v>363</v>
      </c>
      <c r="AJ65" s="1010"/>
      <c r="AK65" s="1010"/>
      <c r="AL65" s="1010"/>
      <c r="AM65" s="1010" t="s">
        <v>470</v>
      </c>
      <c r="AN65" s="1010"/>
      <c r="AO65" s="101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9"/>
      <c r="Z66" s="1020"/>
      <c r="AA66" s="1021"/>
      <c r="AB66" s="1025"/>
      <c r="AC66" s="1026"/>
      <c r="AD66" s="102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51"/>
      <c r="AC67" s="1017"/>
      <c r="AD67" s="101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22"/>
      <c r="AC68" s="1013"/>
      <c r="AD68" s="101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33"/>
      <c r="H69" s="1034"/>
      <c r="I69" s="1034"/>
      <c r="J69" s="1034"/>
      <c r="K69" s="1034"/>
      <c r="L69" s="1034"/>
      <c r="M69" s="1034"/>
      <c r="N69" s="1034"/>
      <c r="O69" s="1035"/>
      <c r="P69" s="789"/>
      <c r="Q69" s="789"/>
      <c r="R69" s="789"/>
      <c r="S69" s="789"/>
      <c r="T69" s="789"/>
      <c r="U69" s="789"/>
      <c r="V69" s="789"/>
      <c r="W69" s="789"/>
      <c r="X69" s="1040"/>
      <c r="Y69" s="301" t="s">
        <v>13</v>
      </c>
      <c r="Z69" s="1011"/>
      <c r="AA69" s="101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1" t="s">
        <v>525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5" sqref="AH5:AK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2018-08-21T04:32:24Z</cp:lastPrinted>
  <dcterms:created xsi:type="dcterms:W3CDTF">2012-03-13T00:50:25Z</dcterms:created>
  <dcterms:modified xsi:type="dcterms:W3CDTF">2020-12-01T10:35:35Z</dcterms:modified>
</cp:coreProperties>
</file>