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<sst xmlns="http://schemas.openxmlformats.org/spreadsheetml/2006/main" count="2898" uniqueCount="638">
  <si>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</si>
  <si>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</si>
  <si>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</si>
  <si>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</si>
  <si>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</si>
  <si>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</si>
  <si>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</si>
  <si>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</si>
  <si>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</si>
  <si>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</si>
  <si>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</si>
  <si>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</si>
  <si>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</si>
  <si>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</si>
  <si>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</si>
  <si>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</si>
  <si>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</si>
  <si>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</si>
  <si>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</si>
  <si>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</si>
  <si>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</si>
  <si>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</si>
  <si>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</si>
  <si>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</si>
  <si>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</si>
  <si>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</si>
  <si>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</si>
  <si>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</si>
  <si>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</si>
  <si>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</si>
  <si>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</si>
  <si>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</si>
  <si>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</si>
  <si>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</si>
  <si>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</si>
  <si>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</si>
  <si>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</si>
  <si>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</si>
  <si>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</si>
  <si>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</si>
  <si>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</si>
  <si>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</si>
  <si>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</si>
  <si>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</si>
  <si>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</si>
  <si>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</si>
  <si>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</si>
  <si>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</si>
  <si>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</si>
  <si>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</si>
  <si>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</si>
  <si>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</si>
  <si>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</si>
  <si>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</si>
  <si>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</si>
  <si>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</si>
  <si>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</si>
  <si>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</si>
  <si>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</si>
  <si>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</si>
  <si>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</si>
  <si>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</si>
  <si>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</si>
  <si>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</si>
  <si>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</si>
  <si>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</si>
  <si>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</si>
  <si>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</si>
  <si>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</si>
  <si>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</si>
  <si>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</si>
  <si>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</si>
  <si>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</si>
  <si>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</si>
  <si>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</si>
  <si>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</si>
  <si>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</si>
  <si>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</si>
  <si>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</si>
  <si>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</si>
  <si>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</si>
  <si>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</si>
  <si>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</si>
  <si>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</si>
  <si>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</si>
  <si>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</si>
  <si>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</si>
  <si>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</si>
  <si>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</si>
  <si>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</si>
  <si>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</si>
  <si>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</si>
  <si>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</si>
  <si>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</si>
  <si>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</si>
  <si>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</si>
  <si>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</si>
  <si>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</si>
  <si>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</si>
  <si>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</si>
  <si>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</si>
  <si>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</si>
  <si>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</si>
  <si>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</si>
  <si>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</si>
  <si>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</si>
  <si>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</si>
  <si>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</si>
  <si>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</si>
  <si>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</si>
  <si>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</si>
  <si>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</si>
  <si>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</si>
  <si>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</si>
  <si>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</si>
  <si>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</si>
  <si>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</si>
  <si>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</si>
  <si>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</si>
  <si>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</si>
  <si>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</si>
  <si>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</si>
  <si>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</si>
  <si>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</si>
  <si>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</si>
  <si>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</si>
  <si>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</si>
  <si>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</si>
  <si>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</si>
  <si>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</si>
  <si>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</si>
  <si>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</si>
  <si>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</si>
  <si>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</si>
  <si>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</si>
  <si>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</si>
  <si>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</si>
  <si>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</si>
  <si>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</si>
  <si>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</si>
  <si>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</si>
  <si>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</si>
  <si>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</si>
  <si>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</si>
  <si>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</si>
  <si>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</si>
  <si>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</si>
  <si>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</si>
  <si>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</si>
  <si>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</si>
  <si>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</si>
  <si>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</si>
  <si>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</si>
  <si>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</si>
  <si>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</si>
  <si>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</si>
  <si>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</si>
  <si>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</si>
  <si>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</si>
  <si>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</si>
  <si>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</si>
  <si>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</si>
  <si>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</si>
  <si>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</si>
  <si>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</si>
  <si>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</si>
  <si>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</si>
  <si>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</si>
  <si>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</si>
  <si>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</si>
  <si>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</si>
  <si>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</si>
  <si>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</si>
  <si>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</si>
  <si>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</si>
  <si>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</si>
  <si>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</si>
  <si>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</si>
  <si>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</si>
  <si>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</si>
  <si>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</si>
  <si>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</si>
  <si>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</si>
  <si>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</si>
  <si>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</si>
  <si>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</si>
  <si>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</si>
  <si>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</si>
  <si>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</si>
  <si>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</si>
  <si>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</si>
  <si>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</si>
  <si>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</si>
  <si>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</si>
  <si>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</si>
  <si>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</si>
  <si>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</si>
  <si>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</si>
  <si>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</si>
  <si>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</si>
  <si>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</si>
  <si>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</si>
  <si>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</si>
  <si>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</si>
  <si>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</si>
  <si>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</si>
  <si>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</si>
  <si>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</si>
  <si>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</si>
  <si>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</si>
  <si>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</si>
  <si>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</si>
  <si>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</si>
  <si>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</si>
  <si>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</si>
  <si>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</si>
  <si>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</si>
  <si>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</si>
  <si>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</si>
  <si>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</si>
  <si>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</si>
  <si>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</si>
  <si>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</si>
  <si>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</si>
  <si>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</si>
  <si>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</si>
  <si>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</si>
  <si>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</si>
  <si>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</si>
  <si>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</si>
  <si>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</si>
  <si>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</si>
  <si>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</si>
  <si>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</si>
  <si>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</si>
  <si>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</si>
  <si>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</si>
  <si>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</si>
  <si>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</si>
  <si>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</si>
  <si>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</si>
  <si>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</si>
  <si>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</si>
  <si>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</si>
  <si>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</si>
  <si>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</si>
  <si>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</si>
  <si>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</si>
  <si>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</si>
  <si>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</si>
  <si>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</si>
  <si>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</si>
  <si>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</si>
  <si>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</si>
  <si>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</si>
  <si>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</si>
  <si>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</si>
  <si>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</si>
  <si>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</si>
  <si>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</si>
  <si>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</si>
  <si>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</si>
  <si>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</si>
  <si>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</si>
  <si>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</si>
  <si>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</si>
  <si>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</si>
  <si>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</si>
  <si>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</si>
  <si>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</si>
  <si>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</si>
  <si>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</si>
  <si>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</si>
  <si>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</si>
  <si>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</si>
  <si>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</si>
  <si>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</si>
  <si>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</si>
  <si>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</si>
  <si>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</si>
  <si>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</si>
  <si>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</si>
  <si>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</si>
  <si>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</si>
  <si>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</si>
  <si>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</si>
  <si>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</si>
  <si>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</si>
  <si>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</si>
  <si>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</si>
  <si>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</si>
  <si>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</si>
  <si>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</si>
  <si>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</si>
  <si>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</si>
  <si>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</si>
  <si>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</si>
  <si>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</si>
  <si>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</si>
  <si>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</si>
  <si>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</si>
  <si>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</si>
  <si>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</si>
  <si>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</si>
  <si>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</si>
  <si>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</si>
  <si>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</si>
  <si>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</si>
  <si>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</si>
  <si>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</si>
  <si>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</si>
  <si>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</si>
  <si>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</si>
  <si>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</si>
  <si>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</si>
  <si>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</si>
  <si>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</si>
  <si>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</si>
  <si>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</si>
  <si>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</si>
  <si>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</si>
  <si>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</si>
  <si>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</si>
  <si>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</si>
  <si>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</si>
  <si>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</si>
  <si>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</si>
  <si>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</si>
  <si>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</si>
  <si>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</si>
  <si>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</si>
  <si>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</si>
  <si>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</si>
  <si>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</si>
  <si>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</si>
  <si>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</si>
  <si>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</si>
  <si>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</si>
  <si>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</si>
  <si>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</si>
  <si>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</si>
  <si>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</si>
  <si>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</si>
  <si>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</si>
  <si>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</si>
  <si>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</si>
  <si>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</si>
  <si>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</si>
  <si>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</si>
  <si>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</si>
  <si>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</si>
  <si>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</si>
  <si>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</si>
  <si>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</si>
  <si>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</si>
  <si>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</si>
  <si>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</si>
  <si>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</si>
  <si>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</si>
  <si>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</si>
  <si>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</si>
  <si>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</si>
  <si>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</si>
  <si>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</si>
  <si>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</si>
  <si>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</si>
  <si>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</si>
  <si>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</si>
  <si>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</si>
  <si>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</si>
  <si>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</si>
  <si>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</si>
  <si>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</si>
  <si>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</si>
  <si>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</si>
  <si>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</si>
  <si>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</si>
  <si>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</si>
  <si>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</si>
  <si>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</si>
  <si>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</si>
  <si>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</si>
  <si>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</si>
  <si>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</si>
  <si>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</si>
  <si>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</si>
  <si>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</si>
  <si>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</si>
  <si>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</si>
  <si>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</si>
  <si>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</si>
  <si>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</si>
  <si>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</si>
  <si>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</si>
  <si>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</si>
  <si>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</si>
  <si>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</si>
  <si>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</si>
  <si>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</si>
  <si>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</si>
  <si>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</si>
  <si>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</si>
  <si>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</si>
  <si>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</si>
  <si>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</si>
  <si>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</si>
  <si>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</si>
  <si>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</si>
  <si>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</si>
  <si>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</si>
  <si>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</si>
  <si>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</si>
  <si>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</si>
  <si>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</si>
  <si>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</si>
  <si>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</si>
  <si>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</si>
  <si>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</si>
  <si>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</si>
  <si>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</si>
  <si>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</si>
  <si>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</si>
  <si>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</si>
  <si>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</si>
  <si>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</si>
  <si>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</si>
  <si>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</si>
  <si>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</si>
  <si>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</si>
  <si>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</si>
  <si>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</si>
  <si>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</si>
  <si>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</si>
  <si>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</si>
  <si>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</si>
  <si>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</si>
  <si>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</si>
  <si>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</si>
  <si>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</si>
  <si>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</si>
  <si>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</si>
  <si>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</si>
  <si>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</si>
  <si>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</si>
  <si>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</si>
  <si>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</si>
  <si>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</si>
  <si>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</si>
  <si>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</si>
  <si>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</si>
  <si>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</si>
  <si>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</si>
  <si>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</si>
  <si>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</si>
  <si>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</si>
  <si>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</si>
  <si>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</si>
  <si>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</si>
  <si>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</si>
  <si>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</si>
  <si>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</si>
  <si>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</si>
  <si>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</si>
  <si>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</si>
  <si>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</si>
  <si>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</si>
  <si>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</si>
  <si>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</si>
  <si>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</si>
  <si>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</si>
  <si>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</si>
  <si>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</si>
  <si>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</si>
  <si>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</si>
  <si>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</si>
  <si>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</si>
  <si>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</si>
  <si>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</si>
  <si>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</si>
  <si>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</si>
  <si>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</si>
  <si>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</si>
  <si>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</si>
  <si>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</si>
  <si>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</si>
  <si>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</si>
  <si>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</si>
  <si>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</si>
  <si>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</si>
  <si>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</si>
  <si>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</si>
  <si>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</si>
  <si>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</si>
  <si>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</si>
  <si>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</si>
  <si>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</si>
  <si>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</si>
  <si>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</si>
  <si>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</si>
  <si>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</si>
  <si>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</si>
  <si>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</si>
  <si>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</si>
  <si>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</si>
  <si>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</si>
  <si>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</si>
  <si>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</si>
  <si>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</si>
  <si>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</si>
  <si>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</si>
  <si>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</si>
  <si>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</si>
  <si>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</si>
  <si>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</si>
  <si>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</si>
  <si>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</si>
  <si>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</si>
  <si>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</si>
  <si>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</si>
  <si>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</si>
  <si>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</si>
  <si>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</si>
  <si>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</si>
  <si>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</si>
  <si>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</si>
  <si>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</si>
  <si>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</si>
  <si>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</si>
  <si>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</si>
  <si>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</si>
  <si>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</si>
  <si>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</si>
  <si>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</si>
  <si>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</si>
  <si>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</si>
  <si>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</si>
  <si>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</si>
  <si>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</si>
  <si>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</si>
  <si>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</si>
  <si>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</si>
  <si>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</si>
  <si>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</si>
  <si>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</si>
  <si>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</si>
  <si>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</si>
  <si>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</si>
  <si>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</si>
  <si>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公害健康被害補償基本統計調査</t>
    <phoneticPr fontId="5"/>
  </si>
  <si>
    <t>環境保健部</t>
    <phoneticPr fontId="5"/>
  </si>
  <si>
    <t>環境保健企画管理課</t>
    <phoneticPr fontId="5"/>
  </si>
  <si>
    <t>課長　小森　繁</t>
    <rPh sb="3" eb="5">
      <t>コモリ</t>
    </rPh>
    <rPh sb="6" eb="7">
      <t>シゲル</t>
    </rPh>
    <phoneticPr fontId="5"/>
  </si>
  <si>
    <t>○</t>
  </si>
  <si>
    <t>環境保健部長通知　昭和49年10月1日環保企第117号公害健康被害補償法による被認定者データ等の作成について</t>
    <phoneticPr fontId="5"/>
  </si>
  <si>
    <t>昭和63年に公健法第一種指定地域が解除されたが、それ以前に認定を受けた認定患者への補償は継続されてきた。
認定患者数及び補償費用等の変動推移を集計し更新整理することにより、認定患者数及び補償費用の将来推計を行う。このデータを次年度の補償給付額推定、賦課金所要額の算定根拠とし、公害健康被害補償制度の確実で円滑な遂行を図る。</t>
    <phoneticPr fontId="5"/>
  </si>
  <si>
    <t>旧第一種指定地域39県市区から、１ヶ月ごとに認定患者の認定更新、認定事項の変動、補償給付額、公害医療機関の異動、認定に関する異議申立等について報告を受け、内容のエラーチェックを行った後に集計、全体のデータを把握して月報として整理する。これにより得られる年間のデータを基に将来推計を行い、次年度の補償給付額及び賦課金徴収必要額の算定根拠とする。
県市区からの上記報告データは環境省が提供するシステムソフトにより電子ファイルとして作成され、それらを環境省がデータベース化している。これらに係るデータの追加・更新等データエントリ作業、システムの運用・保守・サポート及び使用機器等のリース等を業者への委託等により行っている。</t>
    <phoneticPr fontId="5"/>
  </si>
  <si>
    <t>-</t>
  </si>
  <si>
    <t>本業務は、認定患者数及び補償費用等の最新データを基に将来推計を行い、次年度の補償給付額推定等の算定根拠としている。公害健康被害補償制度を適正に運営し、認定患者の補償を行うための情報の整理は国の責務であるため、引き続き事業を実施する。</t>
    <phoneticPr fontId="5"/>
  </si>
  <si>
    <t>自治体から送付される更新回数</t>
    <phoneticPr fontId="5"/>
  </si>
  <si>
    <t>件</t>
    <rPh sb="0" eb="1">
      <t>ケン</t>
    </rPh>
    <phoneticPr fontId="5"/>
  </si>
  <si>
    <t>-</t>
    <phoneticPr fontId="5"/>
  </si>
  <si>
    <t>-</t>
    <phoneticPr fontId="5"/>
  </si>
  <si>
    <t>環境保健部長通知　昭和49年10月1日環保企第117号に基づく自治体からの回答（出典：環境省）</t>
    <phoneticPr fontId="5"/>
  </si>
  <si>
    <t>公害健康被害補償給付金等算定根拠データの取得数
・約76千件（月報67千件、年報3千件、将来推計5,600件）</t>
    <phoneticPr fontId="5"/>
  </si>
  <si>
    <t>千件</t>
    <rPh sb="0" eb="2">
      <t>センケン</t>
    </rPh>
    <phoneticPr fontId="5"/>
  </si>
  <si>
    <t>X／Y
X=執行額
Y=システムにおける年間作業件数　　　　　</t>
    <phoneticPr fontId="5"/>
  </si>
  <si>
    <t>円</t>
    <rPh sb="0" eb="1">
      <t>エン</t>
    </rPh>
    <phoneticPr fontId="5"/>
  </si>
  <si>
    <t>７　環境保健対策の推進</t>
    <phoneticPr fontId="5"/>
  </si>
  <si>
    <t>-</t>
    <phoneticPr fontId="5"/>
  </si>
  <si>
    <t>-</t>
    <phoneticPr fontId="5"/>
  </si>
  <si>
    <t>-</t>
    <phoneticPr fontId="5"/>
  </si>
  <si>
    <t>公健法に基づく補償給付の支給の進捗状況</t>
    <phoneticPr fontId="5"/>
  </si>
  <si>
    <t>補償給付の着実な実施</t>
    <phoneticPr fontId="5"/>
  </si>
  <si>
    <t>事業活動等に伴って生ずる著しい大気汚染等の影響により健康被害に係る損害を填補するための補償を行うことにより、健康被害に係る被害者の迅速かつ公正な保護及び健康の確保に資する。</t>
    <phoneticPr fontId="5"/>
  </si>
  <si>
    <t xml:space="preserve">公害健康被害の補償等に関する法律（公健法）の被認定者への公正な補償給付、同法による健康被害予防事業の推進並びに環境汚染による健康影響の継続的監視等により、被認定者の補償を着実に実施するとともに、健康被害の予防及び健康の確保に努めた。 </t>
    <phoneticPr fontId="5"/>
  </si>
  <si>
    <t xml:space="preserve">本事業で得られる成果は、公害健康被害の補償等に関する法律（公健法）の被認定者への公正な補償給付の基礎資料であり制度の根幹を担うものである。 </t>
    <phoneticPr fontId="5"/>
  </si>
  <si>
    <t>-</t>
    <phoneticPr fontId="5"/>
  </si>
  <si>
    <t>-</t>
    <phoneticPr fontId="5"/>
  </si>
  <si>
    <t>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への補償給付を行うための情報の整理は国の責務である。</t>
    <phoneticPr fontId="5"/>
  </si>
  <si>
    <t>旧指定地域の認定の更新等の情報について地方自治体との役割分担の下で国が把握等を行っているものであり、公害健康被害補償制度の円滑な実施運営に必要な事業であるため、国でなければ実施できない。</t>
    <phoneticPr fontId="5"/>
  </si>
  <si>
    <t>公害認定患者への補償給付等を確実に適正に実施する上で不可欠な情報の整備のため必要な事業であり、優先度が高い事業である。</t>
    <phoneticPr fontId="5"/>
  </si>
  <si>
    <t>有</t>
  </si>
  <si>
    <t>無</t>
  </si>
  <si>
    <t>一般競争入札を行うことが可能な業務は入札を行うことにより競争性を確保しているが、事業規模が小さい継続業務であることから結果的に応札は一者となったものであり、公告期間を長めにとるなど他社の参加が得られるよう努めている。</t>
    <phoneticPr fontId="5"/>
  </si>
  <si>
    <t>‐</t>
  </si>
  <si>
    <t>一般競争入札の実施により競争性を確保しコスト削減に努めており、妥当な水準である。</t>
    <phoneticPr fontId="5"/>
  </si>
  <si>
    <t>事業に要するもの以外の費目・使途はない。</t>
    <phoneticPr fontId="5"/>
  </si>
  <si>
    <t>一般競争入札（最低価格）による執行残のため</t>
    <phoneticPr fontId="5"/>
  </si>
  <si>
    <t>一般競争入札により入札しており、事業に要するもの以外の負担や支出はない。</t>
    <phoneticPr fontId="5"/>
  </si>
  <si>
    <t>自治体からの報告に基づき毎月着実にデータの更新を行っており、制度の根幹となるデータが常に最新の状態となるように適切に事業を運営している。</t>
    <phoneticPr fontId="5"/>
  </si>
  <si>
    <t>自治体の協力を得て認定更新、認定事項の変動、補償給付額等の報告を受けており、低コストで実施している。</t>
    <phoneticPr fontId="5"/>
  </si>
  <si>
    <t>自治体からの報告資料を基に更新したデータにより毎月算出しており、当初の見込みに見合ったものである。</t>
    <phoneticPr fontId="5"/>
  </si>
  <si>
    <t>得られた結果は、被認定者数及び補償用の将来推計等を行い、公害健康被害補償制度の円滑な実施運営を図るための基礎資料として十分に活用されている。</t>
    <phoneticPr fontId="5"/>
  </si>
  <si>
    <t>本事業は、被認定患者数及び補償費用等の変動推移を集計し更新整理することにより、認定患者数及び補償費用の将来推計等を行うものであり、このデータを次年度の補償給付額推定等の算定根拠としている。公害健康被害補償制度を適正に運営し、認定患者の補償を行うための基礎資料としてとりまとめることにより成果を出している。</t>
    <phoneticPr fontId="5"/>
  </si>
  <si>
    <t>引き続き、公害健康被害補償制度の円滑な実施運営が図られるよう、予算の適切な執行、効率的かつ確実な事業実施に努める。</t>
    <phoneticPr fontId="5"/>
  </si>
  <si>
    <t>外部有識者点検対象外</t>
    <phoneticPr fontId="5"/>
  </si>
  <si>
    <t>214</t>
    <phoneticPr fontId="5"/>
  </si>
  <si>
    <t>223</t>
    <phoneticPr fontId="5"/>
  </si>
  <si>
    <t>264</t>
    <phoneticPr fontId="5"/>
  </si>
  <si>
    <t>261</t>
    <phoneticPr fontId="5"/>
  </si>
  <si>
    <t>255</t>
    <phoneticPr fontId="5"/>
  </si>
  <si>
    <t>240</t>
    <phoneticPr fontId="5"/>
  </si>
  <si>
    <t>環境省</t>
  </si>
  <si>
    <t>A.システム・アナライズ（株）</t>
    <phoneticPr fontId="5"/>
  </si>
  <si>
    <t>B.システム・アナライズ（株）</t>
    <phoneticPr fontId="5"/>
  </si>
  <si>
    <t>C.システム・アナライズ（株）</t>
    <phoneticPr fontId="5"/>
  </si>
  <si>
    <t>人件費</t>
    <rPh sb="0" eb="3">
      <t>ジンケンヒ</t>
    </rPh>
    <phoneticPr fontId="5"/>
  </si>
  <si>
    <t>データエントリー、システム運用保守、障害管理、サポート</t>
  </si>
  <si>
    <t>交通費、管理費、消費税</t>
  </si>
  <si>
    <t>システム・アナライズ（株）</t>
    <phoneticPr fontId="5"/>
  </si>
  <si>
    <t>データエントリー、システム運用保守、障害管理、サポート</t>
    <phoneticPr fontId="5"/>
  </si>
  <si>
    <t>-</t>
    <phoneticPr fontId="5"/>
  </si>
  <si>
    <t>システムの不具合等の修正</t>
    <rPh sb="5" eb="8">
      <t>フグアイ</t>
    </rPh>
    <rPh sb="8" eb="9">
      <t>トウ</t>
    </rPh>
    <rPh sb="10" eb="12">
      <t>シュウセイ</t>
    </rPh>
    <phoneticPr fontId="5"/>
  </si>
  <si>
    <t>(株）アイテックリース</t>
    <phoneticPr fontId="5"/>
  </si>
  <si>
    <t>機器賃貸一式（旧システム）</t>
    <rPh sb="7" eb="8">
      <t>キュウ</t>
    </rPh>
    <phoneticPr fontId="5"/>
  </si>
  <si>
    <t>-</t>
    <phoneticPr fontId="5"/>
  </si>
  <si>
    <t>B</t>
  </si>
  <si>
    <t>システム・アナライズ（株）</t>
    <phoneticPr fontId="5"/>
  </si>
  <si>
    <t>機器賃貸、保守一式（H29～H32 4年間国庫債務負担行為）</t>
    <phoneticPr fontId="5"/>
  </si>
  <si>
    <t>機器賃貸、保守一式（H29～H32 4年間国庫債務負担行為）</t>
    <phoneticPr fontId="5"/>
  </si>
  <si>
    <t>-</t>
    <phoneticPr fontId="5"/>
  </si>
  <si>
    <t>-</t>
    <phoneticPr fontId="5"/>
  </si>
  <si>
    <t>-</t>
    <phoneticPr fontId="5"/>
  </si>
  <si>
    <t>-</t>
    <phoneticPr fontId="5"/>
  </si>
  <si>
    <t>-</t>
    <phoneticPr fontId="5"/>
  </si>
  <si>
    <t>-</t>
    <phoneticPr fontId="5"/>
  </si>
  <si>
    <t>国庫債務負担行為等</t>
  </si>
  <si>
    <t>環境保全調査費</t>
    <phoneticPr fontId="5"/>
  </si>
  <si>
    <t>環境保全調査費等委託費</t>
    <phoneticPr fontId="5"/>
  </si>
  <si>
    <t>百万円/千件</t>
    <rPh sb="0" eb="2">
      <t>ヒャクマン</t>
    </rPh>
    <rPh sb="2" eb="3">
      <t>エン</t>
    </rPh>
    <rPh sb="4" eb="6">
      <t>センケン</t>
    </rPh>
    <phoneticPr fontId="5"/>
  </si>
  <si>
    <t>4/76</t>
    <phoneticPr fontId="5"/>
  </si>
  <si>
    <t>3.7/76</t>
    <phoneticPr fontId="5"/>
  </si>
  <si>
    <t>3.8/76</t>
    <phoneticPr fontId="5"/>
  </si>
  <si>
    <t>5/76</t>
    <phoneticPr fontId="5"/>
  </si>
  <si>
    <t>医療状況、補償給付関係事項等を集計または更新整理し、効率的に総合的な分析が実施できるように努めること。また、より一層の予算執行効率化・事業効率化の観点から一者応札の抑制等の取組を行うこと。</t>
    <phoneticPr fontId="5"/>
  </si>
  <si>
    <t>-</t>
    <phoneticPr fontId="5"/>
  </si>
  <si>
    <t>公害健康被害補償制度の円滑な実施運営のために、認定患者数及び補償費用の推計を着実に実施する。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</si>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</sst>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114300</xdr:colOff>
      <xdr:row>740</xdr:row>
      <xdr:rowOff>161925</xdr:rowOff>
    </xdr:from>
    <xdr:to>
      <xdr:col>46</xdr:col>
      <xdr:colOff>148813</xdr:colOff>
      <xdr:row>755</xdr:row>
      <xdr:rowOff>22131</xdr:rowOff>
    </xdr:to>
    <xdr:grpSp>
      <xdr:nvGrpSpPr>
        <xdr:cNvPr id="2" name="グループ化 1"/>
        <xdr:cNvGrpSpPr/>
      </xdr:nvGrpSpPr>
      <xdr:grpSpPr>
        <a:xfrm>
          <a:off x="1790700" y="42816992"/>
          <a:ext cx="6926380" cy="5168806"/>
          <a:chOff x="1708897" y="30662656"/>
          <a:chExt cx="7933203" cy="5070942"/>
        </a:xfrm>
      </xdr:grpSpPr>
      <xdr:sp macro="" textlink="">
        <xdr:nvSpPr>
          <xdr:cNvPr id="3" name="テキスト ボックス 2"/>
          <xdr:cNvSpPr txBox="1"/>
        </xdr:nvSpPr>
        <xdr:spPr>
          <a:xfrm>
            <a:off x="7244252" y="34838388"/>
            <a:ext cx="2353795" cy="89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○システム改修業務</a:t>
            </a:r>
          </a:p>
        </xdr:txBody>
      </xdr:sp>
      <xdr:sp macro="" textlink="">
        <xdr:nvSpPr>
          <xdr:cNvPr id="4" name="テキスト ボックス 3"/>
          <xdr:cNvSpPr txBox="1"/>
        </xdr:nvSpPr>
        <xdr:spPr>
          <a:xfrm>
            <a:off x="4156211" y="30662656"/>
            <a:ext cx="3144167" cy="757878"/>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　境　省</a:t>
            </a:r>
            <a:endParaRPr kumimoji="1" lang="en-US" altLang="ja-JP" sz="1100"/>
          </a:p>
          <a:p>
            <a:pPr algn="ctr"/>
            <a:r>
              <a:rPr kumimoji="1" lang="ja-JP" altLang="en-US" sz="1100"/>
              <a:t>３．８百万円</a:t>
            </a:r>
          </a:p>
        </xdr:txBody>
      </xdr:sp>
      <xdr:sp macro="" textlink="">
        <xdr:nvSpPr>
          <xdr:cNvPr id="5" name="テキスト ボックス 4"/>
          <xdr:cNvSpPr txBox="1"/>
        </xdr:nvSpPr>
        <xdr:spPr>
          <a:xfrm>
            <a:off x="4203835" y="31547920"/>
            <a:ext cx="3220367" cy="1063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○県市区からのデータ報告徴収</a:t>
            </a:r>
            <a:endParaRPr kumimoji="1" lang="en-US" altLang="ja-JP" sz="1100"/>
          </a:p>
          <a:p>
            <a:r>
              <a:rPr kumimoji="1" lang="ja-JP" altLang="en-US" sz="1100"/>
              <a:t>　○更新用データ整理</a:t>
            </a:r>
            <a:endParaRPr kumimoji="1" lang="en-US" altLang="ja-JP" sz="1100"/>
          </a:p>
          <a:p>
            <a:r>
              <a:rPr kumimoji="1" lang="ja-JP" altLang="en-US" sz="1100"/>
              <a:t>　○更新済データのエラーチェック</a:t>
            </a:r>
            <a:endParaRPr kumimoji="1" lang="en-US" altLang="ja-JP" sz="1100"/>
          </a:p>
          <a:p>
            <a:r>
              <a:rPr kumimoji="1" lang="ja-JP" altLang="en-US" sz="1100"/>
              <a:t>　○データの月別・年別集計・報告</a:t>
            </a:r>
            <a:endParaRPr kumimoji="1" lang="en-US" altLang="ja-JP" sz="1100"/>
          </a:p>
          <a:p>
            <a:r>
              <a:rPr kumimoji="1" lang="ja-JP" altLang="en-US" sz="1100"/>
              <a:t>　○関係者連絡調整　　　　　　</a:t>
            </a:r>
            <a:r>
              <a:rPr kumimoji="1" lang="ja-JP" altLang="en-US" sz="1100" baseline="0"/>
              <a:t> 等</a:t>
            </a:r>
            <a:endParaRPr kumimoji="1" lang="en-US" altLang="ja-JP" sz="1100" baseline="0"/>
          </a:p>
        </xdr:txBody>
      </xdr:sp>
      <xdr:sp macro="" textlink="">
        <xdr:nvSpPr>
          <xdr:cNvPr id="6" name="大かっこ 5"/>
          <xdr:cNvSpPr/>
        </xdr:nvSpPr>
        <xdr:spPr>
          <a:xfrm>
            <a:off x="4081743" y="31551538"/>
            <a:ext cx="3237685" cy="1053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 name="直線コネクタ 6"/>
          <xdr:cNvCxnSpPr/>
        </xdr:nvCxnSpPr>
        <xdr:spPr>
          <a:xfrm>
            <a:off x="5415422" y="32737479"/>
            <a:ext cx="1571" cy="5187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2318344" y="33233744"/>
            <a:ext cx="95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rot="5400000">
            <a:off x="2039508" y="33484008"/>
            <a:ext cx="46401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H="1">
            <a:off x="8940003" y="33250306"/>
            <a:ext cx="6494" cy="4487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2298259" y="33519007"/>
            <a:ext cx="2702900" cy="348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委託：一般競争契約（最低価格）</a:t>
            </a:r>
            <a:r>
              <a:rPr kumimoji="1" lang="en-US" altLang="ja-JP" sz="1050"/>
              <a:t>】</a:t>
            </a:r>
            <a:endParaRPr kumimoji="1" lang="ja-JP" altLang="en-US" sz="1050"/>
          </a:p>
        </xdr:txBody>
      </xdr:sp>
      <xdr:sp macro="" textlink="">
        <xdr:nvSpPr>
          <xdr:cNvPr id="12" name="テキスト ボックス 11"/>
          <xdr:cNvSpPr txBox="1"/>
        </xdr:nvSpPr>
        <xdr:spPr>
          <a:xfrm>
            <a:off x="4929299" y="33497569"/>
            <a:ext cx="2250092" cy="33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請負：国庫債務負担行為等</a:t>
            </a:r>
            <a:r>
              <a:rPr kumimoji="1" lang="en-US" altLang="ja-JP" sz="1050"/>
              <a:t>】</a:t>
            </a:r>
            <a:endParaRPr kumimoji="1" lang="ja-JP" altLang="en-US" sz="1050"/>
          </a:p>
        </xdr:txBody>
      </xdr:sp>
      <xdr:sp macro="" textlink="">
        <xdr:nvSpPr>
          <xdr:cNvPr id="13" name="テキスト ボックス 12"/>
          <xdr:cNvSpPr txBox="1"/>
        </xdr:nvSpPr>
        <xdr:spPr>
          <a:xfrm>
            <a:off x="4586375" y="33891841"/>
            <a:ext cx="2047366" cy="78919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effectLst/>
                <a:latin typeface="+mn-lt"/>
                <a:ea typeface="+mn-ea"/>
                <a:cs typeface="+mn-cs"/>
              </a:rPr>
              <a:t>民間等２社</a:t>
            </a:r>
            <a:endParaRPr kumimoji="1" lang="en-US" altLang="ja-JP" sz="1100"/>
          </a:p>
          <a:p>
            <a:pPr algn="ctr"/>
            <a:r>
              <a:rPr kumimoji="1" lang="ja-JP" altLang="en-US" sz="1100"/>
              <a:t>０．８百万円</a:t>
            </a:r>
          </a:p>
        </xdr:txBody>
      </xdr:sp>
      <xdr:sp macro="" textlink="">
        <xdr:nvSpPr>
          <xdr:cNvPr id="14" name="テキスト ボックス 13"/>
          <xdr:cNvSpPr txBox="1"/>
        </xdr:nvSpPr>
        <xdr:spPr>
          <a:xfrm>
            <a:off x="1908871" y="33890408"/>
            <a:ext cx="2010996" cy="7683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　Ａ．システム・アナライズ㈱</a:t>
            </a:r>
            <a:endParaRPr kumimoji="1" lang="en-US" altLang="ja-JP" sz="1100"/>
          </a:p>
          <a:p>
            <a:pPr algn="ctr"/>
            <a:r>
              <a:rPr kumimoji="1" lang="ja-JP" altLang="en-US" sz="1100">
                <a:latin typeface="+mn-ea"/>
                <a:ea typeface="+mn-ea"/>
              </a:rPr>
              <a:t>２百万円</a:t>
            </a:r>
            <a:endParaRPr kumimoji="1" lang="ja-JP" altLang="en-US" sz="1100"/>
          </a:p>
        </xdr:txBody>
      </xdr:sp>
      <xdr:sp macro="" textlink="">
        <xdr:nvSpPr>
          <xdr:cNvPr id="15" name="テキスト ボックス 14"/>
          <xdr:cNvSpPr txBox="1"/>
        </xdr:nvSpPr>
        <xdr:spPr>
          <a:xfrm>
            <a:off x="1708897" y="34864149"/>
            <a:ext cx="2744218" cy="828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○更新データのエントリー業務</a:t>
            </a:r>
            <a:endParaRPr kumimoji="1" lang="en-US" altLang="ja-JP" sz="1100"/>
          </a:p>
          <a:p>
            <a:pPr>
              <a:lnSpc>
                <a:spcPts val="1300"/>
              </a:lnSpc>
            </a:pPr>
            <a:r>
              <a:rPr kumimoji="1" lang="ja-JP" altLang="en-US" sz="1100"/>
              <a:t>○</a:t>
            </a:r>
            <a:r>
              <a:rPr kumimoji="1" lang="ja-JP" altLang="en-US" sz="1050"/>
              <a:t>システム</a:t>
            </a:r>
            <a:r>
              <a:rPr kumimoji="1" lang="ja-JP" altLang="en-US" sz="1100"/>
              <a:t>の運用・保守業務</a:t>
            </a:r>
            <a:endParaRPr kumimoji="1" lang="en-US" altLang="ja-JP" sz="1100"/>
          </a:p>
          <a:p>
            <a:pPr>
              <a:lnSpc>
                <a:spcPts val="1300"/>
              </a:lnSpc>
            </a:pPr>
            <a:r>
              <a:rPr kumimoji="1" lang="ja-JP" altLang="en-US" sz="1100"/>
              <a:t>○システムに関するサポート業務</a:t>
            </a:r>
            <a:endParaRPr kumimoji="1" lang="en-US" altLang="ja-JP" sz="1100"/>
          </a:p>
          <a:p>
            <a:pPr>
              <a:lnSpc>
                <a:spcPts val="1200"/>
              </a:lnSpc>
            </a:pPr>
            <a:r>
              <a:rPr kumimoji="1" lang="ja-JP" altLang="en-US" sz="1100"/>
              <a:t>○障害管理</a:t>
            </a:r>
            <a:endParaRPr kumimoji="1" lang="en-US" altLang="ja-JP" sz="1100"/>
          </a:p>
          <a:p>
            <a:pPr>
              <a:lnSpc>
                <a:spcPts val="1100"/>
              </a:lnSpc>
            </a:pPr>
            <a:endParaRPr kumimoji="1" lang="ja-JP" altLang="en-US" sz="1100"/>
          </a:p>
        </xdr:txBody>
      </xdr:sp>
      <xdr:sp macro="" textlink="">
        <xdr:nvSpPr>
          <xdr:cNvPr id="16" name="テキスト ボックス 15"/>
          <xdr:cNvSpPr txBox="1"/>
        </xdr:nvSpPr>
        <xdr:spPr>
          <a:xfrm>
            <a:off x="4584733" y="34826048"/>
            <a:ext cx="2353796" cy="895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○サーバー、プリンター等ハードウェア一式賃借</a:t>
            </a:r>
            <a:endParaRPr kumimoji="1" lang="en-US" altLang="ja-JP" sz="1100"/>
          </a:p>
          <a:p>
            <a:r>
              <a:rPr kumimoji="1" lang="ja-JP" altLang="en-US" sz="1100"/>
              <a:t>○システム用ソフトウェア一式賃借</a:t>
            </a:r>
            <a:endParaRPr kumimoji="1" lang="en-US" altLang="ja-JP" sz="1100"/>
          </a:p>
          <a:p>
            <a:pPr>
              <a:lnSpc>
                <a:spcPts val="1300"/>
              </a:lnSpc>
            </a:pPr>
            <a:r>
              <a:rPr kumimoji="1" lang="ja-JP" altLang="en-US" sz="1100"/>
              <a:t>○消耗品補完等保守一式</a:t>
            </a:r>
          </a:p>
        </xdr:txBody>
      </xdr:sp>
      <xdr:sp macro="" textlink="">
        <xdr:nvSpPr>
          <xdr:cNvPr id="17" name="テキスト ボックス 16"/>
          <xdr:cNvSpPr txBox="1"/>
        </xdr:nvSpPr>
        <xdr:spPr>
          <a:xfrm>
            <a:off x="7086098" y="33502393"/>
            <a:ext cx="1975346" cy="309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請負：随意契約（少額）</a:t>
            </a:r>
            <a:r>
              <a:rPr kumimoji="1" lang="en-US" altLang="ja-JP" sz="1050"/>
              <a:t>】</a:t>
            </a:r>
            <a:endParaRPr kumimoji="1" lang="ja-JP" altLang="en-US" sz="1050"/>
          </a:p>
        </xdr:txBody>
      </xdr:sp>
      <xdr:sp macro="" textlink="">
        <xdr:nvSpPr>
          <xdr:cNvPr id="18" name="大かっこ 17"/>
          <xdr:cNvSpPr/>
        </xdr:nvSpPr>
        <xdr:spPr>
          <a:xfrm>
            <a:off x="1718422" y="3492129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9" name="大かっこ 18"/>
          <xdr:cNvSpPr/>
        </xdr:nvSpPr>
        <xdr:spPr>
          <a:xfrm>
            <a:off x="4472165" y="3490224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0" name="大かっこ 19"/>
          <xdr:cNvSpPr/>
        </xdr:nvSpPr>
        <xdr:spPr>
          <a:xfrm>
            <a:off x="7283058" y="34883199"/>
            <a:ext cx="2359042"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21" name="直線コネクタ 20"/>
          <xdr:cNvCxnSpPr/>
        </xdr:nvCxnSpPr>
        <xdr:spPr>
          <a:xfrm flipV="1">
            <a:off x="2278296" y="33251330"/>
            <a:ext cx="6662453" cy="4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7307395" y="33873837"/>
            <a:ext cx="2047367" cy="7923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Ｃ．システム・アナライズ（株）</a:t>
            </a:r>
            <a:endParaRPr kumimoji="1" lang="en-US" altLang="ja-JP" sz="1100"/>
          </a:p>
          <a:p>
            <a:pPr algn="ctr"/>
            <a:r>
              <a:rPr kumimoji="1" lang="ja-JP" altLang="en-US" sz="1100"/>
              <a:t>１百万円</a:t>
            </a:r>
          </a:p>
        </xdr:txBody>
      </xdr:sp>
      <xdr:cxnSp macro="">
        <xdr:nvCxnSpPr>
          <xdr:cNvPr id="23" name="直線矢印コネクタ 22"/>
          <xdr:cNvCxnSpPr/>
        </xdr:nvCxnSpPr>
        <xdr:spPr>
          <a:xfrm flipH="1">
            <a:off x="4868860" y="33262210"/>
            <a:ext cx="1847" cy="4497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5" zoomScaleNormal="75" zoomScaleSheetLayoutView="75" zoomScalePageLayoutView="85" workbookViewId="0">
      <selection activeCell="AB30" sqref="AB30:AD31"/>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258</v>
      </c>
      <c r="AT2" s="938"/>
      <c r="AU2" s="938"/>
      <c r="AV2" s="52" t="str">
        <f>IF(AW2="", "", "-")</f>
        <v/>
      </c>
      <c r="AW2" s="909"/>
      <c r="AX2" s="909"/>
    </row>
    <row r="3" spans="1:50" ht="21" customHeight="1" thickBot="1" x14ac:dyDescent="0.25">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602</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621</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5</v>
      </c>
      <c r="Q13" s="657"/>
      <c r="R13" s="657"/>
      <c r="S13" s="657"/>
      <c r="T13" s="657"/>
      <c r="U13" s="657"/>
      <c r="V13" s="658"/>
      <c r="W13" s="656">
        <v>5</v>
      </c>
      <c r="X13" s="657"/>
      <c r="Y13" s="657"/>
      <c r="Z13" s="657"/>
      <c r="AA13" s="657"/>
      <c r="AB13" s="657"/>
      <c r="AC13" s="658"/>
      <c r="AD13" s="656">
        <v>5</v>
      </c>
      <c r="AE13" s="657"/>
      <c r="AF13" s="657"/>
      <c r="AG13" s="657"/>
      <c r="AH13" s="657"/>
      <c r="AI13" s="657"/>
      <c r="AJ13" s="658"/>
      <c r="AK13" s="656">
        <v>5</v>
      </c>
      <c r="AL13" s="657"/>
      <c r="AM13" s="657"/>
      <c r="AN13" s="657"/>
      <c r="AO13" s="657"/>
      <c r="AP13" s="657"/>
      <c r="AQ13" s="658"/>
      <c r="AR13" s="917">
        <v>5</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635</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5</v>
      </c>
      <c r="Q18" s="878"/>
      <c r="R18" s="878"/>
      <c r="S18" s="878"/>
      <c r="T18" s="878"/>
      <c r="U18" s="878"/>
      <c r="V18" s="879"/>
      <c r="W18" s="877">
        <f>SUM(W13:AC17)</f>
        <v>5</v>
      </c>
      <c r="X18" s="878"/>
      <c r="Y18" s="878"/>
      <c r="Z18" s="878"/>
      <c r="AA18" s="878"/>
      <c r="AB18" s="878"/>
      <c r="AC18" s="879"/>
      <c r="AD18" s="877">
        <f>SUM(AD13:AJ17)</f>
        <v>5</v>
      </c>
      <c r="AE18" s="878"/>
      <c r="AF18" s="878"/>
      <c r="AG18" s="878"/>
      <c r="AH18" s="878"/>
      <c r="AI18" s="878"/>
      <c r="AJ18" s="879"/>
      <c r="AK18" s="877">
        <f>SUM(AK13:AQ17)</f>
        <v>5</v>
      </c>
      <c r="AL18" s="878"/>
      <c r="AM18" s="878"/>
      <c r="AN18" s="878"/>
      <c r="AO18" s="878"/>
      <c r="AP18" s="878"/>
      <c r="AQ18" s="879"/>
      <c r="AR18" s="877">
        <f>SUM(AR13:AX17)</f>
        <v>5</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4</v>
      </c>
      <c r="Q19" s="657"/>
      <c r="R19" s="657"/>
      <c r="S19" s="657"/>
      <c r="T19" s="657"/>
      <c r="U19" s="657"/>
      <c r="V19" s="658"/>
      <c r="W19" s="656">
        <v>3.7</v>
      </c>
      <c r="X19" s="657"/>
      <c r="Y19" s="657"/>
      <c r="Z19" s="657"/>
      <c r="AA19" s="657"/>
      <c r="AB19" s="657"/>
      <c r="AC19" s="658"/>
      <c r="AD19" s="656">
        <v>3.8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0.8</v>
      </c>
      <c r="Q20" s="311"/>
      <c r="R20" s="311"/>
      <c r="S20" s="311"/>
      <c r="T20" s="311"/>
      <c r="U20" s="311"/>
      <c r="V20" s="311"/>
      <c r="W20" s="311">
        <f t="shared" ref="W20" si="0">IF(W18=0, "-", SUM(W19)/W18)</f>
        <v>0.74</v>
      </c>
      <c r="X20" s="311"/>
      <c r="Y20" s="311"/>
      <c r="Z20" s="311"/>
      <c r="AA20" s="311"/>
      <c r="AB20" s="311"/>
      <c r="AC20" s="311"/>
      <c r="AD20" s="311">
        <f t="shared" ref="AD20" si="1">IF(AD18=0, "-", SUM(AD19)/AD18)</f>
        <v>0.76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496</v>
      </c>
      <c r="H21" s="310"/>
      <c r="I21" s="310"/>
      <c r="J21" s="310"/>
      <c r="K21" s="310"/>
      <c r="L21" s="310"/>
      <c r="M21" s="310"/>
      <c r="N21" s="310"/>
      <c r="O21" s="310"/>
      <c r="P21" s="311">
        <f>IF(P19=0, "-", SUM(P19)/SUM(P13,P14))</f>
        <v>0.8</v>
      </c>
      <c r="Q21" s="311"/>
      <c r="R21" s="311"/>
      <c r="S21" s="311"/>
      <c r="T21" s="311"/>
      <c r="U21" s="311"/>
      <c r="V21" s="311"/>
      <c r="W21" s="311">
        <f t="shared" ref="W21" si="2">IF(W19=0, "-", SUM(W19)/SUM(W13,W14))</f>
        <v>0.74</v>
      </c>
      <c r="X21" s="311"/>
      <c r="Y21" s="311"/>
      <c r="Z21" s="311"/>
      <c r="AA21" s="311"/>
      <c r="AB21" s="311"/>
      <c r="AC21" s="311"/>
      <c r="AD21" s="311">
        <f t="shared" ref="AD21" si="3">IF(AD19=0, "-", SUM(AD19)/SUM(AD13,AD14))</f>
        <v>0.76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628</v>
      </c>
      <c r="H23" s="951"/>
      <c r="I23" s="951"/>
      <c r="J23" s="951"/>
      <c r="K23" s="951"/>
      <c r="L23" s="951"/>
      <c r="M23" s="951"/>
      <c r="N23" s="951"/>
      <c r="O23" s="952"/>
      <c r="P23" s="917">
        <v>3</v>
      </c>
      <c r="Q23" s="918"/>
      <c r="R23" s="918"/>
      <c r="S23" s="918"/>
      <c r="T23" s="918"/>
      <c r="U23" s="918"/>
      <c r="V23" s="935"/>
      <c r="W23" s="917">
        <v>3</v>
      </c>
      <c r="X23" s="918"/>
      <c r="Y23" s="918"/>
      <c r="Z23" s="918"/>
      <c r="AA23" s="918"/>
      <c r="AB23" s="918"/>
      <c r="AC23" s="935"/>
      <c r="AD23" s="972" t="s">
        <v>637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t="s">
        <v>627</v>
      </c>
      <c r="H24" s="954"/>
      <c r="I24" s="954"/>
      <c r="J24" s="954"/>
      <c r="K24" s="954"/>
      <c r="L24" s="954"/>
      <c r="M24" s="954"/>
      <c r="N24" s="954"/>
      <c r="O24" s="955"/>
      <c r="P24" s="656">
        <v>2</v>
      </c>
      <c r="Q24" s="657"/>
      <c r="R24" s="657"/>
      <c r="S24" s="657"/>
      <c r="T24" s="657"/>
      <c r="U24" s="657"/>
      <c r="V24" s="658"/>
      <c r="W24" s="656">
        <v>2</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474</v>
      </c>
      <c r="H29" s="960"/>
      <c r="I29" s="960"/>
      <c r="J29" s="960"/>
      <c r="K29" s="960"/>
      <c r="L29" s="960"/>
      <c r="M29" s="960"/>
      <c r="N29" s="960"/>
      <c r="O29" s="961"/>
      <c r="P29" s="931">
        <f>AK13</f>
        <v>5</v>
      </c>
      <c r="Q29" s="932"/>
      <c r="R29" s="932"/>
      <c r="S29" s="932"/>
      <c r="T29" s="932"/>
      <c r="U29" s="932"/>
      <c r="V29" s="933"/>
      <c r="W29" s="931">
        <f>AR13</f>
        <v>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560</v>
      </c>
      <c r="AV31" s="192"/>
      <c r="AW31" s="394" t="s">
        <v>300</v>
      </c>
      <c r="AX31" s="395"/>
    </row>
    <row r="32" spans="1:50" ht="50" customHeight="1" x14ac:dyDescent="0.2">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v>468</v>
      </c>
      <c r="AF32" s="212"/>
      <c r="AG32" s="212"/>
      <c r="AH32" s="212"/>
      <c r="AI32" s="211">
        <v>468</v>
      </c>
      <c r="AJ32" s="212"/>
      <c r="AK32" s="212"/>
      <c r="AL32" s="212"/>
      <c r="AM32" s="211">
        <v>468</v>
      </c>
      <c r="AN32" s="212"/>
      <c r="AO32" s="212"/>
      <c r="AP32" s="212"/>
      <c r="AQ32" s="333" t="s">
        <v>560</v>
      </c>
      <c r="AR32" s="200"/>
      <c r="AS32" s="200"/>
      <c r="AT32" s="334"/>
      <c r="AU32" s="212" t="s">
        <v>561</v>
      </c>
      <c r="AV32" s="212"/>
      <c r="AW32" s="212"/>
      <c r="AX32" s="214"/>
    </row>
    <row r="33" spans="1:50" ht="50"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468</v>
      </c>
      <c r="AF33" s="212"/>
      <c r="AG33" s="212"/>
      <c r="AH33" s="212"/>
      <c r="AI33" s="211">
        <v>468</v>
      </c>
      <c r="AJ33" s="212"/>
      <c r="AK33" s="212"/>
      <c r="AL33" s="212"/>
      <c r="AM33" s="211">
        <v>468</v>
      </c>
      <c r="AN33" s="212"/>
      <c r="AO33" s="212"/>
      <c r="AP33" s="212"/>
      <c r="AQ33" s="333">
        <v>468</v>
      </c>
      <c r="AR33" s="200"/>
      <c r="AS33" s="200"/>
      <c r="AT33" s="334"/>
      <c r="AU33" s="212" t="s">
        <v>560</v>
      </c>
      <c r="AV33" s="212"/>
      <c r="AW33" s="212"/>
      <c r="AX33" s="214"/>
    </row>
    <row r="34" spans="1:50" ht="50"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100</v>
      </c>
      <c r="AF34" s="212"/>
      <c r="AG34" s="212"/>
      <c r="AH34" s="212"/>
      <c r="AI34" s="211">
        <v>100</v>
      </c>
      <c r="AJ34" s="212"/>
      <c r="AK34" s="212"/>
      <c r="AL34" s="212"/>
      <c r="AM34" s="211">
        <v>100</v>
      </c>
      <c r="AN34" s="212"/>
      <c r="AO34" s="212"/>
      <c r="AP34" s="212"/>
      <c r="AQ34" s="333" t="s">
        <v>561</v>
      </c>
      <c r="AR34" s="200"/>
      <c r="AS34" s="200"/>
      <c r="AT34" s="334"/>
      <c r="AU34" s="212" t="s">
        <v>560</v>
      </c>
      <c r="AV34" s="212"/>
      <c r="AW34" s="212"/>
      <c r="AX34" s="214"/>
    </row>
    <row r="35" spans="1:50" ht="23.25" customHeight="1" x14ac:dyDescent="0.2">
      <c r="A35" s="219" t="s">
        <v>526</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2">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35" customHeight="1" x14ac:dyDescent="0.2">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76</v>
      </c>
      <c r="AF101" s="212"/>
      <c r="AG101" s="212"/>
      <c r="AH101" s="213"/>
      <c r="AI101" s="211">
        <v>76</v>
      </c>
      <c r="AJ101" s="212"/>
      <c r="AK101" s="212"/>
      <c r="AL101" s="213"/>
      <c r="AM101" s="211">
        <v>76</v>
      </c>
      <c r="AN101" s="212"/>
      <c r="AO101" s="212"/>
      <c r="AP101" s="213"/>
      <c r="AQ101" s="211" t="s">
        <v>560</v>
      </c>
      <c r="AR101" s="212"/>
      <c r="AS101" s="212"/>
      <c r="AT101" s="213"/>
      <c r="AU101" s="211" t="s">
        <v>561</v>
      </c>
      <c r="AV101" s="212"/>
      <c r="AW101" s="212"/>
      <c r="AX101" s="213"/>
    </row>
    <row r="102" spans="1:60" ht="3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76</v>
      </c>
      <c r="AF102" s="414"/>
      <c r="AG102" s="414"/>
      <c r="AH102" s="414"/>
      <c r="AI102" s="414">
        <v>76</v>
      </c>
      <c r="AJ102" s="414"/>
      <c r="AK102" s="414"/>
      <c r="AL102" s="414"/>
      <c r="AM102" s="414">
        <v>76</v>
      </c>
      <c r="AN102" s="414"/>
      <c r="AO102" s="414"/>
      <c r="AP102" s="414"/>
      <c r="AQ102" s="266">
        <v>76</v>
      </c>
      <c r="AR102" s="267"/>
      <c r="AS102" s="267"/>
      <c r="AT102" s="312"/>
      <c r="AU102" s="266">
        <v>76</v>
      </c>
      <c r="AV102" s="267"/>
      <c r="AW102" s="267"/>
      <c r="AX102" s="312"/>
    </row>
    <row r="103" spans="1:60" ht="31.5" hidden="1" customHeight="1" x14ac:dyDescent="0.2">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2">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53</v>
      </c>
      <c r="AF116" s="414"/>
      <c r="AG116" s="414"/>
      <c r="AH116" s="414"/>
      <c r="AI116" s="414">
        <v>49</v>
      </c>
      <c r="AJ116" s="414"/>
      <c r="AK116" s="414"/>
      <c r="AL116" s="414"/>
      <c r="AM116" s="414">
        <v>50</v>
      </c>
      <c r="AN116" s="414"/>
      <c r="AO116" s="414"/>
      <c r="AP116" s="414"/>
      <c r="AQ116" s="211">
        <v>66</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629</v>
      </c>
      <c r="AC117" s="469"/>
      <c r="AD117" s="470"/>
      <c r="AE117" s="547" t="s">
        <v>630</v>
      </c>
      <c r="AF117" s="547"/>
      <c r="AG117" s="547"/>
      <c r="AH117" s="547"/>
      <c r="AI117" s="547" t="s">
        <v>631</v>
      </c>
      <c r="AJ117" s="547"/>
      <c r="AK117" s="547"/>
      <c r="AL117" s="547"/>
      <c r="AM117" s="547" t="s">
        <v>632</v>
      </c>
      <c r="AN117" s="547"/>
      <c r="AO117" s="547"/>
      <c r="AP117" s="547"/>
      <c r="AQ117" s="547" t="s">
        <v>633</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2">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2">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2">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2">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560</v>
      </c>
      <c r="AV133" s="193"/>
      <c r="AW133" s="126" t="s">
        <v>300</v>
      </c>
      <c r="AX133" s="188"/>
    </row>
    <row r="134" spans="1:50" ht="39.75" customHeight="1" x14ac:dyDescent="0.2">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568</v>
      </c>
      <c r="AF134" s="200"/>
      <c r="AG134" s="200"/>
      <c r="AH134" s="200"/>
      <c r="AI134" s="199" t="s">
        <v>560</v>
      </c>
      <c r="AJ134" s="200"/>
      <c r="AK134" s="200"/>
      <c r="AL134" s="200"/>
      <c r="AM134" s="199" t="s">
        <v>560</v>
      </c>
      <c r="AN134" s="200"/>
      <c r="AO134" s="200"/>
      <c r="AP134" s="200"/>
      <c r="AQ134" s="199" t="s">
        <v>560</v>
      </c>
      <c r="AR134" s="200"/>
      <c r="AS134" s="200"/>
      <c r="AT134" s="200"/>
      <c r="AU134" s="199" t="s">
        <v>570</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569</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0" customHeight="1" x14ac:dyDescent="0.2">
      <c r="A154" s="182"/>
      <c r="B154" s="179"/>
      <c r="C154" s="173"/>
      <c r="D154" s="179"/>
      <c r="E154" s="173"/>
      <c r="F154" s="174"/>
      <c r="G154" s="97" t="s">
        <v>571</v>
      </c>
      <c r="H154" s="98"/>
      <c r="I154" s="98"/>
      <c r="J154" s="98"/>
      <c r="K154" s="98"/>
      <c r="L154" s="98"/>
      <c r="M154" s="98"/>
      <c r="N154" s="98"/>
      <c r="O154" s="98"/>
      <c r="P154" s="99"/>
      <c r="Q154" s="118" t="s">
        <v>572</v>
      </c>
      <c r="R154" s="98"/>
      <c r="S154" s="98"/>
      <c r="T154" s="98"/>
      <c r="U154" s="98"/>
      <c r="V154" s="98"/>
      <c r="W154" s="98"/>
      <c r="X154" s="98"/>
      <c r="Y154" s="98"/>
      <c r="Z154" s="98"/>
      <c r="AA154" s="286"/>
      <c r="AB154" s="134" t="s">
        <v>569</v>
      </c>
      <c r="AC154" s="135"/>
      <c r="AD154" s="135"/>
      <c r="AE154" s="140" t="s">
        <v>573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0"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574</v>
      </c>
      <c r="AF157" s="98"/>
      <c r="AG157" s="98"/>
      <c r="AH157" s="98"/>
      <c r="AI157" s="98"/>
      <c r="AJ157" s="98"/>
      <c r="AK157" s="98"/>
      <c r="AL157" s="98"/>
      <c r="AM157" s="98"/>
      <c r="AN157" s="98"/>
      <c r="AO157" s="98"/>
      <c r="AP157" s="98"/>
      <c r="AQ157" s="98"/>
      <c r="AR157" s="98"/>
      <c r="AS157" s="98"/>
      <c r="AT157" s="98"/>
      <c r="AU157" s="98"/>
      <c r="AV157" s="98"/>
      <c r="AW157" s="98"/>
      <c r="AX157" s="119"/>
    </row>
    <row r="158" spans="1:50" ht="3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622</v>
      </c>
      <c r="AF432" s="193"/>
      <c r="AG432" s="126" t="s">
        <v>356</v>
      </c>
      <c r="AH432" s="127"/>
      <c r="AI432" s="149"/>
      <c r="AJ432" s="149"/>
      <c r="AK432" s="149"/>
      <c r="AL432" s="147"/>
      <c r="AM432" s="149"/>
      <c r="AN432" s="149"/>
      <c r="AO432" s="149"/>
      <c r="AP432" s="147"/>
      <c r="AQ432" s="589" t="s">
        <v>621</v>
      </c>
      <c r="AR432" s="193"/>
      <c r="AS432" s="126" t="s">
        <v>356</v>
      </c>
      <c r="AT432" s="127"/>
      <c r="AU432" s="193" t="s">
        <v>623</v>
      </c>
      <c r="AV432" s="193"/>
      <c r="AW432" s="126" t="s">
        <v>300</v>
      </c>
      <c r="AX432" s="188"/>
    </row>
    <row r="433" spans="1:50" ht="23.25" customHeight="1" x14ac:dyDescent="0.2">
      <c r="A433" s="182"/>
      <c r="B433" s="179"/>
      <c r="C433" s="173"/>
      <c r="D433" s="179"/>
      <c r="E433" s="335"/>
      <c r="F433" s="336"/>
      <c r="G433" s="97" t="s">
        <v>576</v>
      </c>
      <c r="H433" s="98"/>
      <c r="I433" s="98"/>
      <c r="J433" s="98"/>
      <c r="K433" s="98"/>
      <c r="L433" s="98"/>
      <c r="M433" s="98"/>
      <c r="N433" s="98"/>
      <c r="O433" s="98"/>
      <c r="P433" s="98"/>
      <c r="Q433" s="98"/>
      <c r="R433" s="98"/>
      <c r="S433" s="98"/>
      <c r="T433" s="98"/>
      <c r="U433" s="98"/>
      <c r="V433" s="98"/>
      <c r="W433" s="98"/>
      <c r="X433" s="99"/>
      <c r="Y433" s="194" t="s">
        <v>12</v>
      </c>
      <c r="Z433" s="195"/>
      <c r="AA433" s="196"/>
      <c r="AB433" s="206" t="s">
        <v>621</v>
      </c>
      <c r="AC433" s="206"/>
      <c r="AD433" s="206"/>
      <c r="AE433" s="333" t="s">
        <v>560</v>
      </c>
      <c r="AF433" s="200"/>
      <c r="AG433" s="200"/>
      <c r="AH433" s="200"/>
      <c r="AI433" s="333" t="s">
        <v>561</v>
      </c>
      <c r="AJ433" s="200"/>
      <c r="AK433" s="200"/>
      <c r="AL433" s="200"/>
      <c r="AM433" s="333" t="s">
        <v>560</v>
      </c>
      <c r="AN433" s="200"/>
      <c r="AO433" s="200"/>
      <c r="AP433" s="334"/>
      <c r="AQ433" s="333" t="s">
        <v>560</v>
      </c>
      <c r="AR433" s="200"/>
      <c r="AS433" s="200"/>
      <c r="AT433" s="334"/>
      <c r="AU433" s="200" t="s">
        <v>560</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622</v>
      </c>
      <c r="AC434" s="198"/>
      <c r="AD434" s="198"/>
      <c r="AE434" s="333" t="s">
        <v>560</v>
      </c>
      <c r="AF434" s="200"/>
      <c r="AG434" s="200"/>
      <c r="AH434" s="334"/>
      <c r="AI434" s="333" t="s">
        <v>560</v>
      </c>
      <c r="AJ434" s="200"/>
      <c r="AK434" s="200"/>
      <c r="AL434" s="200"/>
      <c r="AM434" s="333" t="s">
        <v>560</v>
      </c>
      <c r="AN434" s="200"/>
      <c r="AO434" s="200"/>
      <c r="AP434" s="334"/>
      <c r="AQ434" s="333" t="s">
        <v>561</v>
      </c>
      <c r="AR434" s="200"/>
      <c r="AS434" s="200"/>
      <c r="AT434" s="334"/>
      <c r="AU434" s="200" t="s">
        <v>560</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560</v>
      </c>
      <c r="AJ435" s="200"/>
      <c r="AK435" s="200"/>
      <c r="AL435" s="200"/>
      <c r="AM435" s="333" t="s">
        <v>560</v>
      </c>
      <c r="AN435" s="200"/>
      <c r="AO435" s="200"/>
      <c r="AP435" s="334"/>
      <c r="AQ435" s="333" t="s">
        <v>560</v>
      </c>
      <c r="AR435" s="200"/>
      <c r="AS435" s="200"/>
      <c r="AT435" s="334"/>
      <c r="AU435" s="200" t="s">
        <v>560</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624</v>
      </c>
      <c r="AF457" s="193"/>
      <c r="AG457" s="126" t="s">
        <v>356</v>
      </c>
      <c r="AH457" s="127"/>
      <c r="AI457" s="149"/>
      <c r="AJ457" s="149"/>
      <c r="AK457" s="149"/>
      <c r="AL457" s="147"/>
      <c r="AM457" s="149"/>
      <c r="AN457" s="149"/>
      <c r="AO457" s="149"/>
      <c r="AP457" s="147"/>
      <c r="AQ457" s="589" t="s">
        <v>621</v>
      </c>
      <c r="AR457" s="193"/>
      <c r="AS457" s="126" t="s">
        <v>356</v>
      </c>
      <c r="AT457" s="127"/>
      <c r="AU457" s="193" t="s">
        <v>621</v>
      </c>
      <c r="AV457" s="193"/>
      <c r="AW457" s="126" t="s">
        <v>300</v>
      </c>
      <c r="AX457" s="188"/>
    </row>
    <row r="458" spans="1:50" ht="23.25" customHeight="1" x14ac:dyDescent="0.2">
      <c r="A458" s="182"/>
      <c r="B458" s="179"/>
      <c r="C458" s="173"/>
      <c r="D458" s="179"/>
      <c r="E458" s="335"/>
      <c r="F458" s="336"/>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625</v>
      </c>
      <c r="AC458" s="206"/>
      <c r="AD458" s="206"/>
      <c r="AE458" s="333" t="s">
        <v>561</v>
      </c>
      <c r="AF458" s="200"/>
      <c r="AG458" s="200"/>
      <c r="AH458" s="200"/>
      <c r="AI458" s="333" t="s">
        <v>560</v>
      </c>
      <c r="AJ458" s="200"/>
      <c r="AK458" s="200"/>
      <c r="AL458" s="200"/>
      <c r="AM458" s="333" t="s">
        <v>561</v>
      </c>
      <c r="AN458" s="200"/>
      <c r="AO458" s="200"/>
      <c r="AP458" s="334"/>
      <c r="AQ458" s="333" t="s">
        <v>560</v>
      </c>
      <c r="AR458" s="200"/>
      <c r="AS458" s="200"/>
      <c r="AT458" s="334"/>
      <c r="AU458" s="200" t="s">
        <v>560</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622</v>
      </c>
      <c r="AC459" s="198"/>
      <c r="AD459" s="198"/>
      <c r="AE459" s="333" t="s">
        <v>560</v>
      </c>
      <c r="AF459" s="200"/>
      <c r="AG459" s="200"/>
      <c r="AH459" s="334"/>
      <c r="AI459" s="333" t="s">
        <v>569</v>
      </c>
      <c r="AJ459" s="200"/>
      <c r="AK459" s="200"/>
      <c r="AL459" s="200"/>
      <c r="AM459" s="333" t="s">
        <v>560</v>
      </c>
      <c r="AN459" s="200"/>
      <c r="AO459" s="200"/>
      <c r="AP459" s="334"/>
      <c r="AQ459" s="333" t="s">
        <v>569</v>
      </c>
      <c r="AR459" s="200"/>
      <c r="AS459" s="200"/>
      <c r="AT459" s="334"/>
      <c r="AU459" s="200" t="s">
        <v>560</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560</v>
      </c>
      <c r="AF460" s="200"/>
      <c r="AG460" s="200"/>
      <c r="AH460" s="334"/>
      <c r="AI460" s="333" t="s">
        <v>560</v>
      </c>
      <c r="AJ460" s="200"/>
      <c r="AK460" s="200"/>
      <c r="AL460" s="200"/>
      <c r="AM460" s="333" t="s">
        <v>561</v>
      </c>
      <c r="AN460" s="200"/>
      <c r="AO460" s="200"/>
      <c r="AP460" s="334"/>
      <c r="AQ460" s="333" t="s">
        <v>560</v>
      </c>
      <c r="AR460" s="200"/>
      <c r="AS460" s="200"/>
      <c r="AT460" s="334"/>
      <c r="AU460" s="200" t="s">
        <v>560</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0"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0"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587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30" customHeight="1" x14ac:dyDescent="0.2">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588</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2">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0"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5" customHeight="1" x14ac:dyDescent="0.2">
      <c r="A726" s="639" t="s">
        <v>48</v>
      </c>
      <c r="B726" s="801"/>
      <c r="C726" s="814" t="s">
        <v>53</v>
      </c>
      <c r="D726" s="836"/>
      <c r="E726" s="836"/>
      <c r="F726" s="837"/>
      <c r="G726" s="573" t="s">
        <v>593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0" customHeight="1" thickBot="1" x14ac:dyDescent="0.25">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595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0" customHeight="1" thickBot="1" x14ac:dyDescent="0.25">
      <c r="A731" s="798" t="s">
        <v>257</v>
      </c>
      <c r="B731" s="799"/>
      <c r="C731" s="799"/>
      <c r="D731" s="799"/>
      <c r="E731" s="800"/>
      <c r="F731" s="728" t="s">
        <v>634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0" customHeight="1" thickBot="1" x14ac:dyDescent="0.25">
      <c r="A733" s="672" t="s">
        <v>257</v>
      </c>
      <c r="B733" s="673"/>
      <c r="C733" s="673"/>
      <c r="D733" s="673"/>
      <c r="E733" s="674"/>
      <c r="F733" s="636" t="s">
        <v>636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596</v>
      </c>
      <c r="F737" s="986"/>
      <c r="G737" s="986"/>
      <c r="H737" s="986"/>
      <c r="I737" s="986"/>
      <c r="J737" s="986"/>
      <c r="K737" s="986"/>
      <c r="L737" s="986"/>
      <c r="M737" s="986"/>
      <c r="N737" s="358" t="s">
        <v>358</v>
      </c>
      <c r="O737" s="358"/>
      <c r="P737" s="358"/>
      <c r="Q737" s="358"/>
      <c r="R737" s="986" t="s">
        <v>596</v>
      </c>
      <c r="S737" s="986"/>
      <c r="T737" s="986"/>
      <c r="U737" s="986"/>
      <c r="V737" s="986"/>
      <c r="W737" s="986"/>
      <c r="X737" s="986"/>
      <c r="Y737" s="986"/>
      <c r="Z737" s="986"/>
      <c r="AA737" s="358" t="s">
        <v>359</v>
      </c>
      <c r="AB737" s="358"/>
      <c r="AC737" s="358"/>
      <c r="AD737" s="358"/>
      <c r="AE737" s="986" t="s">
        <v>597</v>
      </c>
      <c r="AF737" s="986"/>
      <c r="AG737" s="986"/>
      <c r="AH737" s="986"/>
      <c r="AI737" s="986"/>
      <c r="AJ737" s="986"/>
      <c r="AK737" s="986"/>
      <c r="AL737" s="986"/>
      <c r="AM737" s="986"/>
      <c r="AN737" s="358" t="s">
        <v>360</v>
      </c>
      <c r="AO737" s="358"/>
      <c r="AP737" s="358"/>
      <c r="AQ737" s="358"/>
      <c r="AR737" s="987" t="s">
        <v>598</v>
      </c>
      <c r="AS737" s="988"/>
      <c r="AT737" s="988"/>
      <c r="AU737" s="988"/>
      <c r="AV737" s="988"/>
      <c r="AW737" s="988"/>
      <c r="AX737" s="989"/>
      <c r="AY737" s="89"/>
      <c r="AZ737" s="89"/>
    </row>
    <row r="738" spans="1:52" ht="24.75" customHeight="1" x14ac:dyDescent="0.2">
      <c r="A738" s="990" t="s">
        <v>361</v>
      </c>
      <c r="B738" s="203"/>
      <c r="C738" s="203"/>
      <c r="D738" s="204"/>
      <c r="E738" s="986" t="s">
        <v>599</v>
      </c>
      <c r="F738" s="986"/>
      <c r="G738" s="986"/>
      <c r="H738" s="986"/>
      <c r="I738" s="986"/>
      <c r="J738" s="986"/>
      <c r="K738" s="986"/>
      <c r="L738" s="986"/>
      <c r="M738" s="986"/>
      <c r="N738" s="358" t="s">
        <v>362</v>
      </c>
      <c r="O738" s="358"/>
      <c r="P738" s="358"/>
      <c r="Q738" s="358"/>
      <c r="R738" s="986" t="s">
        <v>600</v>
      </c>
      <c r="S738" s="986"/>
      <c r="T738" s="986"/>
      <c r="U738" s="986"/>
      <c r="V738" s="986"/>
      <c r="W738" s="986"/>
      <c r="X738" s="986"/>
      <c r="Y738" s="986"/>
      <c r="Z738" s="986"/>
      <c r="AA738" s="358" t="s">
        <v>481</v>
      </c>
      <c r="AB738" s="358"/>
      <c r="AC738" s="358"/>
      <c r="AD738" s="358"/>
      <c r="AE738" s="986" t="s">
        <v>601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541</v>
      </c>
      <c r="B739" s="995"/>
      <c r="C739" s="995"/>
      <c r="D739" s="996"/>
      <c r="E739" s="997" t="s">
        <v>602</v>
      </c>
      <c r="F739" s="998"/>
      <c r="G739" s="998"/>
      <c r="H739" s="91" t="str">
        <f>IF(E739="", "", "(")</f>
        <v>(</v>
      </c>
      <c r="I739" s="981"/>
      <c r="J739" s="981"/>
      <c r="K739" s="91" t="str">
        <f>IF(OR(I739="　", I739=""), "", "-")</f>
        <v/>
      </c>
      <c r="L739" s="982">
        <v>256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4" customHeight="1" x14ac:dyDescent="0.2">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532</v>
      </c>
      <c r="B779" s="628"/>
      <c r="C779" s="628"/>
      <c r="D779" s="628"/>
      <c r="E779" s="628"/>
      <c r="F779" s="629"/>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606</v>
      </c>
      <c r="H781" s="670"/>
      <c r="I781" s="670"/>
      <c r="J781" s="670"/>
      <c r="K781" s="671"/>
      <c r="L781" s="663" t="s">
        <v>607</v>
      </c>
      <c r="M781" s="664"/>
      <c r="N781" s="664"/>
      <c r="O781" s="664"/>
      <c r="P781" s="664"/>
      <c r="Q781" s="664"/>
      <c r="R781" s="664"/>
      <c r="S781" s="664"/>
      <c r="T781" s="664"/>
      <c r="U781" s="664"/>
      <c r="V781" s="664"/>
      <c r="W781" s="664"/>
      <c r="X781" s="665"/>
      <c r="Y781" s="384">
        <v>1.8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v>0.8</v>
      </c>
      <c r="AV781" s="385"/>
      <c r="AW781" s="385"/>
      <c r="AX781" s="386"/>
    </row>
    <row r="782" spans="1:50" ht="24.75" customHeight="1" x14ac:dyDescent="0.2">
      <c r="A782" s="630"/>
      <c r="B782" s="631"/>
      <c r="C782" s="631"/>
      <c r="D782" s="631"/>
      <c r="E782" s="631"/>
      <c r="F782" s="632"/>
      <c r="G782" s="605" t="s">
        <v>196</v>
      </c>
      <c r="H782" s="606"/>
      <c r="I782" s="606"/>
      <c r="J782" s="606"/>
      <c r="K782" s="607"/>
      <c r="L782" s="597" t="s">
        <v>608</v>
      </c>
      <c r="M782" s="598"/>
      <c r="N782" s="598"/>
      <c r="O782" s="598"/>
      <c r="P782" s="598"/>
      <c r="Q782" s="598"/>
      <c r="R782" s="598"/>
      <c r="S782" s="598"/>
      <c r="T782" s="598"/>
      <c r="U782" s="598"/>
      <c r="V782" s="598"/>
      <c r="W782" s="598"/>
      <c r="X782" s="599"/>
      <c r="Y782" s="600">
        <v>0.2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0.8</v>
      </c>
      <c r="AV791" s="831"/>
      <c r="AW791" s="831"/>
      <c r="AX791" s="833"/>
    </row>
    <row r="792" spans="1:50" ht="24.75" customHeight="1" x14ac:dyDescent="0.2">
      <c r="A792" s="630"/>
      <c r="B792" s="631"/>
      <c r="C792" s="631"/>
      <c r="D792" s="631"/>
      <c r="E792" s="631"/>
      <c r="F792" s="632"/>
      <c r="G792" s="594" t="s">
        <v>605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v>1</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0" customHeight="1" x14ac:dyDescent="0.2">
      <c r="A837" s="372">
        <v>1</v>
      </c>
      <c r="B837" s="372">
        <v>1</v>
      </c>
      <c r="C837" s="354" t="s">
        <v>609</v>
      </c>
      <c r="D837" s="340"/>
      <c r="E837" s="340"/>
      <c r="F837" s="340"/>
      <c r="G837" s="340"/>
      <c r="H837" s="340"/>
      <c r="I837" s="340"/>
      <c r="J837" s="341">
        <v>3010001019663</v>
      </c>
      <c r="K837" s="342"/>
      <c r="L837" s="342"/>
      <c r="M837" s="342"/>
      <c r="N837" s="342"/>
      <c r="O837" s="342"/>
      <c r="P837" s="355" t="s">
        <v>610</v>
      </c>
      <c r="Q837" s="343"/>
      <c r="R837" s="343"/>
      <c r="S837" s="343"/>
      <c r="T837" s="343"/>
      <c r="U837" s="343"/>
      <c r="V837" s="343"/>
      <c r="W837" s="343"/>
      <c r="X837" s="343"/>
      <c r="Y837" s="344">
        <v>2</v>
      </c>
      <c r="Z837" s="345"/>
      <c r="AA837" s="345"/>
      <c r="AB837" s="346"/>
      <c r="AC837" s="356" t="s">
        <v>518</v>
      </c>
      <c r="AD837" s="364"/>
      <c r="AE837" s="364"/>
      <c r="AF837" s="364"/>
      <c r="AG837" s="364"/>
      <c r="AH837" s="365">
        <v>1</v>
      </c>
      <c r="AI837" s="366"/>
      <c r="AJ837" s="366"/>
      <c r="AK837" s="366"/>
      <c r="AL837" s="350">
        <v>66</v>
      </c>
      <c r="AM837" s="351"/>
      <c r="AN837" s="351"/>
      <c r="AO837" s="352"/>
      <c r="AP837" s="353" t="s">
        <v>560</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2">
      <c r="A870" s="372">
        <v>1</v>
      </c>
      <c r="B870" s="372">
        <v>1</v>
      </c>
      <c r="C870" s="354" t="s">
        <v>609</v>
      </c>
      <c r="D870" s="340"/>
      <c r="E870" s="340"/>
      <c r="F870" s="340"/>
      <c r="G870" s="340"/>
      <c r="H870" s="340"/>
      <c r="I870" s="340"/>
      <c r="J870" s="341">
        <v>3010001019663</v>
      </c>
      <c r="K870" s="342"/>
      <c r="L870" s="342"/>
      <c r="M870" s="342"/>
      <c r="N870" s="342"/>
      <c r="O870" s="342"/>
      <c r="P870" s="355" t="s">
        <v>618</v>
      </c>
      <c r="Q870" s="343"/>
      <c r="R870" s="343"/>
      <c r="S870" s="343"/>
      <c r="T870" s="343"/>
      <c r="U870" s="343"/>
      <c r="V870" s="343"/>
      <c r="W870" s="343"/>
      <c r="X870" s="343"/>
      <c r="Y870" s="344">
        <v>0.8</v>
      </c>
      <c r="Z870" s="345"/>
      <c r="AA870" s="345"/>
      <c r="AB870" s="346"/>
      <c r="AC870" s="356" t="s">
        <v>626</v>
      </c>
      <c r="AD870" s="364"/>
      <c r="AE870" s="364"/>
      <c r="AF870" s="364"/>
      <c r="AG870" s="364"/>
      <c r="AH870" s="365">
        <v>1</v>
      </c>
      <c r="AI870" s="366"/>
      <c r="AJ870" s="366"/>
      <c r="AK870" s="366"/>
      <c r="AL870" s="350">
        <v>97</v>
      </c>
      <c r="AM870" s="351"/>
      <c r="AN870" s="351"/>
      <c r="AO870" s="352"/>
      <c r="AP870" s="353" t="s">
        <v>611</v>
      </c>
      <c r="AQ870" s="353"/>
      <c r="AR870" s="353"/>
      <c r="AS870" s="353"/>
      <c r="AT870" s="353"/>
      <c r="AU870" s="353"/>
      <c r="AV870" s="353"/>
      <c r="AW870" s="353"/>
      <c r="AX870" s="353"/>
    </row>
    <row r="871" spans="1:50" ht="30" customHeight="1" x14ac:dyDescent="0.2">
      <c r="A871" s="372">
        <v>2</v>
      </c>
      <c r="B871" s="372">
        <v>1</v>
      </c>
      <c r="C871" s="354" t="s">
        <v>613</v>
      </c>
      <c r="D871" s="340"/>
      <c r="E871" s="340"/>
      <c r="F871" s="340"/>
      <c r="G871" s="340"/>
      <c r="H871" s="340"/>
      <c r="I871" s="340"/>
      <c r="J871" s="341">
        <v>9011001000384</v>
      </c>
      <c r="K871" s="342"/>
      <c r="L871" s="342"/>
      <c r="M871" s="342"/>
      <c r="N871" s="342"/>
      <c r="O871" s="342"/>
      <c r="P871" s="355" t="s">
        <v>614</v>
      </c>
      <c r="Q871" s="343"/>
      <c r="R871" s="343"/>
      <c r="S871" s="343"/>
      <c r="T871" s="343"/>
      <c r="U871" s="343"/>
      <c r="V871" s="343"/>
      <c r="W871" s="343"/>
      <c r="X871" s="343"/>
      <c r="Y871" s="344">
        <v>0.04</v>
      </c>
      <c r="Z871" s="345"/>
      <c r="AA871" s="345"/>
      <c r="AB871" s="346"/>
      <c r="AC871" s="356" t="s">
        <v>524</v>
      </c>
      <c r="AD871" s="356"/>
      <c r="AE871" s="356"/>
      <c r="AF871" s="356"/>
      <c r="AG871" s="356"/>
      <c r="AH871" s="365" t="s">
        <v>615</v>
      </c>
      <c r="AI871" s="366"/>
      <c r="AJ871" s="366"/>
      <c r="AK871" s="366"/>
      <c r="AL871" s="367" t="s">
        <v>615</v>
      </c>
      <c r="AM871" s="368"/>
      <c r="AN871" s="368"/>
      <c r="AO871" s="369"/>
      <c r="AP871" s="353" t="s">
        <v>615</v>
      </c>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2">
      <c r="A903" s="372">
        <v>1</v>
      </c>
      <c r="B903" s="372">
        <v>1</v>
      </c>
      <c r="C903" s="354" t="s">
        <v>609</v>
      </c>
      <c r="D903" s="340"/>
      <c r="E903" s="340"/>
      <c r="F903" s="340"/>
      <c r="G903" s="340"/>
      <c r="H903" s="340"/>
      <c r="I903" s="340"/>
      <c r="J903" s="341">
        <v>3010001019663</v>
      </c>
      <c r="K903" s="342"/>
      <c r="L903" s="342"/>
      <c r="M903" s="342"/>
      <c r="N903" s="342"/>
      <c r="O903" s="342"/>
      <c r="P903" s="355" t="s">
        <v>612</v>
      </c>
      <c r="Q903" s="343"/>
      <c r="R903" s="343"/>
      <c r="S903" s="343"/>
      <c r="T903" s="343"/>
      <c r="U903" s="343"/>
      <c r="V903" s="343"/>
      <c r="W903" s="343"/>
      <c r="X903" s="343"/>
      <c r="Y903" s="344">
        <v>1</v>
      </c>
      <c r="Z903" s="345"/>
      <c r="AA903" s="345"/>
      <c r="AB903" s="346"/>
      <c r="AC903" s="356" t="s">
        <v>524</v>
      </c>
      <c r="AD903" s="364"/>
      <c r="AE903" s="364"/>
      <c r="AF903" s="364"/>
      <c r="AG903" s="364"/>
      <c r="AH903" s="365" t="s">
        <v>560</v>
      </c>
      <c r="AI903" s="366"/>
      <c r="AJ903" s="366"/>
      <c r="AK903" s="366"/>
      <c r="AL903" s="350" t="s">
        <v>561</v>
      </c>
      <c r="AM903" s="351"/>
      <c r="AN903" s="351"/>
      <c r="AO903" s="352"/>
      <c r="AP903" s="353" t="s">
        <v>561</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44" customHeight="1" x14ac:dyDescent="0.2">
      <c r="A1102" s="372">
        <v>1</v>
      </c>
      <c r="B1102" s="372">
        <v>1</v>
      </c>
      <c r="C1102" s="370" t="s">
        <v>616</v>
      </c>
      <c r="D1102" s="370"/>
      <c r="E1102" s="140" t="s">
        <v>617</v>
      </c>
      <c r="F1102" s="371"/>
      <c r="G1102" s="371"/>
      <c r="H1102" s="371"/>
      <c r="I1102" s="371"/>
      <c r="J1102" s="341">
        <v>3010001019663</v>
      </c>
      <c r="K1102" s="342"/>
      <c r="L1102" s="342"/>
      <c r="M1102" s="342"/>
      <c r="N1102" s="342"/>
      <c r="O1102" s="342"/>
      <c r="P1102" s="355" t="s">
        <v>619</v>
      </c>
      <c r="Q1102" s="343"/>
      <c r="R1102" s="343"/>
      <c r="S1102" s="343"/>
      <c r="T1102" s="343"/>
      <c r="U1102" s="343"/>
      <c r="V1102" s="343"/>
      <c r="W1102" s="343"/>
      <c r="X1102" s="343"/>
      <c r="Y1102" s="344">
        <v>0.8</v>
      </c>
      <c r="Z1102" s="345"/>
      <c r="AA1102" s="345"/>
      <c r="AB1102" s="346"/>
      <c r="AC1102" s="347" t="s">
        <v>518</v>
      </c>
      <c r="AD1102" s="347"/>
      <c r="AE1102" s="347"/>
      <c r="AF1102" s="347"/>
      <c r="AG1102" s="347"/>
      <c r="AH1102" s="348">
        <v>1</v>
      </c>
      <c r="AI1102" s="349"/>
      <c r="AJ1102" s="349"/>
      <c r="AK1102" s="349"/>
      <c r="AL1102" s="350">
        <v>97</v>
      </c>
      <c r="AM1102" s="351"/>
      <c r="AN1102" s="351"/>
      <c r="AO1102" s="352"/>
      <c r="AP1102" s="353" t="s">
        <v>620</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0" zoomScaleNormal="110" workbookViewId="0">
      <selection activeCell="Q15" sqref="Q15"/>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2018-05-24T00:18:40Z</cp:lastPrinted>
  <dcterms:created xsi:type="dcterms:W3CDTF">2012-03-13T00:50:25Z</dcterms:created>
  <dcterms:modified xsi:type="dcterms:W3CDTF">2018-08-21T10:10:27Z</dcterms:modified>
</cp:coreProperties>
</file>