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各部局フォルダ\08自然局\レビュー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常田　健輔</author>
  </authors>
  <commentList>
    <comment ref="AM32" authorId="0" shapeId="0">
      <text>
        <r>
          <rPr>
            <b/>
            <sz val="9"/>
            <color indexed="81"/>
            <rFont val="MS P ゴシック"/>
            <family val="3"/>
            <charset val="128"/>
          </rPr>
          <t>常田　健輔:要編集</t>
        </r>
      </text>
    </comment>
  </commentList>
</comments>
</file>

<file path=xl/sharedStrings.xml><?xml version="1.0" encoding="utf-8"?>
<sst xmlns="http://schemas.openxmlformats.org/spreadsheetml/2006/main" count="2893" uniqueCount="636">
  <si>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</si>
  <si>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</si>
  <si>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</si>
  <si>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</si>
  <si>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</si>
  <si>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</si>
  <si>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</si>
  <si>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</si>
  <si>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</si>
  <si>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</si>
  <si>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</si>
  <si>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</si>
  <si>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</si>
  <si>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</si>
  <si>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</si>
  <si>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</si>
  <si>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</si>
  <si>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</si>
  <si>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</si>
  <si>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</si>
  <si>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</si>
  <si>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</si>
  <si>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</si>
  <si>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</si>
  <si>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</si>
  <si>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</si>
  <si>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</si>
  <si>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</si>
  <si>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</si>
  <si>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</si>
  <si>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</si>
  <si>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</si>
  <si>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</si>
  <si>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</si>
  <si>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</si>
  <si>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</si>
  <si>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</si>
  <si>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</si>
  <si>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</si>
  <si>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</si>
  <si>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</si>
  <si>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</si>
  <si>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</si>
  <si>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</si>
  <si>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</si>
  <si>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</si>
  <si>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</si>
  <si>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</si>
  <si>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</si>
  <si>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</si>
  <si>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</si>
  <si>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</si>
  <si>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</si>
  <si>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</si>
  <si>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</si>
  <si>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</si>
  <si>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</si>
  <si>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</si>
  <si>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</si>
  <si>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</si>
  <si>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</si>
  <si>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</si>
  <si>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</si>
  <si>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</si>
  <si>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</si>
  <si>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</si>
  <si>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</si>
  <si>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</si>
  <si>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</si>
  <si>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</si>
  <si>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</si>
  <si>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</si>
  <si>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</si>
  <si>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</si>
  <si>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</si>
  <si>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</si>
  <si>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</si>
  <si>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</si>
  <si>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</si>
  <si>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</si>
  <si>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</si>
  <si>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</si>
  <si>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</si>
  <si>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</si>
  <si>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</si>
  <si>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</si>
  <si>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</si>
  <si>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</si>
  <si>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</si>
  <si>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</si>
  <si>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</si>
  <si>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</si>
  <si>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</si>
  <si>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</si>
  <si>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</si>
  <si>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</si>
  <si>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</si>
  <si>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</si>
  <si>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</si>
  <si>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</si>
  <si>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</si>
  <si>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</si>
  <si>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</si>
  <si>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</si>
  <si>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</si>
  <si>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</si>
  <si>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</si>
  <si>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</si>
  <si>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</si>
  <si>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</si>
  <si>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</si>
  <si>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</si>
  <si>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</si>
  <si>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</si>
  <si>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</si>
  <si>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</si>
  <si>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</si>
  <si>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</si>
  <si>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</si>
  <si>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</si>
  <si>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</si>
  <si>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</si>
  <si>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</si>
  <si>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</si>
  <si>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</si>
  <si>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</si>
  <si>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</si>
  <si>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</si>
  <si>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</si>
  <si>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</si>
  <si>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</si>
  <si>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</si>
  <si>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</si>
  <si>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</si>
  <si>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</si>
  <si>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</si>
  <si>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</si>
  <si>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</si>
  <si>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</si>
  <si>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</si>
  <si>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</si>
  <si>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</si>
  <si>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</si>
  <si>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</si>
  <si>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</si>
  <si>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</si>
  <si>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</si>
  <si>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</si>
  <si>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</si>
  <si>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</si>
  <si>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</si>
  <si>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</si>
  <si>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</si>
  <si>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</si>
  <si>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</si>
  <si>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</si>
  <si>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</si>
  <si>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</si>
  <si>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</si>
  <si>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</si>
  <si>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</si>
  <si>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</si>
  <si>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</si>
  <si>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</si>
  <si>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</si>
  <si>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</si>
  <si>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</si>
  <si>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</si>
  <si>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</si>
  <si>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</si>
  <si>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</si>
  <si>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</si>
  <si>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</si>
  <si>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</si>
  <si>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</si>
  <si>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</si>
  <si>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</si>
  <si>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</si>
  <si>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</si>
  <si>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</si>
  <si>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</si>
  <si>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</si>
  <si>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</si>
  <si>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</si>
  <si>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</si>
  <si>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</si>
  <si>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</si>
  <si>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</si>
  <si>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</si>
  <si>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</si>
  <si>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</si>
  <si>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</si>
  <si>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</si>
  <si>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</si>
  <si>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</si>
  <si>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</si>
  <si>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</si>
  <si>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</si>
  <si>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</si>
  <si>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</si>
  <si>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</si>
  <si>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</si>
  <si>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</si>
  <si>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</si>
  <si>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</si>
  <si>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</si>
  <si>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</si>
  <si>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</si>
  <si>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</si>
  <si>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</si>
  <si>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</si>
  <si>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</si>
  <si>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</si>
  <si>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</si>
  <si>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</si>
  <si>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</si>
  <si>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</si>
  <si>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</si>
  <si>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</si>
  <si>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</si>
  <si>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</si>
  <si>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</si>
  <si>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</si>
  <si>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</si>
  <si>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</si>
  <si>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</si>
  <si>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</si>
  <si>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</si>
  <si>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</si>
  <si>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</si>
  <si>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</si>
  <si>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</si>
  <si>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</si>
  <si>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</si>
  <si>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</si>
  <si>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</si>
  <si>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</si>
  <si>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</si>
  <si>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</si>
  <si>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</si>
  <si>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</si>
  <si>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</si>
  <si>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</si>
  <si>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</si>
  <si>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</si>
  <si>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</si>
  <si>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</si>
  <si>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</si>
  <si>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</si>
  <si>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</si>
  <si>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</si>
  <si>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</si>
  <si>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</si>
  <si>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</si>
  <si>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</si>
  <si>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</si>
  <si>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</si>
  <si>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</si>
  <si>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</si>
  <si>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</si>
  <si>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</si>
  <si>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</si>
  <si>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</si>
  <si>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</si>
  <si>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</si>
  <si>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</si>
  <si>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</si>
  <si>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</si>
  <si>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</si>
  <si>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</si>
  <si>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</si>
  <si>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</si>
  <si>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</si>
  <si>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</si>
  <si>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</si>
  <si>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</si>
  <si>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</si>
  <si>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</si>
  <si>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</si>
  <si>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</si>
  <si>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</si>
  <si>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</si>
  <si>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</si>
  <si>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</si>
  <si>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</si>
  <si>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</si>
  <si>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</si>
  <si>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</si>
  <si>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</si>
  <si>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</si>
  <si>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</si>
  <si>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</si>
  <si>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</si>
  <si>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</si>
  <si>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</si>
  <si>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</si>
  <si>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</si>
  <si>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</si>
  <si>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</si>
  <si>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</si>
  <si>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</si>
  <si>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</si>
  <si>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</si>
  <si>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</si>
  <si>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</si>
  <si>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</si>
  <si>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</si>
  <si>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</si>
  <si>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</si>
  <si>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</si>
  <si>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</si>
  <si>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</si>
  <si>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</si>
  <si>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</si>
  <si>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</si>
  <si>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</si>
  <si>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</si>
  <si>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</si>
  <si>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</si>
  <si>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</si>
  <si>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</si>
  <si>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</si>
  <si>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</si>
  <si>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</si>
  <si>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</si>
  <si>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</si>
  <si>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</si>
  <si>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</si>
  <si>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</si>
  <si>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</si>
  <si>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</si>
  <si>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</si>
  <si>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</si>
  <si>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</si>
  <si>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</si>
  <si>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</si>
  <si>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</si>
  <si>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</si>
  <si>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</si>
  <si>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</si>
  <si>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</si>
  <si>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</si>
  <si>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</si>
  <si>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</si>
  <si>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</si>
  <si>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</si>
  <si>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</si>
  <si>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</si>
  <si>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</si>
  <si>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</si>
  <si>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</si>
  <si>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</si>
  <si>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</si>
  <si>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</si>
  <si>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</si>
  <si>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</si>
  <si>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</si>
  <si>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</si>
  <si>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</si>
  <si>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</si>
  <si>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</si>
  <si>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</si>
  <si>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</si>
  <si>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</si>
  <si>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</si>
  <si>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</si>
  <si>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</si>
  <si>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</si>
  <si>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</si>
  <si>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</si>
  <si>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</si>
  <si>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</si>
  <si>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</si>
  <si>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</si>
  <si>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</si>
  <si>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</si>
  <si>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</si>
  <si>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</si>
  <si>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</si>
  <si>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</si>
  <si>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</si>
  <si>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</si>
  <si>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</si>
  <si>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</si>
  <si>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</si>
  <si>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</si>
  <si>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</si>
  <si>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</si>
  <si>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</si>
  <si>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</si>
  <si>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</si>
  <si>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</si>
  <si>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</si>
  <si>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</si>
  <si>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</si>
  <si>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</si>
  <si>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</si>
  <si>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</si>
  <si>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</si>
  <si>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</si>
  <si>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</si>
  <si>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</si>
  <si>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</si>
  <si>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</si>
  <si>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</si>
  <si>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</si>
  <si>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</si>
  <si>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</si>
  <si>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</si>
  <si>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</si>
  <si>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</si>
  <si>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</si>
  <si>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</si>
  <si>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</si>
  <si>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</si>
  <si>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</si>
  <si>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</si>
  <si>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</si>
  <si>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</si>
  <si>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</si>
  <si>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</si>
  <si>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</si>
  <si>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</si>
  <si>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</si>
  <si>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</si>
  <si>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</si>
  <si>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</si>
  <si>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</si>
  <si>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</si>
  <si>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</si>
  <si>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</si>
  <si>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</si>
  <si>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</si>
  <si>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</si>
  <si>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</si>
  <si>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</si>
  <si>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</si>
  <si>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</si>
  <si>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</si>
  <si>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</si>
  <si>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</si>
  <si>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</si>
  <si>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</si>
  <si>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</si>
  <si>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</si>
  <si>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</si>
  <si>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</si>
  <si>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</si>
  <si>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</si>
  <si>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</si>
  <si>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</si>
  <si>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</si>
  <si>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</si>
  <si>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</si>
  <si>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</si>
  <si>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</si>
  <si>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</si>
  <si>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</si>
  <si>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</si>
  <si>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</si>
  <si>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</si>
  <si>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</si>
  <si>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</si>
  <si>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</si>
  <si>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</si>
  <si>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</si>
  <si>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</si>
  <si>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</si>
  <si>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</si>
  <si>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</si>
  <si>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</si>
  <si>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</si>
  <si>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</si>
  <si>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</si>
  <si>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</si>
  <si>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</si>
  <si>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</si>
  <si>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</si>
  <si>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</si>
  <si>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</si>
  <si>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</si>
  <si>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</si>
  <si>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</si>
  <si>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</si>
  <si>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</si>
  <si>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</si>
  <si>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</si>
  <si>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</si>
  <si>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</si>
  <si>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</si>
  <si>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</si>
  <si>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</si>
  <si>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</si>
  <si>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</si>
  <si>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</si>
  <si>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</si>
  <si>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</si>
  <si>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</si>
  <si>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</si>
  <si>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</si>
  <si>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</si>
  <si>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</si>
  <si>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</si>
  <si>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</si>
  <si>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</si>
  <si>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</si>
  <si>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</si>
  <si>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</si>
  <si>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</si>
  <si>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</si>
  <si>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</si>
  <si>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</si>
  <si>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</si>
  <si>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</si>
  <si>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</si>
  <si>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</si>
  <si>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</si>
  <si>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</si>
  <si>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</si>
  <si>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</si>
  <si>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</si>
  <si>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</si>
  <si>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</si>
  <si>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</si>
  <si>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</si>
  <si>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</si>
  <si>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</si>
  <si>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</si>
  <si>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</si>
  <si>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</si>
  <si>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</si>
  <si>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</si>
  <si>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</si>
  <si>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</si>
  <si>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</si>
  <si>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</si>
  <si>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</si>
  <si>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</si>
  <si>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</si>
  <si>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</si>
  <si>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</si>
  <si>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</si>
  <si>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</si>
  <si>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</si>
  <si>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</si>
  <si>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</si>
  <si>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</si>
  <si>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</si>
  <si>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</si>
  <si>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</si>
  <si>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世界遺産保全管理拠点施設等整備</t>
    <phoneticPr fontId="5"/>
  </si>
  <si>
    <t>自然環境局</t>
    <phoneticPr fontId="5"/>
  </si>
  <si>
    <t>自然環境計画課</t>
    <phoneticPr fontId="5"/>
  </si>
  <si>
    <t>○</t>
  </si>
  <si>
    <t>世界遺産条約第4,5条</t>
    <phoneticPr fontId="5"/>
  </si>
  <si>
    <t>-</t>
  </si>
  <si>
    <t>-</t>
    <phoneticPr fontId="5"/>
  </si>
  <si>
    <t>-</t>
    <phoneticPr fontId="5"/>
  </si>
  <si>
    <t>-</t>
    <phoneticPr fontId="5"/>
  </si>
  <si>
    <t>施設整備費</t>
    <phoneticPr fontId="5"/>
  </si>
  <si>
    <t>施設施工庁費</t>
    <phoneticPr fontId="5"/>
  </si>
  <si>
    <t>施設施工旅費</t>
    <phoneticPr fontId="5"/>
  </si>
  <si>
    <t>-</t>
    <phoneticPr fontId="5"/>
  </si>
  <si>
    <t>小笠原諸島において、外来種対策の目途が立つまでの間、世界遺産の資質である顕著な進化過程を示す希少貝類の安定的な域外保全を当該拠点施設で行う。</t>
    <phoneticPr fontId="5"/>
  </si>
  <si>
    <t>域外保全を行う希少貝類の種数（将来的（目標最終年以降）には、外来種対策が効果をあげ、施設での保全種数がゼロとなることを目指す。施設未整備の間は、成果実績はゼロとなる。）</t>
    <phoneticPr fontId="5"/>
  </si>
  <si>
    <t>種</t>
    <rPh sb="0" eb="1">
      <t>シュ</t>
    </rPh>
    <phoneticPr fontId="5"/>
  </si>
  <si>
    <t>-</t>
    <phoneticPr fontId="5"/>
  </si>
  <si>
    <t>小笠原陸産貝類14 種保護増殖事業計画（文部科学省・農林水産省・国土交通省・環境省）</t>
    <phoneticPr fontId="5"/>
  </si>
  <si>
    <t>遺産候補地である奄美大島、徳之島、沖縄島北部及び西表島において、管理拠点施設を整備し、世界自然遺産に登録された際に、適切かつ円滑な管理を行う。</t>
    <phoneticPr fontId="5"/>
  </si>
  <si>
    <t>当該地域において、管理拠点施設を活用し、世界自然遺産地域として適切に管理された地域数（現時点で世界遺産に登録されていないため、目標年度の設定は困難。また、遺産未登録の間は、成果実績はゼロとなる。）</t>
    <phoneticPr fontId="5"/>
  </si>
  <si>
    <t>地域</t>
    <rPh sb="0" eb="2">
      <t>チイキ</t>
    </rPh>
    <phoneticPr fontId="5"/>
  </si>
  <si>
    <t>-</t>
    <phoneticPr fontId="5"/>
  </si>
  <si>
    <t>奄美大島、徳之島、沖縄島北部及び西表島　世界遺産推薦書（日本政府）</t>
    <phoneticPr fontId="5"/>
  </si>
  <si>
    <t>百万円</t>
    <rPh sb="0" eb="1">
      <t>ヒャク</t>
    </rPh>
    <rPh sb="1" eb="3">
      <t>マンエン</t>
    </rPh>
    <phoneticPr fontId="5"/>
  </si>
  <si>
    <t>百万円
　　/箇所</t>
    <phoneticPr fontId="5"/>
  </si>
  <si>
    <t>388/2</t>
    <phoneticPr fontId="5"/>
  </si>
  <si>
    <t>639/2</t>
    <phoneticPr fontId="5"/>
  </si>
  <si>
    <t>コスト：X/Y
X：執行額
Y：全体構想、基本計画、実施設計、施設整備等を行った件数　　　　　　　　　　　　</t>
    <phoneticPr fontId="5"/>
  </si>
  <si>
    <t>５．生物多様性の保全と自然との共生の推進</t>
    <phoneticPr fontId="5"/>
  </si>
  <si>
    <t>保護区の管理状況</t>
    <phoneticPr fontId="5"/>
  </si>
  <si>
    <t>保護区の適切な保護・管理</t>
    <phoneticPr fontId="5"/>
  </si>
  <si>
    <t>拠点施設の整備を進め、世界遺産地域の適切な保全管理を図っている。</t>
    <phoneticPr fontId="5"/>
  </si>
  <si>
    <t>国内の世界自然遺産登録地について、拠点施設を中核とした適正な管理・モニタリングを行うことで、世界遺産として認められた価値を将来にわたって保全することに寄与する。</t>
    <phoneticPr fontId="5"/>
  </si>
  <si>
    <t>世界遺産地域を適切に保全管理し、次世代に伝承することは条約締約国の責務である。</t>
    <phoneticPr fontId="5"/>
  </si>
  <si>
    <t>条約及び法に基づき、国が責任をもって事業等を行う必要がある。</t>
    <phoneticPr fontId="5"/>
  </si>
  <si>
    <t>価値の保全のために適切な対策を行わない場合には、世界遺産としての価値が損なわれ、危機遺産リストに掲載される恐れがあるため、優先度は高い。</t>
    <phoneticPr fontId="5"/>
  </si>
  <si>
    <t>無</t>
  </si>
  <si>
    <t>‐</t>
  </si>
  <si>
    <t>必要最小限の費用であり妥当である。</t>
    <rPh sb="0" eb="2">
      <t>ヒツヨウ</t>
    </rPh>
    <rPh sb="2" eb="5">
      <t>サイショウゲン</t>
    </rPh>
    <rPh sb="6" eb="8">
      <t>ヒヨウ</t>
    </rPh>
    <rPh sb="11" eb="13">
      <t>ダトウ</t>
    </rPh>
    <phoneticPr fontId="5"/>
  </si>
  <si>
    <t>-</t>
    <phoneticPr fontId="5"/>
  </si>
  <si>
    <t>使途は必要なものに限定するなどしている。</t>
    <rPh sb="0" eb="2">
      <t>シト</t>
    </rPh>
    <rPh sb="3" eb="5">
      <t>ヒツヨウ</t>
    </rPh>
    <rPh sb="9" eb="11">
      <t>ゲンテイ</t>
    </rPh>
    <phoneticPr fontId="5"/>
  </si>
  <si>
    <t>対象を必要最低限の箇所に限定するなど、コスト削減や効率化に向けた工夫を行っている。</t>
    <rPh sb="0" eb="2">
      <t>タイショウ</t>
    </rPh>
    <rPh sb="3" eb="5">
      <t>ヒツヨウ</t>
    </rPh>
    <rPh sb="5" eb="8">
      <t>サイテイゲン</t>
    </rPh>
    <rPh sb="9" eb="11">
      <t>カショ</t>
    </rPh>
    <rPh sb="12" eb="14">
      <t>ゲンテイ</t>
    </rPh>
    <rPh sb="22" eb="24">
      <t>サクゲン</t>
    </rPh>
    <rPh sb="25" eb="28">
      <t>コウリツカ</t>
    </rPh>
    <rPh sb="29" eb="30">
      <t>ム</t>
    </rPh>
    <rPh sb="32" eb="34">
      <t>クフウ</t>
    </rPh>
    <rPh sb="35" eb="36">
      <t>オコナ</t>
    </rPh>
    <phoneticPr fontId="5"/>
  </si>
  <si>
    <t>必要最低限の手段・方法を採用している。</t>
    <phoneticPr fontId="5"/>
  </si>
  <si>
    <t>活動実績は当初見込みを達成しており、見込みにあったものである。</t>
    <phoneticPr fontId="5"/>
  </si>
  <si>
    <t>前年度の成果物を活用し、全体構想、基本構想、基本設計、実施設計、整備と段階的かつ計画的に事業が進められている。</t>
    <phoneticPr fontId="5"/>
  </si>
  <si>
    <t>新24-031</t>
    <phoneticPr fontId="5"/>
  </si>
  <si>
    <t>新24-009</t>
    <phoneticPr fontId="5"/>
  </si>
  <si>
    <t>223</t>
    <phoneticPr fontId="5"/>
  </si>
  <si>
    <t>214</t>
    <phoneticPr fontId="5"/>
  </si>
  <si>
    <t>213</t>
    <phoneticPr fontId="5"/>
  </si>
  <si>
    <t>202</t>
    <phoneticPr fontId="5"/>
  </si>
  <si>
    <t>環境省</t>
  </si>
  <si>
    <t>-</t>
    <phoneticPr fontId="5"/>
  </si>
  <si>
    <t>-</t>
    <phoneticPr fontId="5"/>
  </si>
  <si>
    <t>-</t>
    <phoneticPr fontId="5"/>
  </si>
  <si>
    <t>-</t>
    <phoneticPr fontId="5"/>
  </si>
  <si>
    <t>-</t>
    <phoneticPr fontId="5"/>
  </si>
  <si>
    <t>-</t>
    <phoneticPr fontId="5"/>
  </si>
  <si>
    <t>-</t>
    <phoneticPr fontId="5"/>
  </si>
  <si>
    <t>-</t>
    <phoneticPr fontId="5"/>
  </si>
  <si>
    <t>-</t>
    <phoneticPr fontId="5"/>
  </si>
  <si>
    <t>株式会社プレック研究所沖縄事務所</t>
    <rPh sb="0" eb="2">
      <t>カブシキ</t>
    </rPh>
    <rPh sb="2" eb="4">
      <t>カイシャ</t>
    </rPh>
    <rPh sb="8" eb="11">
      <t>ケンキュウジョ</t>
    </rPh>
    <rPh sb="11" eb="13">
      <t>オキナワ</t>
    </rPh>
    <rPh sb="13" eb="16">
      <t>ジムショ</t>
    </rPh>
    <phoneticPr fontId="5"/>
  </si>
  <si>
    <t>世界自然遺産候補地（沖縄島北部）における保全管理及び普及啓発等拠点施設に関する基本構想策定業務</t>
    <phoneticPr fontId="5"/>
  </si>
  <si>
    <t>4.5/1</t>
    <phoneticPr fontId="5"/>
  </si>
  <si>
    <t>9.4/1</t>
    <phoneticPr fontId="5"/>
  </si>
  <si>
    <t>雑役務費</t>
    <rPh sb="0" eb="1">
      <t>ザツ</t>
    </rPh>
    <rPh sb="1" eb="4">
      <t>エキムヒ</t>
    </rPh>
    <phoneticPr fontId="5"/>
  </si>
  <si>
    <t>A.株式会社プレック研究所沖縄事務所</t>
    <phoneticPr fontId="5"/>
  </si>
  <si>
    <t>　世界自然遺産地域を適切に保全管理し、遺産としての価値を維持することは、世界遺産条約締約国の責務である。新規に世界自然遺産登録に向けた取組を進めている奄美大島、徳之島、沖縄島北部及び西表島について、世界遺産登録を見据えて、保全管理や普及啓発等を担う施設を設置し、その価値の維持を図ることを目的とする。</t>
    <phoneticPr fontId="5"/>
  </si>
  <si>
    <t>　上述の目的を果たすために、国内候補地である奄美大島、徳之島、沖縄島北部及び西表島における保全管理の推進や普及啓発等を担う施設の整備に向け、段階的に全体構想や基本計画を検討、作成し、それらをもとに測量・実施設計、整備を行う。</t>
    <phoneticPr fontId="5"/>
  </si>
  <si>
    <t>奄美大島、徳之島、沖縄島北部及び西表島等の世界遺産等保全管理拠点整備のための全体構想、基本計画、実施設計、施設整備等の実施。</t>
    <phoneticPr fontId="5"/>
  </si>
  <si>
    <t>本施設を拠点として、世界遺産としての価値の維持を図る。</t>
    <phoneticPr fontId="5"/>
  </si>
  <si>
    <t xml:space="preserve">支出先の選定にあたっては、少額のものを除き一般競争入札に付し、競争性を確保している。
</t>
    <phoneticPr fontId="5"/>
  </si>
  <si>
    <t>施設整備が未達成のうちは、成果実績はゼロとなる。</t>
    <phoneticPr fontId="5"/>
  </si>
  <si>
    <t>当該事業については、世界遺産条約締約国の責務として、国内候補地である「奄美大島、徳之島、沖縄島北部及び西表島」の保全管理を推進し、その価値を維持することを目的として、観光管理や普及啓発等を行うための拠点施設の整備を進めるものであり、地元等の関係者と調整を進めつつ、公平性・競争性のある調達に努めるとともに、目的に即した事業の実施に努めている。</t>
    <rPh sb="83" eb="85">
      <t>カンコウ</t>
    </rPh>
    <rPh sb="85" eb="87">
      <t>カンリ</t>
    </rPh>
    <rPh sb="88" eb="90">
      <t>フキュウ</t>
    </rPh>
    <phoneticPr fontId="5"/>
  </si>
  <si>
    <t>平成30年度は、世界自然遺産の国内候補地である「奄美大島、徳之島、沖縄島北部及び西表島」について、平成26年度に実施した保全管理及び普及啓発のための全体構想と地元調整に基づき、優先的に整備を検討する奄美大島の拠点施設の基本計画を作成するなど、計画的かつ段階的に世界自然遺産地域の適切な自然環境保全に努める。また、効率的な予算執行が図られるよう努める。</t>
    <rPh sb="79" eb="81">
      <t>ジモト</t>
    </rPh>
    <rPh sb="81" eb="83">
      <t>チョウセイ</t>
    </rPh>
    <rPh sb="88" eb="91">
      <t>ユウセンテキ</t>
    </rPh>
    <rPh sb="92" eb="94">
      <t>セイビ</t>
    </rPh>
    <rPh sb="95" eb="97">
      <t>ケントウ</t>
    </rPh>
    <rPh sb="99" eb="103">
      <t>アマミオオシマ</t>
    </rPh>
    <rPh sb="111" eb="113">
      <t>ケイカク</t>
    </rPh>
    <phoneticPr fontId="5"/>
  </si>
  <si>
    <t>-</t>
    <phoneticPr fontId="5"/>
  </si>
  <si>
    <t>-</t>
    <phoneticPr fontId="5"/>
  </si>
  <si>
    <t>-</t>
    <phoneticPr fontId="5"/>
  </si>
  <si>
    <t>-</t>
    <phoneticPr fontId="5"/>
  </si>
  <si>
    <t>自然遺産の価値を継続的に守っていくことは重要。海外観光客誘致が結果として自然遺産にダメージを与えるようなことがないように、くれぐれも気を付けて欲しい。地域での住民参加など、地域のイニシアチブとうまくシナジーを生むような連携を図ってほしい。</t>
    <phoneticPr fontId="5"/>
  </si>
  <si>
    <t>外部有識者の所見を踏まえ、状況をしっかり把握し、計画的かつ効率的な整備管理を行うとともに地元等との相乗効果が生まれるようにより連携を図ること。また適切な予算執行に努めること。</t>
    <phoneticPr fontId="5"/>
  </si>
  <si>
    <t>課長　植田 　明浩</t>
    <rPh sb="3" eb="5">
      <t>ウエダ</t>
    </rPh>
    <rPh sb="7" eb="8">
      <t>アキ</t>
    </rPh>
    <rPh sb="8" eb="9">
      <t>ヒロ</t>
    </rPh>
    <phoneticPr fontId="5"/>
  </si>
  <si>
    <t>世界自然遺産候補地「奄美大島、徳之島、沖縄島北部及び西表島」の登録に向け、候補地の顕著で普遍的な価値を維持するために必要な保全管理や普及啓発等施設に係る基本設計及び測量等の対応のため、増額要求。</t>
    <rPh sb="0" eb="2">
      <t>セカイ</t>
    </rPh>
    <rPh sb="2" eb="4">
      <t>シゼン</t>
    </rPh>
    <rPh sb="4" eb="6">
      <t>イサン</t>
    </rPh>
    <rPh sb="6" eb="9">
      <t>コウホチ</t>
    </rPh>
    <rPh sb="10" eb="14">
      <t>アマミオオシマ</t>
    </rPh>
    <rPh sb="15" eb="18">
      <t>トクノシマ</t>
    </rPh>
    <rPh sb="19" eb="22">
      <t>オキナワジマ</t>
    </rPh>
    <rPh sb="22" eb="24">
      <t>ホクブ</t>
    </rPh>
    <rPh sb="24" eb="25">
      <t>オヨ</t>
    </rPh>
    <rPh sb="26" eb="29">
      <t>イリオモテジマ</t>
    </rPh>
    <rPh sb="31" eb="33">
      <t>トウロク</t>
    </rPh>
    <rPh sb="34" eb="35">
      <t>ム</t>
    </rPh>
    <rPh sb="37" eb="40">
      <t>コウホチ</t>
    </rPh>
    <rPh sb="41" eb="43">
      <t>ケンチョ</t>
    </rPh>
    <rPh sb="44" eb="47">
      <t>フヘンテキ</t>
    </rPh>
    <rPh sb="48" eb="50">
      <t>カチ</t>
    </rPh>
    <rPh sb="51" eb="53">
      <t>イジ</t>
    </rPh>
    <rPh sb="58" eb="60">
      <t>ヒツヨウ</t>
    </rPh>
    <rPh sb="61" eb="63">
      <t>ホゼン</t>
    </rPh>
    <rPh sb="63" eb="65">
      <t>カンリ</t>
    </rPh>
    <rPh sb="66" eb="68">
      <t>フキュウ</t>
    </rPh>
    <rPh sb="68" eb="70">
      <t>ケイハツ</t>
    </rPh>
    <rPh sb="70" eb="71">
      <t>ナド</t>
    </rPh>
    <rPh sb="71" eb="73">
      <t>シセツ</t>
    </rPh>
    <rPh sb="74" eb="75">
      <t>カカ</t>
    </rPh>
    <rPh sb="76" eb="78">
      <t>キホン</t>
    </rPh>
    <rPh sb="78" eb="80">
      <t>セッケイ</t>
    </rPh>
    <rPh sb="80" eb="81">
      <t>オヨ</t>
    </rPh>
    <rPh sb="82" eb="84">
      <t>ソクリョウ</t>
    </rPh>
    <rPh sb="84" eb="85">
      <t>ナド</t>
    </rPh>
    <rPh sb="86" eb="88">
      <t>タイオウ</t>
    </rPh>
    <rPh sb="92" eb="94">
      <t>ゾウガク</t>
    </rPh>
    <rPh sb="94" eb="96">
      <t>ヨウキュウ</t>
    </rPh>
    <phoneticPr fontId="5"/>
  </si>
  <si>
    <t>施設の立地に関する地元調整が難航したことに伴い、業務発注ができなかったため。</t>
    <rPh sb="0" eb="2">
      <t>シセツ</t>
    </rPh>
    <rPh sb="3" eb="5">
      <t>リッチ</t>
    </rPh>
    <rPh sb="6" eb="7">
      <t>カン</t>
    </rPh>
    <rPh sb="9" eb="11">
      <t>ジモト</t>
    </rPh>
    <rPh sb="11" eb="13">
      <t>チョウセイ</t>
    </rPh>
    <rPh sb="14" eb="16">
      <t>ナンコウ</t>
    </rPh>
    <rPh sb="21" eb="22">
      <t>トモナ</t>
    </rPh>
    <rPh sb="24" eb="26">
      <t>ギョウム</t>
    </rPh>
    <rPh sb="26" eb="28">
      <t>ハッチュウ</t>
    </rPh>
    <phoneticPr fontId="5"/>
  </si>
  <si>
    <t>世界自然遺産の国内候補地である奄美大島、徳之島、沖縄島北部及び西表島について、地元等と連携を図りながら、世界自然遺産としての価値の保全を図る。また、効果的、効率的な事業実施に努める。</t>
    <rPh sb="9" eb="11">
      <t>コウホ</t>
    </rPh>
    <rPh sb="39" eb="41">
      <t>ジモト</t>
    </rPh>
    <rPh sb="41" eb="42">
      <t>ナド</t>
    </rPh>
    <rPh sb="43" eb="45">
      <t>レンケイ</t>
    </rPh>
    <rPh sb="46" eb="47">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</si>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</sst>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163286</xdr:colOff>
      <xdr:row>741</xdr:row>
      <xdr:rowOff>0</xdr:rowOff>
    </xdr:from>
    <xdr:to>
      <xdr:col>23</xdr:col>
      <xdr:colOff>165974</xdr:colOff>
      <xdr:row>743</xdr:row>
      <xdr:rowOff>22382</xdr:rowOff>
    </xdr:to>
    <xdr:sp macro="" textlink="">
      <xdr:nvSpPr>
        <xdr:cNvPr id="2" name="テキスト ボックス 1"/>
        <xdr:cNvSpPr txBox="1"/>
      </xdr:nvSpPr>
      <xdr:spPr>
        <a:xfrm>
          <a:off x="2703286" y="46264286"/>
          <a:ext cx="1635545" cy="72995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4.5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14</xdr:col>
      <xdr:colOff>69006</xdr:colOff>
      <xdr:row>751</xdr:row>
      <xdr:rowOff>182448</xdr:rowOff>
    </xdr:from>
    <xdr:to>
      <xdr:col>24</xdr:col>
      <xdr:colOff>121303</xdr:colOff>
      <xdr:row>753</xdr:row>
      <xdr:rowOff>209367</xdr:rowOff>
    </xdr:to>
    <xdr:sp macro="" textlink="">
      <xdr:nvSpPr>
        <xdr:cNvPr id="9" name="テキスト ボックス 8"/>
        <xdr:cNvSpPr txBox="1"/>
      </xdr:nvSpPr>
      <xdr:spPr>
        <a:xfrm>
          <a:off x="2609006" y="49984591"/>
          <a:ext cx="1866583" cy="7344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baseline="0">
              <a:solidFill>
                <a:sysClr val="windowText" lastClr="000000"/>
              </a:solidFill>
              <a:effectLst/>
              <a:latin typeface="+mn-lt"/>
              <a:ea typeface="+mn-ea"/>
              <a:cs typeface="+mn-cs"/>
            </a:rPr>
            <a:t>株式会社プレック研究所沖縄事務所</a:t>
          </a:r>
          <a:endParaRPr kumimoji="1" lang="en-US" altLang="ja-JP" sz="1100" b="0" i="0" baseline="0">
            <a:solidFill>
              <a:sysClr val="windowText" lastClr="000000"/>
            </a:solidFill>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4.5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13</xdr:col>
      <xdr:colOff>168712</xdr:colOff>
      <xdr:row>750</xdr:row>
      <xdr:rowOff>295620</xdr:rowOff>
    </xdr:from>
    <xdr:to>
      <xdr:col>27</xdr:col>
      <xdr:colOff>74328</xdr:colOff>
      <xdr:row>751</xdr:row>
      <xdr:rowOff>201089</xdr:rowOff>
    </xdr:to>
    <xdr:sp macro="" textlink="">
      <xdr:nvSpPr>
        <xdr:cNvPr id="10" name="テキスト ボックス 9"/>
        <xdr:cNvSpPr txBox="1"/>
      </xdr:nvSpPr>
      <xdr:spPr>
        <a:xfrm>
          <a:off x="2527283" y="49743977"/>
          <a:ext cx="2445616" cy="25925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14</xdr:col>
      <xdr:colOff>61701</xdr:colOff>
      <xdr:row>753</xdr:row>
      <xdr:rowOff>184029</xdr:rowOff>
    </xdr:from>
    <xdr:to>
      <xdr:col>34</xdr:col>
      <xdr:colOff>42014</xdr:colOff>
      <xdr:row>755</xdr:row>
      <xdr:rowOff>39726</xdr:rowOff>
    </xdr:to>
    <xdr:sp macro="" textlink="">
      <xdr:nvSpPr>
        <xdr:cNvPr id="11" name="大かっこ 10"/>
        <xdr:cNvSpPr/>
      </xdr:nvSpPr>
      <xdr:spPr>
        <a:xfrm>
          <a:off x="2601701" y="50693743"/>
          <a:ext cx="3608884" cy="56326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世界自然遺産候補地（沖縄島北部）における保全管理及び普及啓発等拠点施設に関する基本構想策定業務</a:t>
          </a:r>
        </a:p>
      </xdr:txBody>
    </xdr:sp>
    <xdr:clientData/>
  </xdr:twoCellAnchor>
  <xdr:twoCellAnchor>
    <xdr:from>
      <xdr:col>19</xdr:col>
      <xdr:colOff>96527</xdr:colOff>
      <xdr:row>748</xdr:row>
      <xdr:rowOff>17054</xdr:rowOff>
    </xdr:from>
    <xdr:to>
      <xdr:col>19</xdr:col>
      <xdr:colOff>96527</xdr:colOff>
      <xdr:row>751</xdr:row>
      <xdr:rowOff>27214</xdr:rowOff>
    </xdr:to>
    <xdr:cxnSp macro="">
      <xdr:nvCxnSpPr>
        <xdr:cNvPr id="13" name="直線矢印コネクタ 25"/>
        <xdr:cNvCxnSpPr>
          <a:cxnSpLocks noChangeShapeType="1"/>
        </xdr:cNvCxnSpPr>
      </xdr:nvCxnSpPr>
      <xdr:spPr bwMode="auto">
        <a:xfrm flipV="1">
          <a:off x="3543670" y="48757840"/>
          <a:ext cx="0" cy="1071517"/>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twoCellAnchor>
    <xdr:from>
      <xdr:col>25</xdr:col>
      <xdr:colOff>126911</xdr:colOff>
      <xdr:row>741</xdr:row>
      <xdr:rowOff>232776</xdr:rowOff>
    </xdr:from>
    <xdr:to>
      <xdr:col>43</xdr:col>
      <xdr:colOff>23002</xdr:colOff>
      <xdr:row>742</xdr:row>
      <xdr:rowOff>149920</xdr:rowOff>
    </xdr:to>
    <xdr:sp macro="" textlink="">
      <xdr:nvSpPr>
        <xdr:cNvPr id="14" name="大かっこ 13"/>
        <xdr:cNvSpPr/>
      </xdr:nvSpPr>
      <xdr:spPr>
        <a:xfrm>
          <a:off x="4662625" y="46497062"/>
          <a:ext cx="3161806" cy="27092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世界遺産管理拠点施設の整備や基本構想の策定</a:t>
          </a:r>
        </a:p>
      </xdr:txBody>
    </xdr:sp>
    <xdr:clientData/>
  </xdr:twoCellAnchor>
  <xdr:twoCellAnchor>
    <xdr:from>
      <xdr:col>14</xdr:col>
      <xdr:colOff>44255</xdr:colOff>
      <xdr:row>746</xdr:row>
      <xdr:rowOff>4540</xdr:rowOff>
    </xdr:from>
    <xdr:to>
      <xdr:col>24</xdr:col>
      <xdr:colOff>120754</xdr:colOff>
      <xdr:row>748</xdr:row>
      <xdr:rowOff>31458</xdr:rowOff>
    </xdr:to>
    <xdr:sp macro="" textlink="">
      <xdr:nvSpPr>
        <xdr:cNvPr id="15" name="テキスト ボックス 14"/>
        <xdr:cNvSpPr txBox="1"/>
      </xdr:nvSpPr>
      <xdr:spPr>
        <a:xfrm>
          <a:off x="2584255" y="48037754"/>
          <a:ext cx="1890785" cy="73449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那覇自然環境事務所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4.5</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lientData/>
  </xdr:twoCellAnchor>
  <xdr:twoCellAnchor>
    <xdr:from>
      <xdr:col>19</xdr:col>
      <xdr:colOff>77107</xdr:colOff>
      <xdr:row>743</xdr:row>
      <xdr:rowOff>13608</xdr:rowOff>
    </xdr:from>
    <xdr:to>
      <xdr:col>19</xdr:col>
      <xdr:colOff>77107</xdr:colOff>
      <xdr:row>746</xdr:row>
      <xdr:rowOff>0</xdr:rowOff>
    </xdr:to>
    <xdr:cxnSp macro="">
      <xdr:nvCxnSpPr>
        <xdr:cNvPr id="20" name="直線矢印コネクタ 25"/>
        <xdr:cNvCxnSpPr>
          <a:cxnSpLocks noChangeShapeType="1"/>
        </xdr:cNvCxnSpPr>
      </xdr:nvCxnSpPr>
      <xdr:spPr bwMode="auto">
        <a:xfrm flipV="1">
          <a:off x="3524250" y="46985465"/>
          <a:ext cx="0" cy="1047749"/>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C3" sqref="BC3"/>
    </sheetView>
  </sheetViews>
  <sheetFormatPr defaultRowHeight="13.5"/>
  <cols>
    <col min="1" max="49" width="2.75" customWidth="1"/>
    <col min="50" max="50" width="6.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8">
        <v>222</v>
      </c>
      <c r="AT2" s="938"/>
      <c r="AU2" s="938"/>
      <c r="AV2" s="52" t="str">
        <f>IF(AW2="", "", "-")</f>
        <v/>
      </c>
      <c r="AW2" s="910"/>
      <c r="AX2" s="910"/>
    </row>
    <row r="3" spans="1:50" ht="21" customHeight="1" thickBot="1">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601</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187</v>
      </c>
      <c r="H5" s="840"/>
      <c r="I5" s="840"/>
      <c r="J5" s="840"/>
      <c r="K5" s="840"/>
      <c r="L5" s="840"/>
      <c r="M5" s="841" t="s">
        <v>66</v>
      </c>
      <c r="N5" s="842"/>
      <c r="O5" s="842"/>
      <c r="P5" s="842"/>
      <c r="Q5" s="842"/>
      <c r="R5" s="843"/>
      <c r="S5" s="844" t="s">
        <v>131</v>
      </c>
      <c r="T5" s="840"/>
      <c r="U5" s="840"/>
      <c r="V5" s="840"/>
      <c r="W5" s="840"/>
      <c r="X5" s="845"/>
      <c r="Y5" s="698" t="s">
        <v>3</v>
      </c>
      <c r="Z5" s="538"/>
      <c r="AA5" s="538"/>
      <c r="AB5" s="538"/>
      <c r="AC5" s="538"/>
      <c r="AD5" s="539"/>
      <c r="AE5" s="699" t="s">
        <v>552</v>
      </c>
      <c r="AF5" s="699"/>
      <c r="AG5" s="699"/>
      <c r="AH5" s="699"/>
      <c r="AI5" s="699"/>
      <c r="AJ5" s="699"/>
      <c r="AK5" s="699"/>
      <c r="AL5" s="699"/>
      <c r="AM5" s="699"/>
      <c r="AN5" s="699"/>
      <c r="AO5" s="699"/>
      <c r="AP5" s="700"/>
      <c r="AQ5" s="701" t="s">
        <v>631</v>
      </c>
      <c r="AR5" s="702"/>
      <c r="AS5" s="702"/>
      <c r="AT5" s="702"/>
      <c r="AU5" s="702"/>
      <c r="AV5" s="702"/>
      <c r="AW5" s="702"/>
      <c r="AX5" s="703"/>
    </row>
    <row r="6" spans="1:50" ht="39" customHeight="1">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7" customHeight="1">
      <c r="A7" s="489" t="s">
        <v>22</v>
      </c>
      <c r="B7" s="490"/>
      <c r="C7" s="490"/>
      <c r="D7" s="490"/>
      <c r="E7" s="490"/>
      <c r="F7" s="491"/>
      <c r="G7" s="492" t="s">
        <v>554</v>
      </c>
      <c r="H7" s="493"/>
      <c r="I7" s="493"/>
      <c r="J7" s="493"/>
      <c r="K7" s="493"/>
      <c r="L7" s="493"/>
      <c r="M7" s="493"/>
      <c r="N7" s="493"/>
      <c r="O7" s="493"/>
      <c r="P7" s="493"/>
      <c r="Q7" s="493"/>
      <c r="R7" s="493"/>
      <c r="S7" s="493"/>
      <c r="T7" s="493"/>
      <c r="U7" s="493"/>
      <c r="V7" s="493"/>
      <c r="W7" s="493"/>
      <c r="X7" s="494"/>
      <c r="Y7" s="921" t="s">
        <v>548</v>
      </c>
      <c r="Z7" s="439"/>
      <c r="AA7" s="439"/>
      <c r="AB7" s="439"/>
      <c r="AC7" s="439"/>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c r="A8" s="489" t="s">
        <v>389</v>
      </c>
      <c r="B8" s="490"/>
      <c r="C8" s="490"/>
      <c r="D8" s="490"/>
      <c r="E8" s="490"/>
      <c r="F8" s="491"/>
      <c r="G8" s="939" t="str">
        <f>入力規則等!A26</f>
        <v>沖縄振興</v>
      </c>
      <c r="H8" s="720"/>
      <c r="I8" s="720"/>
      <c r="J8" s="720"/>
      <c r="K8" s="720"/>
      <c r="L8" s="720"/>
      <c r="M8" s="720"/>
      <c r="N8" s="720"/>
      <c r="O8" s="720"/>
      <c r="P8" s="720"/>
      <c r="Q8" s="720"/>
      <c r="R8" s="720"/>
      <c r="S8" s="720"/>
      <c r="T8" s="720"/>
      <c r="U8" s="720"/>
      <c r="V8" s="720"/>
      <c r="W8" s="720"/>
      <c r="X8" s="940"/>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78.75" customHeight="1">
      <c r="A9" s="849" t="s">
        <v>23</v>
      </c>
      <c r="B9" s="850"/>
      <c r="C9" s="850"/>
      <c r="D9" s="850"/>
      <c r="E9" s="850"/>
      <c r="F9" s="850"/>
      <c r="G9" s="851" t="s">
        <v>617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618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1" t="s">
        <v>24</v>
      </c>
      <c r="B12" s="942"/>
      <c r="C12" s="942"/>
      <c r="D12" s="942"/>
      <c r="E12" s="942"/>
      <c r="F12" s="943"/>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c r="A13" s="614"/>
      <c r="B13" s="615"/>
      <c r="C13" s="615"/>
      <c r="D13" s="615"/>
      <c r="E13" s="615"/>
      <c r="F13" s="616"/>
      <c r="G13" s="723" t="s">
        <v>6</v>
      </c>
      <c r="H13" s="724"/>
      <c r="I13" s="764" t="s">
        <v>7</v>
      </c>
      <c r="J13" s="765"/>
      <c r="K13" s="765"/>
      <c r="L13" s="765"/>
      <c r="M13" s="765"/>
      <c r="N13" s="765"/>
      <c r="O13" s="766"/>
      <c r="P13" s="657">
        <v>10</v>
      </c>
      <c r="Q13" s="658"/>
      <c r="R13" s="658"/>
      <c r="S13" s="658"/>
      <c r="T13" s="658"/>
      <c r="U13" s="658"/>
      <c r="V13" s="659"/>
      <c r="W13" s="657">
        <v>10</v>
      </c>
      <c r="X13" s="658"/>
      <c r="Y13" s="658"/>
      <c r="Z13" s="658"/>
      <c r="AA13" s="658"/>
      <c r="AB13" s="658"/>
      <c r="AC13" s="659"/>
      <c r="AD13" s="657">
        <v>10</v>
      </c>
      <c r="AE13" s="658"/>
      <c r="AF13" s="658"/>
      <c r="AG13" s="658"/>
      <c r="AH13" s="658"/>
      <c r="AI13" s="658"/>
      <c r="AJ13" s="659"/>
      <c r="AK13" s="657">
        <v>9</v>
      </c>
      <c r="AL13" s="658"/>
      <c r="AM13" s="658"/>
      <c r="AN13" s="658"/>
      <c r="AO13" s="658"/>
      <c r="AP13" s="658"/>
      <c r="AQ13" s="659"/>
      <c r="AR13" s="918">
        <v>11</v>
      </c>
      <c r="AS13" s="919"/>
      <c r="AT13" s="919"/>
      <c r="AU13" s="919"/>
      <c r="AV13" s="919"/>
      <c r="AW13" s="919"/>
      <c r="AX13" s="920"/>
    </row>
    <row r="14" spans="1:50" ht="21" customHeight="1">
      <c r="A14" s="614"/>
      <c r="B14" s="615"/>
      <c r="C14" s="615"/>
      <c r="D14" s="615"/>
      <c r="E14" s="615"/>
      <c r="F14" s="616"/>
      <c r="G14" s="725"/>
      <c r="H14" s="726"/>
      <c r="I14" s="711" t="s">
        <v>8</v>
      </c>
      <c r="J14" s="762"/>
      <c r="K14" s="762"/>
      <c r="L14" s="762"/>
      <c r="M14" s="762"/>
      <c r="N14" s="762"/>
      <c r="O14" s="763"/>
      <c r="P14" s="657" t="s">
        <v>557</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602</v>
      </c>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v>1009</v>
      </c>
      <c r="Q15" s="658"/>
      <c r="R15" s="658"/>
      <c r="S15" s="658"/>
      <c r="T15" s="658"/>
      <c r="U15" s="658"/>
      <c r="V15" s="659"/>
      <c r="W15" s="657">
        <v>631</v>
      </c>
      <c r="X15" s="658"/>
      <c r="Y15" s="658"/>
      <c r="Z15" s="658"/>
      <c r="AA15" s="658"/>
      <c r="AB15" s="658"/>
      <c r="AC15" s="659"/>
      <c r="AD15" s="657" t="s">
        <v>556</v>
      </c>
      <c r="AE15" s="658"/>
      <c r="AF15" s="658"/>
      <c r="AG15" s="658"/>
      <c r="AH15" s="658"/>
      <c r="AI15" s="658"/>
      <c r="AJ15" s="659"/>
      <c r="AK15" s="657" t="s">
        <v>556</v>
      </c>
      <c r="AL15" s="658"/>
      <c r="AM15" s="658"/>
      <c r="AN15" s="658"/>
      <c r="AO15" s="658"/>
      <c r="AP15" s="658"/>
      <c r="AQ15" s="659"/>
      <c r="AR15" s="657" t="s">
        <v>635</v>
      </c>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v>-631</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603</v>
      </c>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558</v>
      </c>
      <c r="AE17" s="658"/>
      <c r="AF17" s="658"/>
      <c r="AG17" s="658"/>
      <c r="AH17" s="658"/>
      <c r="AI17" s="658"/>
      <c r="AJ17" s="659"/>
      <c r="AK17" s="657" t="s">
        <v>602</v>
      </c>
      <c r="AL17" s="658"/>
      <c r="AM17" s="658"/>
      <c r="AN17" s="658"/>
      <c r="AO17" s="658"/>
      <c r="AP17" s="658"/>
      <c r="AQ17" s="659"/>
      <c r="AR17" s="916"/>
      <c r="AS17" s="916"/>
      <c r="AT17" s="916"/>
      <c r="AU17" s="916"/>
      <c r="AV17" s="916"/>
      <c r="AW17" s="916"/>
      <c r="AX17" s="917"/>
    </row>
    <row r="18" spans="1:50" ht="24.75" customHeight="1">
      <c r="A18" s="614"/>
      <c r="B18" s="615"/>
      <c r="C18" s="615"/>
      <c r="D18" s="615"/>
      <c r="E18" s="615"/>
      <c r="F18" s="616"/>
      <c r="G18" s="727"/>
      <c r="H18" s="728"/>
      <c r="I18" s="716" t="s">
        <v>20</v>
      </c>
      <c r="J18" s="717"/>
      <c r="K18" s="717"/>
      <c r="L18" s="717"/>
      <c r="M18" s="717"/>
      <c r="N18" s="717"/>
      <c r="O18" s="718"/>
      <c r="P18" s="878">
        <f>SUM(P13:V17)</f>
        <v>388</v>
      </c>
      <c r="Q18" s="879"/>
      <c r="R18" s="879"/>
      <c r="S18" s="879"/>
      <c r="T18" s="879"/>
      <c r="U18" s="879"/>
      <c r="V18" s="880"/>
      <c r="W18" s="878">
        <f>SUM(W13:AC17)</f>
        <v>641</v>
      </c>
      <c r="X18" s="879"/>
      <c r="Y18" s="879"/>
      <c r="Z18" s="879"/>
      <c r="AA18" s="879"/>
      <c r="AB18" s="879"/>
      <c r="AC18" s="880"/>
      <c r="AD18" s="878">
        <f>SUM(AD13:AJ17)</f>
        <v>10</v>
      </c>
      <c r="AE18" s="879"/>
      <c r="AF18" s="879"/>
      <c r="AG18" s="879"/>
      <c r="AH18" s="879"/>
      <c r="AI18" s="879"/>
      <c r="AJ18" s="880"/>
      <c r="AK18" s="878">
        <f>SUM(AK13:AQ17)</f>
        <v>9</v>
      </c>
      <c r="AL18" s="879"/>
      <c r="AM18" s="879"/>
      <c r="AN18" s="879"/>
      <c r="AO18" s="879"/>
      <c r="AP18" s="879"/>
      <c r="AQ18" s="880"/>
      <c r="AR18" s="878">
        <f>SUM(AR13:AX17)</f>
        <v>11</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388</v>
      </c>
      <c r="Q19" s="658"/>
      <c r="R19" s="658"/>
      <c r="S19" s="658"/>
      <c r="T19" s="658"/>
      <c r="U19" s="658"/>
      <c r="V19" s="659"/>
      <c r="W19" s="657">
        <v>639</v>
      </c>
      <c r="X19" s="658"/>
      <c r="Y19" s="658"/>
      <c r="Z19" s="658"/>
      <c r="AA19" s="658"/>
      <c r="AB19" s="658"/>
      <c r="AC19" s="659"/>
      <c r="AD19" s="657">
        <v>4.5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c r="A20" s="614"/>
      <c r="B20" s="615"/>
      <c r="C20" s="615"/>
      <c r="D20" s="615"/>
      <c r="E20" s="615"/>
      <c r="F20" s="616"/>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0.99687987519500776</v>
      </c>
      <c r="X20" s="311"/>
      <c r="Y20" s="311"/>
      <c r="Z20" s="311"/>
      <c r="AA20" s="311"/>
      <c r="AB20" s="311"/>
      <c r="AC20" s="311"/>
      <c r="AD20" s="311">
        <f t="shared" ref="AD20" si="1">IF(AD18=0, "-", SUM(AD19)/AD18)</f>
        <v>0.45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c r="A21" s="849"/>
      <c r="B21" s="850"/>
      <c r="C21" s="850"/>
      <c r="D21" s="850"/>
      <c r="E21" s="850"/>
      <c r="F21" s="944"/>
      <c r="G21" s="309" t="s">
        <v>497</v>
      </c>
      <c r="H21" s="310"/>
      <c r="I21" s="310"/>
      <c r="J21" s="310"/>
      <c r="K21" s="310"/>
      <c r="L21" s="310"/>
      <c r="M21" s="310"/>
      <c r="N21" s="310"/>
      <c r="O21" s="310"/>
      <c r="P21" s="311">
        <f>IF(P19=0, "-", SUM(P19)/SUM(P13,P14))</f>
        <v>38.799999999999997</v>
      </c>
      <c r="Q21" s="311"/>
      <c r="R21" s="311"/>
      <c r="S21" s="311"/>
      <c r="T21" s="311"/>
      <c r="U21" s="311"/>
      <c r="V21" s="311"/>
      <c r="W21" s="311">
        <f t="shared" ref="W21" si="2">IF(W19=0, "-", SUM(W19)/SUM(W13,W14))</f>
        <v>63.9</v>
      </c>
      <c r="X21" s="311"/>
      <c r="Y21" s="311"/>
      <c r="Z21" s="311"/>
      <c r="AA21" s="311"/>
      <c r="AB21" s="311"/>
      <c r="AC21" s="311"/>
      <c r="AD21" s="311">
        <f t="shared" ref="AD21" si="3">IF(AD19=0, "-", SUM(AD19)/SUM(AD13,AD14))</f>
        <v>0.45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c r="A22" s="962" t="s">
        <v>540</v>
      </c>
      <c r="B22" s="963"/>
      <c r="C22" s="963"/>
      <c r="D22" s="963"/>
      <c r="E22" s="963"/>
      <c r="F22" s="964"/>
      <c r="G22" s="949"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c r="A23" s="965"/>
      <c r="B23" s="966"/>
      <c r="C23" s="966"/>
      <c r="D23" s="966"/>
      <c r="E23" s="966"/>
      <c r="F23" s="967"/>
      <c r="G23" s="950" t="s">
        <v>559</v>
      </c>
      <c r="H23" s="951"/>
      <c r="I23" s="951"/>
      <c r="J23" s="951"/>
      <c r="K23" s="951"/>
      <c r="L23" s="951"/>
      <c r="M23" s="951"/>
      <c r="N23" s="951"/>
      <c r="O23" s="952"/>
      <c r="P23" s="918">
        <v>9.4</v>
      </c>
      <c r="Q23" s="919"/>
      <c r="R23" s="919"/>
      <c r="S23" s="919"/>
      <c r="T23" s="919"/>
      <c r="U23" s="919"/>
      <c r="V23" s="936"/>
      <c r="W23" s="918">
        <v>10.8</v>
      </c>
      <c r="X23" s="919"/>
      <c r="Y23" s="919"/>
      <c r="Z23" s="919"/>
      <c r="AA23" s="919"/>
      <c r="AB23" s="919"/>
      <c r="AC23" s="936"/>
      <c r="AD23" s="972" t="s">
        <v>632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c r="A24" s="965"/>
      <c r="B24" s="966"/>
      <c r="C24" s="966"/>
      <c r="D24" s="966"/>
      <c r="E24" s="966"/>
      <c r="F24" s="967"/>
      <c r="G24" s="953" t="s">
        <v>560</v>
      </c>
      <c r="H24" s="954"/>
      <c r="I24" s="954"/>
      <c r="J24" s="954"/>
      <c r="K24" s="954"/>
      <c r="L24" s="954"/>
      <c r="M24" s="954"/>
      <c r="N24" s="954"/>
      <c r="O24" s="955"/>
      <c r="P24" s="657">
        <v>0</v>
      </c>
      <c r="Q24" s="658"/>
      <c r="R24" s="658"/>
      <c r="S24" s="658"/>
      <c r="T24" s="658"/>
      <c r="U24" s="658"/>
      <c r="V24" s="659"/>
      <c r="W24" s="657">
        <v>0.01</v>
      </c>
      <c r="X24" s="658"/>
      <c r="Y24" s="658"/>
      <c r="Z24" s="658"/>
      <c r="AA24" s="658"/>
      <c r="AB24" s="658"/>
      <c r="AC24" s="65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c r="A25" s="965"/>
      <c r="B25" s="966"/>
      <c r="C25" s="966"/>
      <c r="D25" s="966"/>
      <c r="E25" s="966"/>
      <c r="F25" s="967"/>
      <c r="G25" s="953" t="s">
        <v>561</v>
      </c>
      <c r="H25" s="954"/>
      <c r="I25" s="954"/>
      <c r="J25" s="954"/>
      <c r="K25" s="954"/>
      <c r="L25" s="954"/>
      <c r="M25" s="954"/>
      <c r="N25" s="954"/>
      <c r="O25" s="955"/>
      <c r="P25" s="657">
        <v>0</v>
      </c>
      <c r="Q25" s="658"/>
      <c r="R25" s="658"/>
      <c r="S25" s="658"/>
      <c r="T25" s="658"/>
      <c r="U25" s="658"/>
      <c r="V25" s="659"/>
      <c r="W25" s="657">
        <v>0.01</v>
      </c>
      <c r="X25" s="658"/>
      <c r="Y25" s="658"/>
      <c r="Z25" s="658"/>
      <c r="AA25" s="658"/>
      <c r="AB25" s="658"/>
      <c r="AC25" s="65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c r="A26" s="965"/>
      <c r="B26" s="966"/>
      <c r="C26" s="966"/>
      <c r="D26" s="966"/>
      <c r="E26" s="966"/>
      <c r="F26" s="967"/>
      <c r="G26" s="953"/>
      <c r="H26" s="954"/>
      <c r="I26" s="954"/>
      <c r="J26" s="954"/>
      <c r="K26" s="954"/>
      <c r="L26" s="954"/>
      <c r="M26" s="954"/>
      <c r="N26" s="954"/>
      <c r="O26" s="955"/>
      <c r="P26" s="657"/>
      <c r="Q26" s="658"/>
      <c r="R26" s="658"/>
      <c r="S26" s="658"/>
      <c r="T26" s="658"/>
      <c r="U26" s="658"/>
      <c r="V26" s="659"/>
      <c r="W26" s="657"/>
      <c r="X26" s="658"/>
      <c r="Y26" s="658"/>
      <c r="Z26" s="658"/>
      <c r="AA26" s="658"/>
      <c r="AB26" s="658"/>
      <c r="AC26" s="65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c r="A27" s="965"/>
      <c r="B27" s="966"/>
      <c r="C27" s="966"/>
      <c r="D27" s="966"/>
      <c r="E27" s="966"/>
      <c r="F27" s="967"/>
      <c r="G27" s="953"/>
      <c r="H27" s="954"/>
      <c r="I27" s="954"/>
      <c r="J27" s="954"/>
      <c r="K27" s="954"/>
      <c r="L27" s="954"/>
      <c r="M27" s="954"/>
      <c r="N27" s="954"/>
      <c r="O27" s="955"/>
      <c r="P27" s="657"/>
      <c r="Q27" s="658"/>
      <c r="R27" s="658"/>
      <c r="S27" s="658"/>
      <c r="T27" s="658"/>
      <c r="U27" s="658"/>
      <c r="V27" s="659"/>
      <c r="W27" s="657"/>
      <c r="X27" s="658"/>
      <c r="Y27" s="658"/>
      <c r="Z27" s="658"/>
      <c r="AA27" s="658"/>
      <c r="AB27" s="658"/>
      <c r="AC27" s="65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c r="A28" s="965"/>
      <c r="B28" s="966"/>
      <c r="C28" s="966"/>
      <c r="D28" s="966"/>
      <c r="E28" s="966"/>
      <c r="F28" s="967"/>
      <c r="G28" s="956" t="s">
        <v>478</v>
      </c>
      <c r="H28" s="957"/>
      <c r="I28" s="957"/>
      <c r="J28" s="957"/>
      <c r="K28" s="957"/>
      <c r="L28" s="957"/>
      <c r="M28" s="957"/>
      <c r="N28" s="957"/>
      <c r="O28" s="958"/>
      <c r="P28" s="878">
        <f>P29-SUM(P23:P27)</f>
        <v>-0.40000000000000036</v>
      </c>
      <c r="Q28" s="879"/>
      <c r="R28" s="879"/>
      <c r="S28" s="879"/>
      <c r="T28" s="879"/>
      <c r="U28" s="879"/>
      <c r="V28" s="880"/>
      <c r="W28" s="878">
        <f>W29-SUM(W23:W27)</f>
        <v>0.17999999999999972</v>
      </c>
      <c r="X28" s="879"/>
      <c r="Y28" s="879"/>
      <c r="Z28" s="879"/>
      <c r="AA28" s="879"/>
      <c r="AB28" s="879"/>
      <c r="AC28" s="880"/>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c r="A29" s="968"/>
      <c r="B29" s="969"/>
      <c r="C29" s="969"/>
      <c r="D29" s="969"/>
      <c r="E29" s="969"/>
      <c r="F29" s="970"/>
      <c r="G29" s="959" t="s">
        <v>475</v>
      </c>
      <c r="H29" s="960"/>
      <c r="I29" s="960"/>
      <c r="J29" s="960"/>
      <c r="K29" s="960"/>
      <c r="L29" s="960"/>
      <c r="M29" s="960"/>
      <c r="N29" s="960"/>
      <c r="O29" s="961"/>
      <c r="P29" s="932">
        <f>AK13</f>
        <v>9</v>
      </c>
      <c r="Q29" s="933"/>
      <c r="R29" s="933"/>
      <c r="S29" s="933"/>
      <c r="T29" s="933"/>
      <c r="U29" s="933"/>
      <c r="V29" s="934"/>
      <c r="W29" s="932">
        <f>AR13</f>
        <v>11</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hidden="1" customHeight="1">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hidden="1"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v>30</v>
      </c>
      <c r="AR31" s="193"/>
      <c r="AS31" s="126" t="s">
        <v>356</v>
      </c>
      <c r="AT31" s="127"/>
      <c r="AU31" s="192">
        <v>33</v>
      </c>
      <c r="AV31" s="192"/>
      <c r="AW31" s="394" t="s">
        <v>300</v>
      </c>
      <c r="AX31" s="395"/>
    </row>
    <row r="32" spans="1:50" ht="23.25" hidden="1" customHeight="1">
      <c r="A32" s="399"/>
      <c r="B32" s="397"/>
      <c r="C32" s="397"/>
      <c r="D32" s="397"/>
      <c r="E32" s="397"/>
      <c r="F32" s="398"/>
      <c r="G32" s="561" t="s">
        <v>563</v>
      </c>
      <c r="H32" s="562"/>
      <c r="I32" s="562"/>
      <c r="J32" s="562"/>
      <c r="K32" s="562"/>
      <c r="L32" s="562"/>
      <c r="M32" s="562"/>
      <c r="N32" s="562"/>
      <c r="O32" s="563"/>
      <c r="P32" s="98" t="s">
        <v>564</v>
      </c>
      <c r="Q32" s="98"/>
      <c r="R32" s="98"/>
      <c r="S32" s="98"/>
      <c r="T32" s="98"/>
      <c r="U32" s="98"/>
      <c r="V32" s="98"/>
      <c r="W32" s="98"/>
      <c r="X32" s="99"/>
      <c r="Y32" s="467" t="s">
        <v>12</v>
      </c>
      <c r="Z32" s="525"/>
      <c r="AA32" s="526"/>
      <c r="AB32" s="457" t="s">
        <v>565</v>
      </c>
      <c r="AC32" s="457"/>
      <c r="AD32" s="457"/>
      <c r="AE32" s="211">
        <v>0</v>
      </c>
      <c r="AF32" s="212"/>
      <c r="AG32" s="212"/>
      <c r="AH32" s="212"/>
      <c r="AI32" s="211">
        <v>6</v>
      </c>
      <c r="AJ32" s="212"/>
      <c r="AK32" s="212"/>
      <c r="AL32" s="212"/>
      <c r="AM32" s="211"/>
      <c r="AN32" s="212"/>
      <c r="AO32" s="212"/>
      <c r="AP32" s="212"/>
      <c r="AQ32" s="333" t="s">
        <v>556</v>
      </c>
      <c r="AR32" s="200"/>
      <c r="AS32" s="200"/>
      <c r="AT32" s="334"/>
      <c r="AU32" s="212" t="s">
        <v>557</v>
      </c>
      <c r="AV32" s="212"/>
      <c r="AW32" s="212"/>
      <c r="AX32" s="214"/>
    </row>
    <row r="33" spans="1:50" ht="23.25" hidden="1" customHeight="1">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7" t="s">
        <v>565</v>
      </c>
      <c r="AC33" s="517"/>
      <c r="AD33" s="517"/>
      <c r="AE33" s="211">
        <v>14</v>
      </c>
      <c r="AF33" s="212"/>
      <c r="AG33" s="212"/>
      <c r="AH33" s="212"/>
      <c r="AI33" s="211">
        <v>14</v>
      </c>
      <c r="AJ33" s="212"/>
      <c r="AK33" s="212"/>
      <c r="AL33" s="212"/>
      <c r="AM33" s="211">
        <v>14</v>
      </c>
      <c r="AN33" s="212"/>
      <c r="AO33" s="212"/>
      <c r="AP33" s="212"/>
      <c r="AQ33" s="333">
        <v>14</v>
      </c>
      <c r="AR33" s="200"/>
      <c r="AS33" s="200"/>
      <c r="AT33" s="334"/>
      <c r="AU33" s="212">
        <v>14</v>
      </c>
      <c r="AV33" s="212"/>
      <c r="AW33" s="212"/>
      <c r="AX33" s="214"/>
    </row>
    <row r="34" spans="1:50" ht="67.7" hidden="1" customHeight="1">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0</v>
      </c>
      <c r="AF34" s="212"/>
      <c r="AG34" s="212"/>
      <c r="AH34" s="212"/>
      <c r="AI34" s="211">
        <v>42.9</v>
      </c>
      <c r="AJ34" s="212"/>
      <c r="AK34" s="212"/>
      <c r="AL34" s="212"/>
      <c r="AM34" s="211"/>
      <c r="AN34" s="212"/>
      <c r="AO34" s="212"/>
      <c r="AP34" s="212"/>
      <c r="AQ34" s="333" t="s">
        <v>562</v>
      </c>
      <c r="AR34" s="200"/>
      <c r="AS34" s="200"/>
      <c r="AT34" s="334"/>
      <c r="AU34" s="212" t="s">
        <v>566</v>
      </c>
      <c r="AV34" s="212"/>
      <c r="AW34" s="212"/>
      <c r="AX34" s="214"/>
    </row>
    <row r="35" spans="1:50" ht="23.25" hidden="1" customHeight="1">
      <c r="A35" s="219" t="s">
        <v>528</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v>32</v>
      </c>
      <c r="AR38" s="193"/>
      <c r="AS38" s="126" t="s">
        <v>356</v>
      </c>
      <c r="AT38" s="127"/>
      <c r="AU38" s="192" t="s">
        <v>571</v>
      </c>
      <c r="AV38" s="192"/>
      <c r="AW38" s="394" t="s">
        <v>300</v>
      </c>
      <c r="AX38" s="395"/>
    </row>
    <row r="39" spans="1:50" ht="23.25" customHeight="1">
      <c r="A39" s="399"/>
      <c r="B39" s="397"/>
      <c r="C39" s="397"/>
      <c r="D39" s="397"/>
      <c r="E39" s="397"/>
      <c r="F39" s="398"/>
      <c r="G39" s="561" t="s">
        <v>568</v>
      </c>
      <c r="H39" s="562"/>
      <c r="I39" s="562"/>
      <c r="J39" s="562"/>
      <c r="K39" s="562"/>
      <c r="L39" s="562"/>
      <c r="M39" s="562"/>
      <c r="N39" s="562"/>
      <c r="O39" s="563"/>
      <c r="P39" s="98" t="s">
        <v>569</v>
      </c>
      <c r="Q39" s="98"/>
      <c r="R39" s="98"/>
      <c r="S39" s="98"/>
      <c r="T39" s="98"/>
      <c r="U39" s="98"/>
      <c r="V39" s="98"/>
      <c r="W39" s="98"/>
      <c r="X39" s="99"/>
      <c r="Y39" s="467" t="s">
        <v>12</v>
      </c>
      <c r="Z39" s="525"/>
      <c r="AA39" s="526"/>
      <c r="AB39" s="457" t="s">
        <v>570</v>
      </c>
      <c r="AC39" s="457"/>
      <c r="AD39" s="457"/>
      <c r="AE39" s="211">
        <v>0</v>
      </c>
      <c r="AF39" s="212"/>
      <c r="AG39" s="212"/>
      <c r="AH39" s="212"/>
      <c r="AI39" s="211">
        <v>0</v>
      </c>
      <c r="AJ39" s="212"/>
      <c r="AK39" s="212"/>
      <c r="AL39" s="212"/>
      <c r="AM39" s="211">
        <v>0</v>
      </c>
      <c r="AN39" s="212"/>
      <c r="AO39" s="212"/>
      <c r="AP39" s="212"/>
      <c r="AQ39" s="333" t="s">
        <v>556</v>
      </c>
      <c r="AR39" s="200"/>
      <c r="AS39" s="200"/>
      <c r="AT39" s="334"/>
      <c r="AU39" s="212" t="s">
        <v>556</v>
      </c>
      <c r="AV39" s="212"/>
      <c r="AW39" s="212"/>
      <c r="AX39" s="214"/>
    </row>
    <row r="40" spans="1:50" ht="23.25" customHeight="1">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7" t="s">
        <v>570</v>
      </c>
      <c r="AC40" s="517"/>
      <c r="AD40" s="517"/>
      <c r="AE40" s="211">
        <v>4</v>
      </c>
      <c r="AF40" s="212"/>
      <c r="AG40" s="212"/>
      <c r="AH40" s="212"/>
      <c r="AI40" s="211">
        <v>4</v>
      </c>
      <c r="AJ40" s="212"/>
      <c r="AK40" s="212"/>
      <c r="AL40" s="212"/>
      <c r="AM40" s="211">
        <v>4</v>
      </c>
      <c r="AN40" s="212"/>
      <c r="AO40" s="212"/>
      <c r="AP40" s="212"/>
      <c r="AQ40" s="333">
        <v>4</v>
      </c>
      <c r="AR40" s="200"/>
      <c r="AS40" s="200"/>
      <c r="AT40" s="334"/>
      <c r="AU40" s="212">
        <v>4</v>
      </c>
      <c r="AV40" s="212"/>
      <c r="AW40" s="212"/>
      <c r="AX40" s="214"/>
    </row>
    <row r="41" spans="1:50" ht="75.95" customHeight="1">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v>0</v>
      </c>
      <c r="AF41" s="212"/>
      <c r="AG41" s="212"/>
      <c r="AH41" s="212"/>
      <c r="AI41" s="211">
        <v>0</v>
      </c>
      <c r="AJ41" s="212"/>
      <c r="AK41" s="212"/>
      <c r="AL41" s="212"/>
      <c r="AM41" s="211">
        <v>0</v>
      </c>
      <c r="AN41" s="212"/>
      <c r="AO41" s="212"/>
      <c r="AP41" s="212"/>
      <c r="AQ41" s="333" t="s">
        <v>562</v>
      </c>
      <c r="AR41" s="200"/>
      <c r="AS41" s="200"/>
      <c r="AT41" s="334"/>
      <c r="AU41" s="212" t="s">
        <v>556</v>
      </c>
      <c r="AV41" s="212"/>
      <c r="AW41" s="212"/>
      <c r="AX41" s="214"/>
    </row>
    <row r="42" spans="1:50" ht="23.25" customHeight="1">
      <c r="A42" s="219" t="s">
        <v>528</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5"/>
      <c r="AA46" s="526"/>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7"/>
      <c r="AC47" s="517"/>
      <c r="AD47" s="5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5"/>
      <c r="AA53" s="526"/>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7"/>
      <c r="AC54" s="517"/>
      <c r="AD54" s="5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5"/>
      <c r="AA60" s="526"/>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7"/>
      <c r="AC61" s="517"/>
      <c r="AD61" s="5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c r="A65" s="476" t="s">
        <v>492</v>
      </c>
      <c r="B65" s="477"/>
      <c r="C65" s="477"/>
      <c r="D65" s="477"/>
      <c r="E65" s="477"/>
      <c r="F65" s="478"/>
      <c r="G65" s="479"/>
      <c r="H65" s="232" t="s">
        <v>265</v>
      </c>
      <c r="I65" s="232"/>
      <c r="J65" s="232"/>
      <c r="K65" s="232"/>
      <c r="L65" s="232"/>
      <c r="M65" s="232"/>
      <c r="N65" s="232"/>
      <c r="O65" s="233"/>
      <c r="P65" s="231" t="s">
        <v>59</v>
      </c>
      <c r="Q65" s="232"/>
      <c r="R65" s="232"/>
      <c r="S65" s="232"/>
      <c r="T65" s="232"/>
      <c r="U65" s="232"/>
      <c r="V65" s="233"/>
      <c r="W65" s="481" t="s">
        <v>487</v>
      </c>
      <c r="X65" s="482"/>
      <c r="Y65" s="485"/>
      <c r="Z65" s="485"/>
      <c r="AA65" s="48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c r="A66" s="469"/>
      <c r="B66" s="470"/>
      <c r="C66" s="470"/>
      <c r="D66" s="470"/>
      <c r="E66" s="470"/>
      <c r="F66" s="471"/>
      <c r="G66" s="480"/>
      <c r="H66" s="235"/>
      <c r="I66" s="235"/>
      <c r="J66" s="235"/>
      <c r="K66" s="235"/>
      <c r="L66" s="235"/>
      <c r="M66" s="235"/>
      <c r="N66" s="235"/>
      <c r="O66" s="236"/>
      <c r="P66" s="234"/>
      <c r="Q66" s="235"/>
      <c r="R66" s="235"/>
      <c r="S66" s="235"/>
      <c r="T66" s="235"/>
      <c r="U66" s="235"/>
      <c r="V66" s="236"/>
      <c r="W66" s="483"/>
      <c r="X66" s="484"/>
      <c r="Y66" s="487"/>
      <c r="Z66" s="487"/>
      <c r="AA66" s="48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c r="A67" s="469"/>
      <c r="B67" s="470"/>
      <c r="C67" s="470"/>
      <c r="D67" s="470"/>
      <c r="E67" s="470"/>
      <c r="F67" s="47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c r="A68" s="469"/>
      <c r="B68" s="470"/>
      <c r="C68" s="470"/>
      <c r="D68" s="470"/>
      <c r="E68" s="470"/>
      <c r="F68" s="47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c r="A69" s="469"/>
      <c r="B69" s="470"/>
      <c r="C69" s="470"/>
      <c r="D69" s="470"/>
      <c r="E69" s="470"/>
      <c r="F69" s="47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c r="A70" s="469" t="s">
        <v>498</v>
      </c>
      <c r="B70" s="470"/>
      <c r="C70" s="470"/>
      <c r="D70" s="470"/>
      <c r="E70" s="470"/>
      <c r="F70" s="471"/>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c r="A71" s="469"/>
      <c r="B71" s="470"/>
      <c r="C71" s="470"/>
      <c r="D71" s="470"/>
      <c r="E71" s="470"/>
      <c r="F71" s="47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c r="A72" s="472"/>
      <c r="B72" s="473"/>
      <c r="C72" s="473"/>
      <c r="D72" s="473"/>
      <c r="E72" s="473"/>
      <c r="F72" s="47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c r="A73" s="500" t="s">
        <v>492</v>
      </c>
      <c r="B73" s="501"/>
      <c r="C73" s="501"/>
      <c r="D73" s="501"/>
      <c r="E73" s="501"/>
      <c r="F73" s="502"/>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c r="A74" s="503"/>
      <c r="B74" s="504"/>
      <c r="C74" s="504"/>
      <c r="D74" s="504"/>
      <c r="E74" s="504"/>
      <c r="F74" s="505"/>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c r="A75" s="503"/>
      <c r="B75" s="504"/>
      <c r="C75" s="504"/>
      <c r="D75" s="504"/>
      <c r="E75" s="504"/>
      <c r="F75" s="505"/>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c r="A76" s="503"/>
      <c r="B76" s="504"/>
      <c r="C76" s="504"/>
      <c r="D76" s="504"/>
      <c r="E76" s="504"/>
      <c r="F76" s="505"/>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c r="A77" s="503"/>
      <c r="B77" s="504"/>
      <c r="C77" s="504"/>
      <c r="D77" s="504"/>
      <c r="E77" s="504"/>
      <c r="F77" s="505"/>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5"/>
    </row>
    <row r="80" spans="1:50" ht="18.75" hidden="1" customHeight="1">
      <c r="A80" s="864" t="s">
        <v>266</v>
      </c>
      <c r="B80" s="518" t="s">
        <v>483</v>
      </c>
      <c r="C80" s="519"/>
      <c r="D80" s="519"/>
      <c r="E80" s="519"/>
      <c r="F80" s="520"/>
      <c r="G80" s="429" t="s">
        <v>258</v>
      </c>
      <c r="H80" s="429"/>
      <c r="I80" s="429"/>
      <c r="J80" s="429"/>
      <c r="K80" s="429"/>
      <c r="L80" s="429"/>
      <c r="M80" s="429"/>
      <c r="N80" s="429"/>
      <c r="O80" s="429"/>
      <c r="P80" s="429"/>
      <c r="Q80" s="429"/>
      <c r="R80" s="429"/>
      <c r="S80" s="429"/>
      <c r="T80" s="429"/>
      <c r="U80" s="429"/>
      <c r="V80" s="429"/>
      <c r="W80" s="429"/>
      <c r="X80" s="429"/>
      <c r="Y80" s="429"/>
      <c r="Z80" s="429"/>
      <c r="AA80" s="507"/>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c r="A81" s="865"/>
      <c r="B81" s="521"/>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c r="A82" s="865"/>
      <c r="B82" s="521"/>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7" hidden="1" customHeight="1">
      <c r="A83" s="865"/>
      <c r="B83" s="521"/>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2"/>
      <c r="C84" s="523"/>
      <c r="D84" s="523"/>
      <c r="E84" s="523"/>
      <c r="F84" s="524"/>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4" t="s">
        <v>264</v>
      </c>
      <c r="C85" s="424"/>
      <c r="D85" s="424"/>
      <c r="E85" s="424"/>
      <c r="F85" s="425"/>
      <c r="G85" s="506" t="s">
        <v>61</v>
      </c>
      <c r="H85" s="429"/>
      <c r="I85" s="429"/>
      <c r="J85" s="429"/>
      <c r="K85" s="429"/>
      <c r="L85" s="429"/>
      <c r="M85" s="429"/>
      <c r="N85" s="429"/>
      <c r="O85" s="507"/>
      <c r="P85" s="428" t="s">
        <v>63</v>
      </c>
      <c r="Q85" s="429"/>
      <c r="R85" s="429"/>
      <c r="S85" s="429"/>
      <c r="T85" s="429"/>
      <c r="U85" s="429"/>
      <c r="V85" s="429"/>
      <c r="W85" s="429"/>
      <c r="X85" s="507"/>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8" t="s">
        <v>253</v>
      </c>
      <c r="AV85" s="528"/>
      <c r="AW85" s="528"/>
      <c r="AX85" s="529"/>
      <c r="AY85" s="10"/>
      <c r="AZ85" s="10"/>
      <c r="BA85" s="10"/>
      <c r="BB85" s="10"/>
      <c r="BC85" s="10"/>
    </row>
    <row r="86" spans="1:60" ht="18.75" hidden="1" customHeight="1">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c r="A87" s="865"/>
      <c r="B87" s="424"/>
      <c r="C87" s="424"/>
      <c r="D87" s="424"/>
      <c r="E87" s="424"/>
      <c r="F87" s="425"/>
      <c r="G87" s="97"/>
      <c r="H87" s="98"/>
      <c r="I87" s="98"/>
      <c r="J87" s="98"/>
      <c r="K87" s="98"/>
      <c r="L87" s="98"/>
      <c r="M87" s="98"/>
      <c r="N87" s="98"/>
      <c r="O87" s="99"/>
      <c r="P87" s="98"/>
      <c r="Q87" s="508"/>
      <c r="R87" s="508"/>
      <c r="S87" s="508"/>
      <c r="T87" s="508"/>
      <c r="U87" s="508"/>
      <c r="V87" s="508"/>
      <c r="W87" s="508"/>
      <c r="X87" s="509"/>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c r="A88" s="865"/>
      <c r="B88" s="424"/>
      <c r="C88" s="424"/>
      <c r="D88" s="424"/>
      <c r="E88" s="424"/>
      <c r="F88" s="425"/>
      <c r="G88" s="100"/>
      <c r="H88" s="101"/>
      <c r="I88" s="101"/>
      <c r="J88" s="101"/>
      <c r="K88" s="101"/>
      <c r="L88" s="101"/>
      <c r="M88" s="101"/>
      <c r="N88" s="101"/>
      <c r="O88" s="102"/>
      <c r="P88" s="510"/>
      <c r="Q88" s="510"/>
      <c r="R88" s="510"/>
      <c r="S88" s="510"/>
      <c r="T88" s="510"/>
      <c r="U88" s="510"/>
      <c r="V88" s="510"/>
      <c r="W88" s="510"/>
      <c r="X88" s="511"/>
      <c r="Y88" s="454" t="s">
        <v>54</v>
      </c>
      <c r="Z88" s="455"/>
      <c r="AA88" s="456"/>
      <c r="AB88" s="517"/>
      <c r="AC88" s="517"/>
      <c r="AD88" s="51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c r="A89" s="865"/>
      <c r="B89" s="523"/>
      <c r="C89" s="523"/>
      <c r="D89" s="523"/>
      <c r="E89" s="523"/>
      <c r="F89" s="524"/>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c r="A90" s="865"/>
      <c r="B90" s="424" t="s">
        <v>264</v>
      </c>
      <c r="C90" s="424"/>
      <c r="D90" s="424"/>
      <c r="E90" s="424"/>
      <c r="F90" s="425"/>
      <c r="G90" s="506" t="s">
        <v>61</v>
      </c>
      <c r="H90" s="429"/>
      <c r="I90" s="429"/>
      <c r="J90" s="429"/>
      <c r="K90" s="429"/>
      <c r="L90" s="429"/>
      <c r="M90" s="429"/>
      <c r="N90" s="429"/>
      <c r="O90" s="507"/>
      <c r="P90" s="428" t="s">
        <v>63</v>
      </c>
      <c r="Q90" s="429"/>
      <c r="R90" s="429"/>
      <c r="S90" s="429"/>
      <c r="T90" s="429"/>
      <c r="U90" s="429"/>
      <c r="V90" s="429"/>
      <c r="W90" s="429"/>
      <c r="X90" s="507"/>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8" t="s">
        <v>253</v>
      </c>
      <c r="AV90" s="528"/>
      <c r="AW90" s="528"/>
      <c r="AX90" s="529"/>
    </row>
    <row r="91" spans="1:60" ht="18.75" hidden="1" customHeight="1">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c r="A92" s="865"/>
      <c r="B92" s="424"/>
      <c r="C92" s="424"/>
      <c r="D92" s="424"/>
      <c r="E92" s="424"/>
      <c r="F92" s="425"/>
      <c r="G92" s="97"/>
      <c r="H92" s="98"/>
      <c r="I92" s="98"/>
      <c r="J92" s="98"/>
      <c r="K92" s="98"/>
      <c r="L92" s="98"/>
      <c r="M92" s="98"/>
      <c r="N92" s="98"/>
      <c r="O92" s="99"/>
      <c r="P92" s="98"/>
      <c r="Q92" s="508"/>
      <c r="R92" s="508"/>
      <c r="S92" s="508"/>
      <c r="T92" s="508"/>
      <c r="U92" s="508"/>
      <c r="V92" s="508"/>
      <c r="W92" s="508"/>
      <c r="X92" s="509"/>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c r="A93" s="865"/>
      <c r="B93" s="424"/>
      <c r="C93" s="424"/>
      <c r="D93" s="424"/>
      <c r="E93" s="424"/>
      <c r="F93" s="425"/>
      <c r="G93" s="100"/>
      <c r="H93" s="101"/>
      <c r="I93" s="101"/>
      <c r="J93" s="101"/>
      <c r="K93" s="101"/>
      <c r="L93" s="101"/>
      <c r="M93" s="101"/>
      <c r="N93" s="101"/>
      <c r="O93" s="102"/>
      <c r="P93" s="510"/>
      <c r="Q93" s="510"/>
      <c r="R93" s="510"/>
      <c r="S93" s="510"/>
      <c r="T93" s="510"/>
      <c r="U93" s="510"/>
      <c r="V93" s="510"/>
      <c r="W93" s="510"/>
      <c r="X93" s="511"/>
      <c r="Y93" s="454" t="s">
        <v>54</v>
      </c>
      <c r="Z93" s="455"/>
      <c r="AA93" s="456"/>
      <c r="AB93" s="517"/>
      <c r="AC93" s="517"/>
      <c r="AD93" s="51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c r="A94" s="865"/>
      <c r="B94" s="523"/>
      <c r="C94" s="523"/>
      <c r="D94" s="523"/>
      <c r="E94" s="523"/>
      <c r="F94" s="524"/>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c r="A95" s="865"/>
      <c r="B95" s="424" t="s">
        <v>264</v>
      </c>
      <c r="C95" s="424"/>
      <c r="D95" s="424"/>
      <c r="E95" s="424"/>
      <c r="F95" s="425"/>
      <c r="G95" s="506" t="s">
        <v>61</v>
      </c>
      <c r="H95" s="429"/>
      <c r="I95" s="429"/>
      <c r="J95" s="429"/>
      <c r="K95" s="429"/>
      <c r="L95" s="429"/>
      <c r="M95" s="429"/>
      <c r="N95" s="429"/>
      <c r="O95" s="507"/>
      <c r="P95" s="428" t="s">
        <v>63</v>
      </c>
      <c r="Q95" s="429"/>
      <c r="R95" s="429"/>
      <c r="S95" s="429"/>
      <c r="T95" s="429"/>
      <c r="U95" s="429"/>
      <c r="V95" s="429"/>
      <c r="W95" s="429"/>
      <c r="X95" s="507"/>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8" t="s">
        <v>253</v>
      </c>
      <c r="AV95" s="528"/>
      <c r="AW95" s="528"/>
      <c r="AX95" s="529"/>
      <c r="AY95" s="10"/>
      <c r="AZ95" s="10"/>
      <c r="BA95" s="10"/>
      <c r="BB95" s="10"/>
      <c r="BC95" s="10"/>
      <c r="BD95" s="10"/>
      <c r="BE95" s="10"/>
      <c r="BF95" s="10"/>
      <c r="BG95" s="10"/>
      <c r="BH95" s="10"/>
    </row>
    <row r="96" spans="1:60" ht="18.75" hidden="1" customHeight="1">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c r="A97" s="865"/>
      <c r="B97" s="424"/>
      <c r="C97" s="424"/>
      <c r="D97" s="424"/>
      <c r="E97" s="424"/>
      <c r="F97" s="425"/>
      <c r="G97" s="97"/>
      <c r="H97" s="98"/>
      <c r="I97" s="98"/>
      <c r="J97" s="98"/>
      <c r="K97" s="98"/>
      <c r="L97" s="98"/>
      <c r="M97" s="98"/>
      <c r="N97" s="98"/>
      <c r="O97" s="99"/>
      <c r="P97" s="98"/>
      <c r="Q97" s="508"/>
      <c r="R97" s="508"/>
      <c r="S97" s="508"/>
      <c r="T97" s="508"/>
      <c r="U97" s="508"/>
      <c r="V97" s="508"/>
      <c r="W97" s="508"/>
      <c r="X97" s="509"/>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c r="A98" s="865"/>
      <c r="B98" s="424"/>
      <c r="C98" s="424"/>
      <c r="D98" s="424"/>
      <c r="E98" s="424"/>
      <c r="F98" s="425"/>
      <c r="G98" s="100"/>
      <c r="H98" s="101"/>
      <c r="I98" s="101"/>
      <c r="J98" s="101"/>
      <c r="K98" s="101"/>
      <c r="L98" s="101"/>
      <c r="M98" s="101"/>
      <c r="N98" s="101"/>
      <c r="O98" s="102"/>
      <c r="P98" s="510"/>
      <c r="Q98" s="510"/>
      <c r="R98" s="510"/>
      <c r="S98" s="510"/>
      <c r="T98" s="510"/>
      <c r="U98" s="510"/>
      <c r="V98" s="510"/>
      <c r="W98" s="510"/>
      <c r="X98" s="511"/>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c r="A99" s="866"/>
      <c r="B99" s="426"/>
      <c r="C99" s="426"/>
      <c r="D99" s="426"/>
      <c r="E99" s="426"/>
      <c r="F99" s="427"/>
      <c r="G99" s="580"/>
      <c r="H99" s="208"/>
      <c r="I99" s="208"/>
      <c r="J99" s="208"/>
      <c r="K99" s="208"/>
      <c r="L99" s="208"/>
      <c r="M99" s="208"/>
      <c r="N99" s="208"/>
      <c r="O99" s="581"/>
      <c r="P99" s="512"/>
      <c r="Q99" s="512"/>
      <c r="R99" s="512"/>
      <c r="S99" s="512"/>
      <c r="T99" s="512"/>
      <c r="U99" s="512"/>
      <c r="V99" s="512"/>
      <c r="W99" s="512"/>
      <c r="X99" s="513"/>
      <c r="Y99" s="895" t="s">
        <v>13</v>
      </c>
      <c r="Z99" s="896"/>
      <c r="AA99" s="897"/>
      <c r="AB99" s="892" t="s">
        <v>14</v>
      </c>
      <c r="AC99" s="893"/>
      <c r="AD99" s="894"/>
      <c r="AE99" s="514"/>
      <c r="AF99" s="515"/>
      <c r="AG99" s="515"/>
      <c r="AH99" s="516"/>
      <c r="AI99" s="514"/>
      <c r="AJ99" s="515"/>
      <c r="AK99" s="515"/>
      <c r="AL99" s="516"/>
      <c r="AM99" s="514"/>
      <c r="AN99" s="515"/>
      <c r="AO99" s="515"/>
      <c r="AP99" s="515"/>
      <c r="AQ99" s="530"/>
      <c r="AR99" s="531"/>
      <c r="AS99" s="531"/>
      <c r="AT99" s="532"/>
      <c r="AU99" s="515"/>
      <c r="AV99" s="515"/>
      <c r="AW99" s="515"/>
      <c r="AX99" s="533"/>
    </row>
    <row r="100" spans="1:60" ht="31.7" customHeight="1">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4"/>
      <c r="Z100" s="855"/>
      <c r="AA100" s="856"/>
      <c r="AB100" s="475" t="s">
        <v>11</v>
      </c>
      <c r="AC100" s="475"/>
      <c r="AD100" s="475"/>
      <c r="AE100" s="534" t="s">
        <v>357</v>
      </c>
      <c r="AF100" s="535"/>
      <c r="AG100" s="535"/>
      <c r="AH100" s="536"/>
      <c r="AI100" s="534" t="s">
        <v>363</v>
      </c>
      <c r="AJ100" s="535"/>
      <c r="AK100" s="535"/>
      <c r="AL100" s="536"/>
      <c r="AM100" s="534" t="s">
        <v>472</v>
      </c>
      <c r="AN100" s="535"/>
      <c r="AO100" s="535"/>
      <c r="AP100" s="536"/>
      <c r="AQ100" s="313" t="s">
        <v>494</v>
      </c>
      <c r="AR100" s="314"/>
      <c r="AS100" s="314"/>
      <c r="AT100" s="315"/>
      <c r="AU100" s="313" t="s">
        <v>541</v>
      </c>
      <c r="AV100" s="314"/>
      <c r="AW100" s="314"/>
      <c r="AX100" s="316"/>
    </row>
    <row r="101" spans="1:60" ht="23.25" customHeight="1">
      <c r="A101" s="418"/>
      <c r="B101" s="419"/>
      <c r="C101" s="419"/>
      <c r="D101" s="419"/>
      <c r="E101" s="419"/>
      <c r="F101" s="420"/>
      <c r="G101" s="98" t="s">
        <v>619</v>
      </c>
      <c r="H101" s="98"/>
      <c r="I101" s="98"/>
      <c r="J101" s="98"/>
      <c r="K101" s="98"/>
      <c r="L101" s="98"/>
      <c r="M101" s="98"/>
      <c r="N101" s="98"/>
      <c r="O101" s="98"/>
      <c r="P101" s="98"/>
      <c r="Q101" s="98"/>
      <c r="R101" s="98"/>
      <c r="S101" s="98"/>
      <c r="T101" s="98"/>
      <c r="U101" s="98"/>
      <c r="V101" s="98"/>
      <c r="W101" s="98"/>
      <c r="X101" s="99"/>
      <c r="Y101" s="537" t="s">
        <v>55</v>
      </c>
      <c r="Z101" s="538"/>
      <c r="AA101" s="539"/>
      <c r="AB101" s="457" t="s">
        <v>570</v>
      </c>
      <c r="AC101" s="457"/>
      <c r="AD101" s="457"/>
      <c r="AE101" s="211">
        <v>2</v>
      </c>
      <c r="AF101" s="212"/>
      <c r="AG101" s="212"/>
      <c r="AH101" s="213"/>
      <c r="AI101" s="211">
        <v>2</v>
      </c>
      <c r="AJ101" s="212"/>
      <c r="AK101" s="212"/>
      <c r="AL101" s="213"/>
      <c r="AM101" s="211">
        <v>1</v>
      </c>
      <c r="AN101" s="212"/>
      <c r="AO101" s="212"/>
      <c r="AP101" s="213"/>
      <c r="AQ101" s="211" t="s">
        <v>556</v>
      </c>
      <c r="AR101" s="212"/>
      <c r="AS101" s="212"/>
      <c r="AT101" s="213"/>
      <c r="AU101" s="211" t="s">
        <v>556</v>
      </c>
      <c r="AV101" s="212"/>
      <c r="AW101" s="212"/>
      <c r="AX101" s="213"/>
    </row>
    <row r="102" spans="1:60" ht="23.25" customHeight="1">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v>2</v>
      </c>
      <c r="AF102" s="414"/>
      <c r="AG102" s="414"/>
      <c r="AH102" s="414"/>
      <c r="AI102" s="414">
        <v>2</v>
      </c>
      <c r="AJ102" s="414"/>
      <c r="AK102" s="414"/>
      <c r="AL102" s="414"/>
      <c r="AM102" s="414">
        <v>1</v>
      </c>
      <c r="AN102" s="414"/>
      <c r="AO102" s="414"/>
      <c r="AP102" s="414"/>
      <c r="AQ102" s="266">
        <v>1</v>
      </c>
      <c r="AR102" s="267"/>
      <c r="AS102" s="267"/>
      <c r="AT102" s="312"/>
      <c r="AU102" s="266">
        <v>1</v>
      </c>
      <c r="AV102" s="267"/>
      <c r="AW102" s="267"/>
      <c r="AX102" s="312"/>
    </row>
    <row r="103" spans="1:60" ht="31.7" hidden="1" customHeight="1">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0"/>
      <c r="AC104" s="541"/>
      <c r="AD104" s="54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46.5" hidden="1" customHeight="1">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3"/>
      <c r="AA105" s="544"/>
      <c r="AB105" s="468"/>
      <c r="AC105" s="465"/>
      <c r="AD105" s="466"/>
      <c r="AE105" s="527"/>
      <c r="AF105" s="527"/>
      <c r="AG105" s="527"/>
      <c r="AH105" s="527"/>
      <c r="AI105" s="527"/>
      <c r="AJ105" s="527"/>
      <c r="AK105" s="527"/>
      <c r="AL105" s="527"/>
      <c r="AM105" s="414"/>
      <c r="AN105" s="414"/>
      <c r="AO105" s="414"/>
      <c r="AP105" s="414"/>
      <c r="AQ105" s="211"/>
      <c r="AR105" s="212"/>
      <c r="AS105" s="212"/>
      <c r="AT105" s="213"/>
      <c r="AU105" s="266"/>
      <c r="AV105" s="267"/>
      <c r="AW105" s="267"/>
      <c r="AX105" s="312"/>
    </row>
    <row r="106" spans="1:60" ht="31.7" hidden="1" customHeight="1">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0"/>
      <c r="AC107" s="541"/>
      <c r="AD107" s="542"/>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3"/>
      <c r="AA108" s="544"/>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7" hidden="1" customHeight="1">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0"/>
      <c r="AC110" s="541"/>
      <c r="AD110" s="542"/>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3"/>
      <c r="AA111" s="544"/>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 hidden="1" customHeight="1">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0"/>
      <c r="AC113" s="541"/>
      <c r="AD113" s="542"/>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3"/>
      <c r="AA114" s="544"/>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c r="A116" s="435"/>
      <c r="B116" s="436"/>
      <c r="C116" s="436"/>
      <c r="D116" s="436"/>
      <c r="E116" s="436"/>
      <c r="F116" s="437"/>
      <c r="G116" s="389" t="s">
        <v>577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540" t="s">
        <v>573</v>
      </c>
      <c r="AC116" s="541"/>
      <c r="AD116" s="542"/>
      <c r="AE116" s="211">
        <v>194</v>
      </c>
      <c r="AF116" s="212"/>
      <c r="AG116" s="212"/>
      <c r="AH116" s="213"/>
      <c r="AI116" s="211">
        <v>320</v>
      </c>
      <c r="AJ116" s="212"/>
      <c r="AK116" s="212"/>
      <c r="AL116" s="213"/>
      <c r="AM116" s="211">
        <v>4.5</v>
      </c>
      <c r="AN116" s="212"/>
      <c r="AO116" s="212"/>
      <c r="AP116" s="213"/>
      <c r="AQ116" s="211">
        <v>9.4</v>
      </c>
      <c r="AR116" s="212"/>
      <c r="AS116" s="212"/>
      <c r="AT116" s="212"/>
      <c r="AU116" s="212"/>
      <c r="AV116" s="212"/>
      <c r="AW116" s="212"/>
      <c r="AX116" s="214"/>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5"/>
      <c r="AD117" s="466"/>
      <c r="AE117" s="527" t="s">
        <v>575</v>
      </c>
      <c r="AF117" s="527"/>
      <c r="AG117" s="527"/>
      <c r="AH117" s="527"/>
      <c r="AI117" s="527" t="s">
        <v>576</v>
      </c>
      <c r="AJ117" s="527"/>
      <c r="AK117" s="527"/>
      <c r="AL117" s="527"/>
      <c r="AM117" s="414" t="s">
        <v>613</v>
      </c>
      <c r="AN117" s="414"/>
      <c r="AO117" s="414"/>
      <c r="AP117" s="414"/>
      <c r="AQ117" s="527" t="s">
        <v>614</v>
      </c>
      <c r="AR117" s="527"/>
      <c r="AS117" s="527"/>
      <c r="AT117" s="527"/>
      <c r="AU117" s="527"/>
      <c r="AV117" s="527"/>
      <c r="AW117" s="527"/>
      <c r="AX117" s="549"/>
    </row>
    <row r="118" spans="1:50" ht="23.25" hidden="1" customHeight="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5"/>
    </row>
    <row r="120" spans="1:50" ht="46.5" hidden="1" customHeight="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6" t="s">
        <v>502</v>
      </c>
      <c r="AC120" s="547"/>
      <c r="AD120" s="548"/>
      <c r="AE120" s="527"/>
      <c r="AF120" s="527"/>
      <c r="AG120" s="527"/>
      <c r="AH120" s="527"/>
      <c r="AI120" s="527"/>
      <c r="AJ120" s="527"/>
      <c r="AK120" s="527"/>
      <c r="AL120" s="527"/>
      <c r="AM120" s="527"/>
      <c r="AN120" s="527"/>
      <c r="AO120" s="527"/>
      <c r="AP120" s="527"/>
      <c r="AQ120" s="527"/>
      <c r="AR120" s="527"/>
      <c r="AS120" s="527"/>
      <c r="AT120" s="527"/>
      <c r="AU120" s="527"/>
      <c r="AV120" s="527"/>
      <c r="AW120" s="527"/>
      <c r="AX120" s="549"/>
    </row>
    <row r="121" spans="1:50" ht="23.25" hidden="1" customHeight="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5"/>
    </row>
    <row r="123" spans="1:50" ht="46.5" hidden="1" customHeight="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6" t="s">
        <v>505</v>
      </c>
      <c r="AC123" s="547"/>
      <c r="AD123" s="548"/>
      <c r="AE123" s="527"/>
      <c r="AF123" s="527"/>
      <c r="AG123" s="527"/>
      <c r="AH123" s="527"/>
      <c r="AI123" s="527"/>
      <c r="AJ123" s="527"/>
      <c r="AK123" s="527"/>
      <c r="AL123" s="527"/>
      <c r="AM123" s="527"/>
      <c r="AN123" s="527"/>
      <c r="AO123" s="527"/>
      <c r="AP123" s="527"/>
      <c r="AQ123" s="527"/>
      <c r="AR123" s="527"/>
      <c r="AS123" s="527"/>
      <c r="AT123" s="527"/>
      <c r="AU123" s="527"/>
      <c r="AV123" s="527"/>
      <c r="AW123" s="527"/>
      <c r="AX123" s="549"/>
    </row>
    <row r="124" spans="1:50" ht="23.25" hidden="1" customHeight="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5"/>
    </row>
    <row r="126" spans="1:50" ht="46.5" hidden="1" customHeight="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546" t="s">
        <v>502</v>
      </c>
      <c r="AC126" s="547"/>
      <c r="AD126" s="548"/>
      <c r="AE126" s="527"/>
      <c r="AF126" s="527"/>
      <c r="AG126" s="527"/>
      <c r="AH126" s="527"/>
      <c r="AI126" s="527"/>
      <c r="AJ126" s="527"/>
      <c r="AK126" s="527"/>
      <c r="AL126" s="527"/>
      <c r="AM126" s="527"/>
      <c r="AN126" s="527"/>
      <c r="AO126" s="527"/>
      <c r="AP126" s="527"/>
      <c r="AQ126" s="527"/>
      <c r="AR126" s="527"/>
      <c r="AS126" s="527"/>
      <c r="AT126" s="527"/>
      <c r="AU126" s="527"/>
      <c r="AV126" s="527"/>
      <c r="AW126" s="527"/>
      <c r="AX126" s="549"/>
    </row>
    <row r="127" spans="1:50" ht="23.25" hidden="1" customHeight="1">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5"/>
    </row>
    <row r="129" spans="1:50" ht="46.5" hidden="1" customHeight="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6" t="s">
        <v>502</v>
      </c>
      <c r="AC129" s="547"/>
      <c r="AD129" s="548"/>
      <c r="AE129" s="527"/>
      <c r="AF129" s="527"/>
      <c r="AG129" s="527"/>
      <c r="AH129" s="527"/>
      <c r="AI129" s="527"/>
      <c r="AJ129" s="527"/>
      <c r="AK129" s="527"/>
      <c r="AL129" s="527"/>
      <c r="AM129" s="527"/>
      <c r="AN129" s="527"/>
      <c r="AO129" s="527"/>
      <c r="AP129" s="527"/>
      <c r="AQ129" s="527"/>
      <c r="AR129" s="527"/>
      <c r="AS129" s="527"/>
      <c r="AT129" s="527"/>
      <c r="AU129" s="527"/>
      <c r="AV129" s="527"/>
      <c r="AW129" s="527"/>
      <c r="AX129" s="549"/>
    </row>
    <row r="130" spans="1:50" ht="45" customHeight="1">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555</v>
      </c>
      <c r="AR133" s="192"/>
      <c r="AS133" s="126" t="s">
        <v>356</v>
      </c>
      <c r="AT133" s="127"/>
      <c r="AU133" s="193" t="s">
        <v>555</v>
      </c>
      <c r="AV133" s="193"/>
      <c r="AW133" s="126" t="s">
        <v>300</v>
      </c>
      <c r="AX133" s="188"/>
    </row>
    <row r="134" spans="1:50" ht="39.75" customHeight="1">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556</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557</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t="18.75" hidden="1" customHeight="1">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customHeight="1">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customHeight="1">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customHeight="1">
      <c r="A154" s="182"/>
      <c r="B154" s="179"/>
      <c r="C154" s="173"/>
      <c r="D154" s="179"/>
      <c r="E154" s="173"/>
      <c r="F154" s="174"/>
      <c r="G154" s="97" t="s">
        <v>579</v>
      </c>
      <c r="H154" s="98"/>
      <c r="I154" s="98"/>
      <c r="J154" s="98"/>
      <c r="K154" s="98"/>
      <c r="L154" s="98"/>
      <c r="M154" s="98"/>
      <c r="N154" s="98"/>
      <c r="O154" s="98"/>
      <c r="P154" s="99"/>
      <c r="Q154" s="118" t="s">
        <v>580</v>
      </c>
      <c r="R154" s="98"/>
      <c r="S154" s="98"/>
      <c r="T154" s="98"/>
      <c r="U154" s="98"/>
      <c r="V154" s="98"/>
      <c r="W154" s="98"/>
      <c r="X154" s="98"/>
      <c r="Y154" s="98"/>
      <c r="Z154" s="98"/>
      <c r="AA154" s="286"/>
      <c r="AB154" s="134" t="s">
        <v>556</v>
      </c>
      <c r="AC154" s="135"/>
      <c r="AD154" s="135"/>
      <c r="AE154" s="140" t="s">
        <v>620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customHeight="1">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customHeight="1">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7" customHeight="1">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c r="A430" s="182"/>
      <c r="B430" s="179"/>
      <c r="C430" s="171" t="s">
        <v>368</v>
      </c>
      <c r="D430" s="930"/>
      <c r="E430" s="167" t="s">
        <v>388</v>
      </c>
      <c r="F430" s="168"/>
      <c r="G430" s="898" t="s">
        <v>384</v>
      </c>
      <c r="H430" s="116"/>
      <c r="I430" s="116"/>
      <c r="J430" s="899" t="s">
        <v>555</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605</v>
      </c>
      <c r="AF432" s="193"/>
      <c r="AG432" s="126" t="s">
        <v>356</v>
      </c>
      <c r="AH432" s="127"/>
      <c r="AI432" s="149"/>
      <c r="AJ432" s="149"/>
      <c r="AK432" s="149"/>
      <c r="AL432" s="147"/>
      <c r="AM432" s="149"/>
      <c r="AN432" s="149"/>
      <c r="AO432" s="149"/>
      <c r="AP432" s="147"/>
      <c r="AQ432" s="590" t="s">
        <v>602</v>
      </c>
      <c r="AR432" s="193"/>
      <c r="AS432" s="126" t="s">
        <v>356</v>
      </c>
      <c r="AT432" s="127"/>
      <c r="AU432" s="193" t="s">
        <v>602</v>
      </c>
      <c r="AV432" s="193"/>
      <c r="AW432" s="126" t="s">
        <v>300</v>
      </c>
      <c r="AX432" s="188"/>
    </row>
    <row r="433" spans="1:50" ht="23.25" customHeight="1">
      <c r="A433" s="182"/>
      <c r="B433" s="179"/>
      <c r="C433" s="173"/>
      <c r="D433" s="179"/>
      <c r="E433" s="335"/>
      <c r="F433" s="336"/>
      <c r="G433" s="97" t="s">
        <v>604</v>
      </c>
      <c r="H433" s="98"/>
      <c r="I433" s="98"/>
      <c r="J433" s="98"/>
      <c r="K433" s="98"/>
      <c r="L433" s="98"/>
      <c r="M433" s="98"/>
      <c r="N433" s="98"/>
      <c r="O433" s="98"/>
      <c r="P433" s="98"/>
      <c r="Q433" s="98"/>
      <c r="R433" s="98"/>
      <c r="S433" s="98"/>
      <c r="T433" s="98"/>
      <c r="U433" s="98"/>
      <c r="V433" s="98"/>
      <c r="W433" s="98"/>
      <c r="X433" s="99"/>
      <c r="Y433" s="194" t="s">
        <v>12</v>
      </c>
      <c r="Z433" s="195"/>
      <c r="AA433" s="196"/>
      <c r="AB433" s="206" t="s">
        <v>602</v>
      </c>
      <c r="AC433" s="206"/>
      <c r="AD433" s="206"/>
      <c r="AE433" s="333" t="s">
        <v>602</v>
      </c>
      <c r="AF433" s="200"/>
      <c r="AG433" s="200"/>
      <c r="AH433" s="200"/>
      <c r="AI433" s="333" t="s">
        <v>602</v>
      </c>
      <c r="AJ433" s="200"/>
      <c r="AK433" s="200"/>
      <c r="AL433" s="200"/>
      <c r="AM433" s="333" t="s">
        <v>602</v>
      </c>
      <c r="AN433" s="200"/>
      <c r="AO433" s="200"/>
      <c r="AP433" s="334"/>
      <c r="AQ433" s="333" t="s">
        <v>602</v>
      </c>
      <c r="AR433" s="200"/>
      <c r="AS433" s="200"/>
      <c r="AT433" s="334"/>
      <c r="AU433" s="200" t="s">
        <v>603</v>
      </c>
      <c r="AV433" s="200"/>
      <c r="AW433" s="200"/>
      <c r="AX433" s="201"/>
    </row>
    <row r="434" spans="1:50" ht="23.25" customHeight="1">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606</v>
      </c>
      <c r="AC434" s="198"/>
      <c r="AD434" s="198"/>
      <c r="AE434" s="333" t="s">
        <v>603</v>
      </c>
      <c r="AF434" s="200"/>
      <c r="AG434" s="200"/>
      <c r="AH434" s="334"/>
      <c r="AI434" s="333" t="s">
        <v>608</v>
      </c>
      <c r="AJ434" s="200"/>
      <c r="AK434" s="200"/>
      <c r="AL434" s="200"/>
      <c r="AM434" s="333" t="s">
        <v>602</v>
      </c>
      <c r="AN434" s="200"/>
      <c r="AO434" s="200"/>
      <c r="AP434" s="334"/>
      <c r="AQ434" s="333" t="s">
        <v>602</v>
      </c>
      <c r="AR434" s="200"/>
      <c r="AS434" s="200"/>
      <c r="AT434" s="334"/>
      <c r="AU434" s="200" t="s">
        <v>603</v>
      </c>
      <c r="AV434" s="200"/>
      <c r="AW434" s="200"/>
      <c r="AX434" s="201"/>
    </row>
    <row r="435" spans="1:50" ht="23.25" customHeight="1">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607</v>
      </c>
      <c r="AF435" s="200"/>
      <c r="AG435" s="200"/>
      <c r="AH435" s="334"/>
      <c r="AI435" s="333" t="s">
        <v>602</v>
      </c>
      <c r="AJ435" s="200"/>
      <c r="AK435" s="200"/>
      <c r="AL435" s="200"/>
      <c r="AM435" s="333" t="s">
        <v>602</v>
      </c>
      <c r="AN435" s="200"/>
      <c r="AO435" s="200"/>
      <c r="AP435" s="334"/>
      <c r="AQ435" s="333" t="s">
        <v>602</v>
      </c>
      <c r="AR435" s="200"/>
      <c r="AS435" s="200"/>
      <c r="AT435" s="334"/>
      <c r="AU435" s="200" t="s">
        <v>603</v>
      </c>
      <c r="AV435" s="200"/>
      <c r="AW435" s="200"/>
      <c r="AX435" s="201"/>
    </row>
    <row r="436" spans="1:50" ht="18.75" customHeight="1">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customHeight="1">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602</v>
      </c>
      <c r="AF437" s="193"/>
      <c r="AG437" s="126" t="s">
        <v>356</v>
      </c>
      <c r="AH437" s="127"/>
      <c r="AI437" s="149"/>
      <c r="AJ437" s="149"/>
      <c r="AK437" s="149"/>
      <c r="AL437" s="147"/>
      <c r="AM437" s="149"/>
      <c r="AN437" s="149"/>
      <c r="AO437" s="149"/>
      <c r="AP437" s="147"/>
      <c r="AQ437" s="590" t="s">
        <v>602</v>
      </c>
      <c r="AR437" s="193"/>
      <c r="AS437" s="126" t="s">
        <v>356</v>
      </c>
      <c r="AT437" s="127"/>
      <c r="AU437" s="193" t="s">
        <v>602</v>
      </c>
      <c r="AV437" s="193"/>
      <c r="AW437" s="126" t="s">
        <v>300</v>
      </c>
      <c r="AX437" s="188"/>
    </row>
    <row r="438" spans="1:50" ht="23.25" customHeight="1">
      <c r="A438" s="182"/>
      <c r="B438" s="179"/>
      <c r="C438" s="173"/>
      <c r="D438" s="179"/>
      <c r="E438" s="335"/>
      <c r="F438" s="336"/>
      <c r="G438" s="97" t="s">
        <v>602</v>
      </c>
      <c r="H438" s="98"/>
      <c r="I438" s="98"/>
      <c r="J438" s="98"/>
      <c r="K438" s="98"/>
      <c r="L438" s="98"/>
      <c r="M438" s="98"/>
      <c r="N438" s="98"/>
      <c r="O438" s="98"/>
      <c r="P438" s="98"/>
      <c r="Q438" s="98"/>
      <c r="R438" s="98"/>
      <c r="S438" s="98"/>
      <c r="T438" s="98"/>
      <c r="U438" s="98"/>
      <c r="V438" s="98"/>
      <c r="W438" s="98"/>
      <c r="X438" s="99"/>
      <c r="Y438" s="194" t="s">
        <v>12</v>
      </c>
      <c r="Z438" s="195"/>
      <c r="AA438" s="196"/>
      <c r="AB438" s="206" t="s">
        <v>602</v>
      </c>
      <c r="AC438" s="206"/>
      <c r="AD438" s="206"/>
      <c r="AE438" s="333" t="s">
        <v>602</v>
      </c>
      <c r="AF438" s="200"/>
      <c r="AG438" s="200"/>
      <c r="AH438" s="200"/>
      <c r="AI438" s="333" t="s">
        <v>605</v>
      </c>
      <c r="AJ438" s="200"/>
      <c r="AK438" s="200"/>
      <c r="AL438" s="200"/>
      <c r="AM438" s="333" t="s">
        <v>602</v>
      </c>
      <c r="AN438" s="200"/>
      <c r="AO438" s="200"/>
      <c r="AP438" s="334"/>
      <c r="AQ438" s="333" t="s">
        <v>610</v>
      </c>
      <c r="AR438" s="200"/>
      <c r="AS438" s="200"/>
      <c r="AT438" s="334"/>
      <c r="AU438" s="200" t="s">
        <v>602</v>
      </c>
      <c r="AV438" s="200"/>
      <c r="AW438" s="200"/>
      <c r="AX438" s="201"/>
    </row>
    <row r="439" spans="1:50" ht="23.25" customHeight="1">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604</v>
      </c>
      <c r="AC439" s="198"/>
      <c r="AD439" s="198"/>
      <c r="AE439" s="333" t="s">
        <v>602</v>
      </c>
      <c r="AF439" s="200"/>
      <c r="AG439" s="200"/>
      <c r="AH439" s="334"/>
      <c r="AI439" s="333" t="s">
        <v>602</v>
      </c>
      <c r="AJ439" s="200"/>
      <c r="AK439" s="200"/>
      <c r="AL439" s="200"/>
      <c r="AM439" s="333" t="s">
        <v>602</v>
      </c>
      <c r="AN439" s="200"/>
      <c r="AO439" s="200"/>
      <c r="AP439" s="334"/>
      <c r="AQ439" s="333" t="s">
        <v>602</v>
      </c>
      <c r="AR439" s="200"/>
      <c r="AS439" s="200"/>
      <c r="AT439" s="334"/>
      <c r="AU439" s="200" t="s">
        <v>602</v>
      </c>
      <c r="AV439" s="200"/>
      <c r="AW439" s="200"/>
      <c r="AX439" s="201"/>
    </row>
    <row r="440" spans="1:50" ht="23.25" customHeight="1">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t="s">
        <v>602</v>
      </c>
      <c r="AF440" s="200"/>
      <c r="AG440" s="200"/>
      <c r="AH440" s="334"/>
      <c r="AI440" s="333" t="s">
        <v>609</v>
      </c>
      <c r="AJ440" s="200"/>
      <c r="AK440" s="200"/>
      <c r="AL440" s="200"/>
      <c r="AM440" s="333" t="s">
        <v>603</v>
      </c>
      <c r="AN440" s="200"/>
      <c r="AO440" s="200"/>
      <c r="AP440" s="334"/>
      <c r="AQ440" s="333" t="s">
        <v>602</v>
      </c>
      <c r="AR440" s="200"/>
      <c r="AS440" s="200"/>
      <c r="AT440" s="334"/>
      <c r="AU440" s="200" t="s">
        <v>602</v>
      </c>
      <c r="AV440" s="200"/>
      <c r="AW440" s="200"/>
      <c r="AX440" s="201"/>
    </row>
    <row r="441" spans="1:50" ht="18.75" hidden="1" customHeight="1">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customHeight="1">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c r="A482" s="182"/>
      <c r="B482" s="179"/>
      <c r="C482" s="173"/>
      <c r="D482" s="179"/>
      <c r="E482" s="118" t="s">
        <v>609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hidden="1" customHeight="1">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7"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58.7"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553</v>
      </c>
      <c r="AE705" s="715"/>
      <c r="AF705" s="715"/>
      <c r="AG705" s="118" t="s">
        <v>621</v>
      </c>
      <c r="AH705" s="98"/>
      <c r="AI705" s="98"/>
      <c r="AJ705" s="98"/>
      <c r="AK705" s="98"/>
      <c r="AL705" s="98"/>
      <c r="AM705" s="98"/>
      <c r="AN705" s="98"/>
      <c r="AO705" s="98"/>
      <c r="AP705" s="98"/>
      <c r="AQ705" s="98"/>
      <c r="AR705" s="98"/>
      <c r="AS705" s="98"/>
      <c r="AT705" s="98"/>
      <c r="AU705" s="98"/>
      <c r="AV705" s="98"/>
      <c r="AW705" s="98"/>
      <c r="AX705" s="119"/>
    </row>
    <row r="706" spans="1:50" ht="35.25" customHeight="1">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586</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586</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587</v>
      </c>
      <c r="AE708" s="605"/>
      <c r="AF708" s="605"/>
      <c r="AG708" s="742" t="s">
        <v>556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553</v>
      </c>
      <c r="AE712" s="783"/>
      <c r="AF712" s="783"/>
      <c r="AG712" s="810" t="s">
        <v>633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587</v>
      </c>
      <c r="AE713" s="322"/>
      <c r="AF713" s="663"/>
      <c r="AG713" s="94" t="s">
        <v>556</v>
      </c>
      <c r="AH713" s="95"/>
      <c r="AI713" s="95"/>
      <c r="AJ713" s="95"/>
      <c r="AK713" s="95"/>
      <c r="AL713" s="95"/>
      <c r="AM713" s="95"/>
      <c r="AN713" s="95"/>
      <c r="AO713" s="95"/>
      <c r="AP713" s="95"/>
      <c r="AQ713" s="95"/>
      <c r="AR713" s="95"/>
      <c r="AS713" s="95"/>
      <c r="AT713" s="95"/>
      <c r="AU713" s="95"/>
      <c r="AV713" s="95"/>
      <c r="AW713" s="95"/>
      <c r="AX713" s="96"/>
    </row>
    <row r="714" spans="1:50" ht="26.25" customHeight="1">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591</v>
      </c>
      <c r="AH714" s="737"/>
      <c r="AI714" s="737"/>
      <c r="AJ714" s="737"/>
      <c r="AK714" s="737"/>
      <c r="AL714" s="737"/>
      <c r="AM714" s="737"/>
      <c r="AN714" s="737"/>
      <c r="AO714" s="737"/>
      <c r="AP714" s="737"/>
      <c r="AQ714" s="737"/>
      <c r="AR714" s="737"/>
      <c r="AS714" s="737"/>
      <c r="AT714" s="737"/>
      <c r="AU714" s="737"/>
      <c r="AV714" s="737"/>
      <c r="AW714" s="737"/>
      <c r="AX714" s="738"/>
    </row>
    <row r="715" spans="1:50" ht="53.1" customHeight="1">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622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t="s">
        <v>592</v>
      </c>
      <c r="AH716" s="95"/>
      <c r="AI716" s="95"/>
      <c r="AJ716" s="95"/>
      <c r="AK716" s="95"/>
      <c r="AL716" s="95"/>
      <c r="AM716" s="95"/>
      <c r="AN716" s="95"/>
      <c r="AO716" s="95"/>
      <c r="AP716" s="95"/>
      <c r="AQ716" s="95"/>
      <c r="AR716" s="95"/>
      <c r="AS716" s="95"/>
      <c r="AT716" s="95"/>
      <c r="AU716" s="95"/>
      <c r="AV716" s="95"/>
      <c r="AW716" s="95"/>
      <c r="AX716" s="96"/>
    </row>
    <row r="717" spans="1:50" ht="27" customHeight="1">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593</v>
      </c>
      <c r="AH717" s="95"/>
      <c r="AI717" s="95"/>
      <c r="AJ717" s="95"/>
      <c r="AK717" s="95"/>
      <c r="AL717" s="95"/>
      <c r="AM717" s="95"/>
      <c r="AN717" s="95"/>
      <c r="AO717" s="95"/>
      <c r="AP717" s="95"/>
      <c r="AQ717" s="95"/>
      <c r="AR717" s="95"/>
      <c r="AS717" s="95"/>
      <c r="AT717" s="95"/>
      <c r="AU717" s="95"/>
      <c r="AV717" s="95"/>
      <c r="AW717" s="95"/>
      <c r="AX717" s="96"/>
    </row>
    <row r="718" spans="1:50" ht="42" customHeight="1">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587</v>
      </c>
      <c r="AE719" s="605"/>
      <c r="AF719" s="605"/>
      <c r="AG719" s="118" t="s">
        <v>556</v>
      </c>
      <c r="AH719" s="98"/>
      <c r="AI719" s="98"/>
      <c r="AJ719" s="98"/>
      <c r="AK719" s="98"/>
      <c r="AL719" s="98"/>
      <c r="AM719" s="98"/>
      <c r="AN719" s="98"/>
      <c r="AO719" s="98"/>
      <c r="AP719" s="98"/>
      <c r="AQ719" s="98"/>
      <c r="AR719" s="98"/>
      <c r="AS719" s="98"/>
      <c r="AT719" s="98"/>
      <c r="AU719" s="98"/>
      <c r="AV719" s="98"/>
      <c r="AW719" s="98"/>
      <c r="AX719" s="119"/>
    </row>
    <row r="720" spans="1:50" ht="19.7" customHeight="1">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c r="A726" s="640" t="s">
        <v>48</v>
      </c>
      <c r="B726" s="802"/>
      <c r="C726" s="815" t="s">
        <v>53</v>
      </c>
      <c r="D726" s="837"/>
      <c r="E726" s="837"/>
      <c r="F726" s="838"/>
      <c r="G726" s="574" t="s">
        <v>623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7" customHeight="1" thickBot="1">
      <c r="A727" s="803"/>
      <c r="B727" s="804"/>
      <c r="C727" s="748" t="s">
        <v>57</v>
      </c>
      <c r="D727" s="749"/>
      <c r="E727" s="749"/>
      <c r="F727" s="750"/>
      <c r="G727" s="572" t="s">
        <v>624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6" customHeight="1" thickBot="1">
      <c r="A729" s="634" t="s">
        <v>629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3.35" customHeight="1" thickBot="1">
      <c r="A731" s="799" t="s">
        <v>257</v>
      </c>
      <c r="B731" s="800"/>
      <c r="C731" s="800"/>
      <c r="D731" s="800"/>
      <c r="E731" s="801"/>
      <c r="F731" s="729" t="s">
        <v>630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 customHeight="1" thickBot="1">
      <c r="A733" s="673" t="s">
        <v>257</v>
      </c>
      <c r="B733" s="674"/>
      <c r="C733" s="674"/>
      <c r="D733" s="674"/>
      <c r="E733" s="675"/>
      <c r="F733" s="637" t="s">
        <v>634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0" t="s">
        <v>431</v>
      </c>
      <c r="B737" s="203"/>
      <c r="C737" s="203"/>
      <c r="D737" s="204"/>
      <c r="E737" s="986" t="s">
        <v>589</v>
      </c>
      <c r="F737" s="986"/>
      <c r="G737" s="986"/>
      <c r="H737" s="986"/>
      <c r="I737" s="986"/>
      <c r="J737" s="986"/>
      <c r="K737" s="986"/>
      <c r="L737" s="986"/>
      <c r="M737" s="986"/>
      <c r="N737" s="358" t="s">
        <v>358</v>
      </c>
      <c r="O737" s="358"/>
      <c r="P737" s="358"/>
      <c r="Q737" s="358"/>
      <c r="R737" s="986" t="s">
        <v>595</v>
      </c>
      <c r="S737" s="986"/>
      <c r="T737" s="986"/>
      <c r="U737" s="986"/>
      <c r="V737" s="986"/>
      <c r="W737" s="986"/>
      <c r="X737" s="986"/>
      <c r="Y737" s="986"/>
      <c r="Z737" s="986"/>
      <c r="AA737" s="358" t="s">
        <v>359</v>
      </c>
      <c r="AB737" s="358"/>
      <c r="AC737" s="358"/>
      <c r="AD737" s="358"/>
      <c r="AE737" s="986" t="s">
        <v>596</v>
      </c>
      <c r="AF737" s="986"/>
      <c r="AG737" s="986"/>
      <c r="AH737" s="986"/>
      <c r="AI737" s="986"/>
      <c r="AJ737" s="986"/>
      <c r="AK737" s="986"/>
      <c r="AL737" s="986"/>
      <c r="AM737" s="986"/>
      <c r="AN737" s="358" t="s">
        <v>360</v>
      </c>
      <c r="AO737" s="358"/>
      <c r="AP737" s="358"/>
      <c r="AQ737" s="358"/>
      <c r="AR737" s="987" t="s">
        <v>597</v>
      </c>
      <c r="AS737" s="988"/>
      <c r="AT737" s="988"/>
      <c r="AU737" s="988"/>
      <c r="AV737" s="988"/>
      <c r="AW737" s="988"/>
      <c r="AX737" s="989"/>
      <c r="AY737" s="89"/>
      <c r="AZ737" s="89"/>
    </row>
    <row r="738" spans="1:52" ht="24.75" customHeight="1">
      <c r="A738" s="990" t="s">
        <v>361</v>
      </c>
      <c r="B738" s="203"/>
      <c r="C738" s="203"/>
      <c r="D738" s="204"/>
      <c r="E738" s="986" t="s">
        <v>598</v>
      </c>
      <c r="F738" s="986"/>
      <c r="G738" s="986"/>
      <c r="H738" s="986"/>
      <c r="I738" s="986"/>
      <c r="J738" s="986"/>
      <c r="K738" s="986"/>
      <c r="L738" s="986"/>
      <c r="M738" s="986"/>
      <c r="N738" s="358" t="s">
        <v>362</v>
      </c>
      <c r="O738" s="358"/>
      <c r="P738" s="358"/>
      <c r="Q738" s="358"/>
      <c r="R738" s="986" t="s">
        <v>599</v>
      </c>
      <c r="S738" s="986"/>
      <c r="T738" s="986"/>
      <c r="U738" s="986"/>
      <c r="V738" s="986"/>
      <c r="W738" s="986"/>
      <c r="X738" s="986"/>
      <c r="Y738" s="986"/>
      <c r="Z738" s="986"/>
      <c r="AA738" s="358" t="s">
        <v>482</v>
      </c>
      <c r="AB738" s="358"/>
      <c r="AC738" s="358"/>
      <c r="AD738" s="358"/>
      <c r="AE738" s="986" t="s">
        <v>600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c r="A739" s="994" t="s">
        <v>543</v>
      </c>
      <c r="B739" s="995"/>
      <c r="C739" s="995"/>
      <c r="D739" s="996"/>
      <c r="E739" s="997" t="s">
        <v>601</v>
      </c>
      <c r="F739" s="998"/>
      <c r="G739" s="998"/>
      <c r="H739" s="91" t="str">
        <f>IF(E739="", "", "(")</f>
        <v>(</v>
      </c>
      <c r="I739" s="981"/>
      <c r="J739" s="981"/>
      <c r="K739" s="91" t="str">
        <f>IF(OR(I739="　", I739=""), "", "-")</f>
        <v/>
      </c>
      <c r="L739" s="982">
        <v>217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534</v>
      </c>
      <c r="B779" s="629"/>
      <c r="C779" s="629"/>
      <c r="D779" s="629"/>
      <c r="E779" s="629"/>
      <c r="F779" s="630"/>
      <c r="G779" s="595" t="s">
        <v>616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615</v>
      </c>
      <c r="H781" s="671"/>
      <c r="I781" s="671"/>
      <c r="J781" s="671"/>
      <c r="K781" s="672"/>
      <c r="L781" s="664"/>
      <c r="M781" s="665"/>
      <c r="N781" s="665"/>
      <c r="O781" s="665"/>
      <c r="P781" s="665"/>
      <c r="Q781" s="665"/>
      <c r="R781" s="665"/>
      <c r="S781" s="665"/>
      <c r="T781" s="665"/>
      <c r="U781" s="665"/>
      <c r="V781" s="665"/>
      <c r="W781" s="665"/>
      <c r="X781" s="666"/>
      <c r="Y781" s="384">
        <v>4.5</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9.95" customHeight="1">
      <c r="A837" s="372">
        <v>1</v>
      </c>
      <c r="B837" s="372">
        <v>1</v>
      </c>
      <c r="C837" s="354" t="s">
        <v>611</v>
      </c>
      <c r="D837" s="340"/>
      <c r="E837" s="340"/>
      <c r="F837" s="340"/>
      <c r="G837" s="340"/>
      <c r="H837" s="340"/>
      <c r="I837" s="340"/>
      <c r="J837" s="341">
        <v>5010001081785</v>
      </c>
      <c r="K837" s="342"/>
      <c r="L837" s="342"/>
      <c r="M837" s="342"/>
      <c r="N837" s="342"/>
      <c r="O837" s="342"/>
      <c r="P837" s="355" t="s">
        <v>612</v>
      </c>
      <c r="Q837" s="343"/>
      <c r="R837" s="343"/>
      <c r="S837" s="343"/>
      <c r="T837" s="343"/>
      <c r="U837" s="343"/>
      <c r="V837" s="343"/>
      <c r="W837" s="343"/>
      <c r="X837" s="343"/>
      <c r="Y837" s="344">
        <v>4.5</v>
      </c>
      <c r="Z837" s="345"/>
      <c r="AA837" s="345"/>
      <c r="AB837" s="346"/>
      <c r="AC837" s="356" t="s">
        <v>521</v>
      </c>
      <c r="AD837" s="364"/>
      <c r="AE837" s="364"/>
      <c r="AF837" s="364"/>
      <c r="AG837" s="364"/>
      <c r="AH837" s="365">
        <v>2</v>
      </c>
      <c r="AI837" s="366"/>
      <c r="AJ837" s="366"/>
      <c r="AK837" s="366"/>
      <c r="AL837" s="350">
        <v>73.2</v>
      </c>
      <c r="AM837" s="351"/>
      <c r="AN837" s="351"/>
      <c r="AO837" s="352"/>
      <c r="AP837" s="353" t="s">
        <v>628</v>
      </c>
      <c r="AQ837" s="353"/>
      <c r="AR837" s="353"/>
      <c r="AS837" s="353"/>
      <c r="AT837" s="353"/>
      <c r="AU837" s="353"/>
      <c r="AV837" s="353"/>
      <c r="AW837" s="353"/>
      <c r="AX837" s="353"/>
    </row>
    <row r="838" spans="1:50" ht="30" hidden="1" customHeight="1">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c r="A1102" s="372">
        <v>1</v>
      </c>
      <c r="B1102" s="372">
        <v>1</v>
      </c>
      <c r="C1102" s="370"/>
      <c r="D1102" s="370"/>
      <c r="E1102" s="140" t="s">
        <v>625</v>
      </c>
      <c r="F1102" s="371"/>
      <c r="G1102" s="371"/>
      <c r="H1102" s="371"/>
      <c r="I1102" s="371"/>
      <c r="J1102" s="341" t="s">
        <v>625</v>
      </c>
      <c r="K1102" s="342"/>
      <c r="L1102" s="342"/>
      <c r="M1102" s="342"/>
      <c r="N1102" s="342"/>
      <c r="O1102" s="342"/>
      <c r="P1102" s="355" t="s">
        <v>625</v>
      </c>
      <c r="Q1102" s="343"/>
      <c r="R1102" s="343"/>
      <c r="S1102" s="343"/>
      <c r="T1102" s="343"/>
      <c r="U1102" s="343"/>
      <c r="V1102" s="343"/>
      <c r="W1102" s="343"/>
      <c r="X1102" s="343"/>
      <c r="Y1102" s="344" t="s">
        <v>626</v>
      </c>
      <c r="Z1102" s="345"/>
      <c r="AA1102" s="345"/>
      <c r="AB1102" s="346"/>
      <c r="AC1102" s="347"/>
      <c r="AD1102" s="347"/>
      <c r="AE1102" s="347"/>
      <c r="AF1102" s="347"/>
      <c r="AG1102" s="347"/>
      <c r="AH1102" s="348" t="s">
        <v>627</v>
      </c>
      <c r="AI1102" s="349"/>
      <c r="AJ1102" s="349"/>
      <c r="AK1102" s="349"/>
      <c r="AL1102" s="350" t="s">
        <v>625</v>
      </c>
      <c r="AM1102" s="351"/>
      <c r="AN1102" s="351"/>
      <c r="AO1102" s="352"/>
      <c r="AP1102" s="353" t="s">
        <v>625</v>
      </c>
      <c r="AQ1102" s="353"/>
      <c r="AR1102" s="353"/>
      <c r="AS1102" s="353"/>
      <c r="AT1102" s="353"/>
      <c r="AU1102" s="353"/>
      <c r="AV1102" s="353"/>
      <c r="AW1102" s="353"/>
      <c r="AX1102" s="353"/>
    </row>
    <row r="1103" spans="1:50" ht="30" customHeight="1">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AE32">
    <cfRule type="expression" dxfId="2799" priority="14011">
      <formula>IF(RIGHT(TEXT(AE32,"0.#"),1)=".",FALSE,TRUE)</formula>
    </cfRule>
    <cfRule type="expression" dxfId="2798" priority="14012">
      <formula>IF(RIGHT(TEXT(AE32,"0.#"),1)=".",TRUE,FALSE)</formula>
    </cfRule>
  </conditionalFormatting>
  <conditionalFormatting sqref="P18:AX18">
    <cfRule type="expression" dxfId="2797" priority="13897">
      <formula>IF(RIGHT(TEXT(P18,"0.#"),1)=".",FALSE,TRUE)</formula>
    </cfRule>
    <cfRule type="expression" dxfId="2796" priority="13898">
      <formula>IF(RIGHT(TEXT(P18,"0.#"),1)=".",TRUE,FALSE)</formula>
    </cfRule>
  </conditionalFormatting>
  <conditionalFormatting sqref="Y782">
    <cfRule type="expression" dxfId="2795" priority="13893">
      <formula>IF(RIGHT(TEXT(Y782,"0.#"),1)=".",FALSE,TRUE)</formula>
    </cfRule>
    <cfRule type="expression" dxfId="2794" priority="13894">
      <formula>IF(RIGHT(TEXT(Y782,"0.#"),1)=".",TRUE,FALSE)</formula>
    </cfRule>
  </conditionalFormatting>
  <conditionalFormatting sqref="Y791">
    <cfRule type="expression" dxfId="2793" priority="13889">
      <formula>IF(RIGHT(TEXT(Y791,"0.#"),1)=".",FALSE,TRUE)</formula>
    </cfRule>
    <cfRule type="expression" dxfId="2792" priority="13890">
      <formula>IF(RIGHT(TEXT(Y791,"0.#"),1)=".",TRUE,FALSE)</formula>
    </cfRule>
  </conditionalFormatting>
  <conditionalFormatting sqref="Y822:Y829 Y820 Y809:Y816 Y807 Y796:Y803 Y794">
    <cfRule type="expression" dxfId="2791" priority="13671">
      <formula>IF(RIGHT(TEXT(Y794,"0.#"),1)=".",FALSE,TRUE)</formula>
    </cfRule>
    <cfRule type="expression" dxfId="2790" priority="13672">
      <formula>IF(RIGHT(TEXT(Y794,"0.#"),1)=".",TRUE,FALSE)</formula>
    </cfRule>
  </conditionalFormatting>
  <conditionalFormatting sqref="P16:AQ17 P15:AX15 P13:AX13">
    <cfRule type="expression" dxfId="2789" priority="13719">
      <formula>IF(RIGHT(TEXT(P13,"0.#"),1)=".",FALSE,TRUE)</formula>
    </cfRule>
    <cfRule type="expression" dxfId="2788" priority="13720">
      <formula>IF(RIGHT(TEXT(P13,"0.#"),1)=".",TRUE,FALSE)</formula>
    </cfRule>
  </conditionalFormatting>
  <conditionalFormatting sqref="P19:AJ19">
    <cfRule type="expression" dxfId="2787" priority="13717">
      <formula>IF(RIGHT(TEXT(P19,"0.#"),1)=".",FALSE,TRUE)</formula>
    </cfRule>
    <cfRule type="expression" dxfId="2786" priority="13718">
      <formula>IF(RIGHT(TEXT(P19,"0.#"),1)=".",TRUE,FALSE)</formula>
    </cfRule>
  </conditionalFormatting>
  <conditionalFormatting sqref="AE101 AQ101">
    <cfRule type="expression" dxfId="2785" priority="13709">
      <formula>IF(RIGHT(TEXT(AE101,"0.#"),1)=".",FALSE,TRUE)</formula>
    </cfRule>
    <cfRule type="expression" dxfId="2784" priority="13710">
      <formula>IF(RIGHT(TEXT(AE101,"0.#"),1)=".",TRUE,FALSE)</formula>
    </cfRule>
  </conditionalFormatting>
  <conditionalFormatting sqref="Y783:Y790 Y781">
    <cfRule type="expression" dxfId="2783" priority="13695">
      <formula>IF(RIGHT(TEXT(Y781,"0.#"),1)=".",FALSE,TRUE)</formula>
    </cfRule>
    <cfRule type="expression" dxfId="2782" priority="13696">
      <formula>IF(RIGHT(TEXT(Y781,"0.#"),1)=".",TRUE,FALSE)</formula>
    </cfRule>
  </conditionalFormatting>
  <conditionalFormatting sqref="AU782">
    <cfRule type="expression" dxfId="2781" priority="13693">
      <formula>IF(RIGHT(TEXT(AU782,"0.#"),1)=".",FALSE,TRUE)</formula>
    </cfRule>
    <cfRule type="expression" dxfId="2780" priority="13694">
      <formula>IF(RIGHT(TEXT(AU782,"0.#"),1)=".",TRUE,FALSE)</formula>
    </cfRule>
  </conditionalFormatting>
  <conditionalFormatting sqref="AU791">
    <cfRule type="expression" dxfId="2779" priority="13691">
      <formula>IF(RIGHT(TEXT(AU791,"0.#"),1)=".",FALSE,TRUE)</formula>
    </cfRule>
    <cfRule type="expression" dxfId="2778" priority="13692">
      <formula>IF(RIGHT(TEXT(AU791,"0.#"),1)=".",TRUE,FALSE)</formula>
    </cfRule>
  </conditionalFormatting>
  <conditionalFormatting sqref="AU783:AU790 AU781">
    <cfRule type="expression" dxfId="2777" priority="13689">
      <formula>IF(RIGHT(TEXT(AU781,"0.#"),1)=".",FALSE,TRUE)</formula>
    </cfRule>
    <cfRule type="expression" dxfId="2776" priority="13690">
      <formula>IF(RIGHT(TEXT(AU781,"0.#"),1)=".",TRUE,FALSE)</formula>
    </cfRule>
  </conditionalFormatting>
  <conditionalFormatting sqref="Y821 Y808 Y795">
    <cfRule type="expression" dxfId="2775" priority="13675">
      <formula>IF(RIGHT(TEXT(Y795,"0.#"),1)=".",FALSE,TRUE)</formula>
    </cfRule>
    <cfRule type="expression" dxfId="2774" priority="13676">
      <formula>IF(RIGHT(TEXT(Y795,"0.#"),1)=".",TRUE,FALSE)</formula>
    </cfRule>
  </conditionalFormatting>
  <conditionalFormatting sqref="Y830 Y817 Y804">
    <cfRule type="expression" dxfId="2773" priority="13673">
      <formula>IF(RIGHT(TEXT(Y804,"0.#"),1)=".",FALSE,TRUE)</formula>
    </cfRule>
    <cfRule type="expression" dxfId="2772" priority="13674">
      <formula>IF(RIGHT(TEXT(Y804,"0.#"),1)=".",TRUE,FALSE)</formula>
    </cfRule>
  </conditionalFormatting>
  <conditionalFormatting sqref="AU821 AU808 AU795">
    <cfRule type="expression" dxfId="2771" priority="13669">
      <formula>IF(RIGHT(TEXT(AU795,"0.#"),1)=".",FALSE,TRUE)</formula>
    </cfRule>
    <cfRule type="expression" dxfId="2770" priority="13670">
      <formula>IF(RIGHT(TEXT(AU795,"0.#"),1)=".",TRUE,FALSE)</formula>
    </cfRule>
  </conditionalFormatting>
  <conditionalFormatting sqref="AU830 AU817 AU804">
    <cfRule type="expression" dxfId="2769" priority="13667">
      <formula>IF(RIGHT(TEXT(AU804,"0.#"),1)=".",FALSE,TRUE)</formula>
    </cfRule>
    <cfRule type="expression" dxfId="2768" priority="13668">
      <formula>IF(RIGHT(TEXT(AU804,"0.#"),1)=".",TRUE,FALSE)</formula>
    </cfRule>
  </conditionalFormatting>
  <conditionalFormatting sqref="AU822:AU829 AU820 AU809:AU816 AU807 AU796:AU803 AU794">
    <cfRule type="expression" dxfId="2767" priority="13665">
      <formula>IF(RIGHT(TEXT(AU794,"0.#"),1)=".",FALSE,TRUE)</formula>
    </cfRule>
    <cfRule type="expression" dxfId="2766" priority="13666">
      <formula>IF(RIGHT(TEXT(AU794,"0.#"),1)=".",TRUE,FALSE)</formula>
    </cfRule>
  </conditionalFormatting>
  <conditionalFormatting sqref="AM87">
    <cfRule type="expression" dxfId="2765" priority="13319">
      <formula>IF(RIGHT(TEXT(AM87,"0.#"),1)=".",FALSE,TRUE)</formula>
    </cfRule>
    <cfRule type="expression" dxfId="2764" priority="13320">
      <formula>IF(RIGHT(TEXT(AM87,"0.#"),1)=".",TRUE,FALSE)</formula>
    </cfRule>
  </conditionalFormatting>
  <conditionalFormatting sqref="AE55">
    <cfRule type="expression" dxfId="2763" priority="13387">
      <formula>IF(RIGHT(TEXT(AE55,"0.#"),1)=".",FALSE,TRUE)</formula>
    </cfRule>
    <cfRule type="expression" dxfId="2762" priority="13388">
      <formula>IF(RIGHT(TEXT(AE55,"0.#"),1)=".",TRUE,FALSE)</formula>
    </cfRule>
  </conditionalFormatting>
  <conditionalFormatting sqref="AI55">
    <cfRule type="expression" dxfId="2761" priority="13385">
      <formula>IF(RIGHT(TEXT(AI55,"0.#"),1)=".",FALSE,TRUE)</formula>
    </cfRule>
    <cfRule type="expression" dxfId="2760" priority="13386">
      <formula>IF(RIGHT(TEXT(AI55,"0.#"),1)=".",TRUE,FALSE)</formula>
    </cfRule>
  </conditionalFormatting>
  <conditionalFormatting sqref="AM34">
    <cfRule type="expression" dxfId="2759" priority="13465">
      <formula>IF(RIGHT(TEXT(AM34,"0.#"),1)=".",FALSE,TRUE)</formula>
    </cfRule>
    <cfRule type="expression" dxfId="2758" priority="13466">
      <formula>IF(RIGHT(TEXT(AM34,"0.#"),1)=".",TRUE,FALSE)</formula>
    </cfRule>
  </conditionalFormatting>
  <conditionalFormatting sqref="AE33">
    <cfRule type="expression" dxfId="2757" priority="13479">
      <formula>IF(RIGHT(TEXT(AE33,"0.#"),1)=".",FALSE,TRUE)</formula>
    </cfRule>
    <cfRule type="expression" dxfId="2756" priority="13480">
      <formula>IF(RIGHT(TEXT(AE33,"0.#"),1)=".",TRUE,FALSE)</formula>
    </cfRule>
  </conditionalFormatting>
  <conditionalFormatting sqref="AE34">
    <cfRule type="expression" dxfId="2755" priority="13477">
      <formula>IF(RIGHT(TEXT(AE34,"0.#"),1)=".",FALSE,TRUE)</formula>
    </cfRule>
    <cfRule type="expression" dxfId="2754" priority="13478">
      <formula>IF(RIGHT(TEXT(AE34,"0.#"),1)=".",TRUE,FALSE)</formula>
    </cfRule>
  </conditionalFormatting>
  <conditionalFormatting sqref="AI34">
    <cfRule type="expression" dxfId="2753" priority="13475">
      <formula>IF(RIGHT(TEXT(AI34,"0.#"),1)=".",FALSE,TRUE)</formula>
    </cfRule>
    <cfRule type="expression" dxfId="2752" priority="13476">
      <formula>IF(RIGHT(TEXT(AI34,"0.#"),1)=".",TRUE,FALSE)</formula>
    </cfRule>
  </conditionalFormatting>
  <conditionalFormatting sqref="AI33">
    <cfRule type="expression" dxfId="2751" priority="13473">
      <formula>IF(RIGHT(TEXT(AI33,"0.#"),1)=".",FALSE,TRUE)</formula>
    </cfRule>
    <cfRule type="expression" dxfId="2750" priority="13474">
      <formula>IF(RIGHT(TEXT(AI33,"0.#"),1)=".",TRUE,FALSE)</formula>
    </cfRule>
  </conditionalFormatting>
  <conditionalFormatting sqref="AI32">
    <cfRule type="expression" dxfId="2749" priority="13471">
      <formula>IF(RIGHT(TEXT(AI32,"0.#"),1)=".",FALSE,TRUE)</formula>
    </cfRule>
    <cfRule type="expression" dxfId="2748" priority="13472">
      <formula>IF(RIGHT(TEXT(AI32,"0.#"),1)=".",TRUE,FALSE)</formula>
    </cfRule>
  </conditionalFormatting>
  <conditionalFormatting sqref="AM32">
    <cfRule type="expression" dxfId="2747" priority="13469">
      <formula>IF(RIGHT(TEXT(AM32,"0.#"),1)=".",FALSE,TRUE)</formula>
    </cfRule>
    <cfRule type="expression" dxfId="2746" priority="13470">
      <formula>IF(RIGHT(TEXT(AM32,"0.#"),1)=".",TRUE,FALSE)</formula>
    </cfRule>
  </conditionalFormatting>
  <conditionalFormatting sqref="AM33">
    <cfRule type="expression" dxfId="2745" priority="13467">
      <formula>IF(RIGHT(TEXT(AM33,"0.#"),1)=".",FALSE,TRUE)</formula>
    </cfRule>
    <cfRule type="expression" dxfId="2744" priority="13468">
      <formula>IF(RIGHT(TEXT(AM33,"0.#"),1)=".",TRUE,FALSE)</formula>
    </cfRule>
  </conditionalFormatting>
  <conditionalFormatting sqref="AQ32:AQ34">
    <cfRule type="expression" dxfId="2743" priority="13459">
      <formula>IF(RIGHT(TEXT(AQ32,"0.#"),1)=".",FALSE,TRUE)</formula>
    </cfRule>
    <cfRule type="expression" dxfId="2742" priority="13460">
      <formula>IF(RIGHT(TEXT(AQ32,"0.#"),1)=".",TRUE,FALSE)</formula>
    </cfRule>
  </conditionalFormatting>
  <conditionalFormatting sqref="AU32:AU34">
    <cfRule type="expression" dxfId="2741" priority="13457">
      <formula>IF(RIGHT(TEXT(AU32,"0.#"),1)=".",FALSE,TRUE)</formula>
    </cfRule>
    <cfRule type="expression" dxfId="2740" priority="13458">
      <formula>IF(RIGHT(TEXT(AU32,"0.#"),1)=".",TRUE,FALSE)</formula>
    </cfRule>
  </conditionalFormatting>
  <conditionalFormatting sqref="AE53">
    <cfRule type="expression" dxfId="2739" priority="13391">
      <formula>IF(RIGHT(TEXT(AE53,"0.#"),1)=".",FALSE,TRUE)</formula>
    </cfRule>
    <cfRule type="expression" dxfId="2738" priority="13392">
      <formula>IF(RIGHT(TEXT(AE53,"0.#"),1)=".",TRUE,FALSE)</formula>
    </cfRule>
  </conditionalFormatting>
  <conditionalFormatting sqref="AE54">
    <cfRule type="expression" dxfId="2737" priority="13389">
      <formula>IF(RIGHT(TEXT(AE54,"0.#"),1)=".",FALSE,TRUE)</formula>
    </cfRule>
    <cfRule type="expression" dxfId="2736" priority="13390">
      <formula>IF(RIGHT(TEXT(AE54,"0.#"),1)=".",TRUE,FALSE)</formula>
    </cfRule>
  </conditionalFormatting>
  <conditionalFormatting sqref="AI54">
    <cfRule type="expression" dxfId="2735" priority="13383">
      <formula>IF(RIGHT(TEXT(AI54,"0.#"),1)=".",FALSE,TRUE)</formula>
    </cfRule>
    <cfRule type="expression" dxfId="2734" priority="13384">
      <formula>IF(RIGHT(TEXT(AI54,"0.#"),1)=".",TRUE,FALSE)</formula>
    </cfRule>
  </conditionalFormatting>
  <conditionalFormatting sqref="AI53">
    <cfRule type="expression" dxfId="2733" priority="13381">
      <formula>IF(RIGHT(TEXT(AI53,"0.#"),1)=".",FALSE,TRUE)</formula>
    </cfRule>
    <cfRule type="expression" dxfId="2732" priority="13382">
      <formula>IF(RIGHT(TEXT(AI53,"0.#"),1)=".",TRUE,FALSE)</formula>
    </cfRule>
  </conditionalFormatting>
  <conditionalFormatting sqref="AM53">
    <cfRule type="expression" dxfId="2731" priority="13379">
      <formula>IF(RIGHT(TEXT(AM53,"0.#"),1)=".",FALSE,TRUE)</formula>
    </cfRule>
    <cfRule type="expression" dxfId="2730" priority="13380">
      <formula>IF(RIGHT(TEXT(AM53,"0.#"),1)=".",TRUE,FALSE)</formula>
    </cfRule>
  </conditionalFormatting>
  <conditionalFormatting sqref="AM54">
    <cfRule type="expression" dxfId="2729" priority="13377">
      <formula>IF(RIGHT(TEXT(AM54,"0.#"),1)=".",FALSE,TRUE)</formula>
    </cfRule>
    <cfRule type="expression" dxfId="2728" priority="13378">
      <formula>IF(RIGHT(TEXT(AM54,"0.#"),1)=".",TRUE,FALSE)</formula>
    </cfRule>
  </conditionalFormatting>
  <conditionalFormatting sqref="AM55">
    <cfRule type="expression" dxfId="2727" priority="13375">
      <formula>IF(RIGHT(TEXT(AM55,"0.#"),1)=".",FALSE,TRUE)</formula>
    </cfRule>
    <cfRule type="expression" dxfId="2726" priority="13376">
      <formula>IF(RIGHT(TEXT(AM55,"0.#"),1)=".",TRUE,FALSE)</formula>
    </cfRule>
  </conditionalFormatting>
  <conditionalFormatting sqref="AE60">
    <cfRule type="expression" dxfId="2725" priority="13361">
      <formula>IF(RIGHT(TEXT(AE60,"0.#"),1)=".",FALSE,TRUE)</formula>
    </cfRule>
    <cfRule type="expression" dxfId="2724" priority="13362">
      <formula>IF(RIGHT(TEXT(AE60,"0.#"),1)=".",TRUE,FALSE)</formula>
    </cfRule>
  </conditionalFormatting>
  <conditionalFormatting sqref="AE61">
    <cfRule type="expression" dxfId="2723" priority="13359">
      <formula>IF(RIGHT(TEXT(AE61,"0.#"),1)=".",FALSE,TRUE)</formula>
    </cfRule>
    <cfRule type="expression" dxfId="2722" priority="13360">
      <formula>IF(RIGHT(TEXT(AE61,"0.#"),1)=".",TRUE,FALSE)</formula>
    </cfRule>
  </conditionalFormatting>
  <conditionalFormatting sqref="AE62">
    <cfRule type="expression" dxfId="2721" priority="13357">
      <formula>IF(RIGHT(TEXT(AE62,"0.#"),1)=".",FALSE,TRUE)</formula>
    </cfRule>
    <cfRule type="expression" dxfId="2720" priority="13358">
      <formula>IF(RIGHT(TEXT(AE62,"0.#"),1)=".",TRUE,FALSE)</formula>
    </cfRule>
  </conditionalFormatting>
  <conditionalFormatting sqref="AI62">
    <cfRule type="expression" dxfId="2719" priority="13355">
      <formula>IF(RIGHT(TEXT(AI62,"0.#"),1)=".",FALSE,TRUE)</formula>
    </cfRule>
    <cfRule type="expression" dxfId="2718" priority="13356">
      <formula>IF(RIGHT(TEXT(AI62,"0.#"),1)=".",TRUE,FALSE)</formula>
    </cfRule>
  </conditionalFormatting>
  <conditionalFormatting sqref="AI61">
    <cfRule type="expression" dxfId="2717" priority="13353">
      <formula>IF(RIGHT(TEXT(AI61,"0.#"),1)=".",FALSE,TRUE)</formula>
    </cfRule>
    <cfRule type="expression" dxfId="2716" priority="13354">
      <formula>IF(RIGHT(TEXT(AI61,"0.#"),1)=".",TRUE,FALSE)</formula>
    </cfRule>
  </conditionalFormatting>
  <conditionalFormatting sqref="AI60">
    <cfRule type="expression" dxfId="2715" priority="13351">
      <formula>IF(RIGHT(TEXT(AI60,"0.#"),1)=".",FALSE,TRUE)</formula>
    </cfRule>
    <cfRule type="expression" dxfId="2714" priority="13352">
      <formula>IF(RIGHT(TEXT(AI60,"0.#"),1)=".",TRUE,FALSE)</formula>
    </cfRule>
  </conditionalFormatting>
  <conditionalFormatting sqref="AM60">
    <cfRule type="expression" dxfId="2713" priority="13349">
      <formula>IF(RIGHT(TEXT(AM60,"0.#"),1)=".",FALSE,TRUE)</formula>
    </cfRule>
    <cfRule type="expression" dxfId="2712" priority="13350">
      <formula>IF(RIGHT(TEXT(AM60,"0.#"),1)=".",TRUE,FALSE)</formula>
    </cfRule>
  </conditionalFormatting>
  <conditionalFormatting sqref="AM61">
    <cfRule type="expression" dxfId="2711" priority="13347">
      <formula>IF(RIGHT(TEXT(AM61,"0.#"),1)=".",FALSE,TRUE)</formula>
    </cfRule>
    <cfRule type="expression" dxfId="2710" priority="13348">
      <formula>IF(RIGHT(TEXT(AM61,"0.#"),1)=".",TRUE,FALSE)</formula>
    </cfRule>
  </conditionalFormatting>
  <conditionalFormatting sqref="AM62">
    <cfRule type="expression" dxfId="2709" priority="13345">
      <formula>IF(RIGHT(TEXT(AM62,"0.#"),1)=".",FALSE,TRUE)</formula>
    </cfRule>
    <cfRule type="expression" dxfId="2708" priority="13346">
      <formula>IF(RIGHT(TEXT(AM62,"0.#"),1)=".",TRUE,FALSE)</formula>
    </cfRule>
  </conditionalFormatting>
  <conditionalFormatting sqref="AE87">
    <cfRule type="expression" dxfId="2707" priority="13331">
      <formula>IF(RIGHT(TEXT(AE87,"0.#"),1)=".",FALSE,TRUE)</formula>
    </cfRule>
    <cfRule type="expression" dxfId="2706" priority="13332">
      <formula>IF(RIGHT(TEXT(AE87,"0.#"),1)=".",TRUE,FALSE)</formula>
    </cfRule>
  </conditionalFormatting>
  <conditionalFormatting sqref="AE88">
    <cfRule type="expression" dxfId="2705" priority="13329">
      <formula>IF(RIGHT(TEXT(AE88,"0.#"),1)=".",FALSE,TRUE)</formula>
    </cfRule>
    <cfRule type="expression" dxfId="2704" priority="13330">
      <formula>IF(RIGHT(TEXT(AE88,"0.#"),1)=".",TRUE,FALSE)</formula>
    </cfRule>
  </conditionalFormatting>
  <conditionalFormatting sqref="AE89">
    <cfRule type="expression" dxfId="2703" priority="13327">
      <formula>IF(RIGHT(TEXT(AE89,"0.#"),1)=".",FALSE,TRUE)</formula>
    </cfRule>
    <cfRule type="expression" dxfId="2702" priority="13328">
      <formula>IF(RIGHT(TEXT(AE89,"0.#"),1)=".",TRUE,FALSE)</formula>
    </cfRule>
  </conditionalFormatting>
  <conditionalFormatting sqref="AI89">
    <cfRule type="expression" dxfId="2701" priority="13325">
      <formula>IF(RIGHT(TEXT(AI89,"0.#"),1)=".",FALSE,TRUE)</formula>
    </cfRule>
    <cfRule type="expression" dxfId="2700" priority="13326">
      <formula>IF(RIGHT(TEXT(AI89,"0.#"),1)=".",TRUE,FALSE)</formula>
    </cfRule>
  </conditionalFormatting>
  <conditionalFormatting sqref="AI88">
    <cfRule type="expression" dxfId="2699" priority="13323">
      <formula>IF(RIGHT(TEXT(AI88,"0.#"),1)=".",FALSE,TRUE)</formula>
    </cfRule>
    <cfRule type="expression" dxfId="2698" priority="13324">
      <formula>IF(RIGHT(TEXT(AI88,"0.#"),1)=".",TRUE,FALSE)</formula>
    </cfRule>
  </conditionalFormatting>
  <conditionalFormatting sqref="AI87">
    <cfRule type="expression" dxfId="2697" priority="13321">
      <formula>IF(RIGHT(TEXT(AI87,"0.#"),1)=".",FALSE,TRUE)</formula>
    </cfRule>
    <cfRule type="expression" dxfId="2696" priority="13322">
      <formula>IF(RIGHT(TEXT(AI87,"0.#"),1)=".",TRUE,FALSE)</formula>
    </cfRule>
  </conditionalFormatting>
  <conditionalFormatting sqref="AM88">
    <cfRule type="expression" dxfId="2695" priority="13317">
      <formula>IF(RIGHT(TEXT(AM88,"0.#"),1)=".",FALSE,TRUE)</formula>
    </cfRule>
    <cfRule type="expression" dxfId="2694" priority="13318">
      <formula>IF(RIGHT(TEXT(AM88,"0.#"),1)=".",TRUE,FALSE)</formula>
    </cfRule>
  </conditionalFormatting>
  <conditionalFormatting sqref="AM89">
    <cfRule type="expression" dxfId="2693" priority="13315">
      <formula>IF(RIGHT(TEXT(AM89,"0.#"),1)=".",FALSE,TRUE)</formula>
    </cfRule>
    <cfRule type="expression" dxfId="2692" priority="13316">
      <formula>IF(RIGHT(TEXT(AM89,"0.#"),1)=".",TRUE,FALSE)</formula>
    </cfRule>
  </conditionalFormatting>
  <conditionalFormatting sqref="AE92">
    <cfRule type="expression" dxfId="2691" priority="13301">
      <formula>IF(RIGHT(TEXT(AE92,"0.#"),1)=".",FALSE,TRUE)</formula>
    </cfRule>
    <cfRule type="expression" dxfId="2690" priority="13302">
      <formula>IF(RIGHT(TEXT(AE92,"0.#"),1)=".",TRUE,FALSE)</formula>
    </cfRule>
  </conditionalFormatting>
  <conditionalFormatting sqref="AE93">
    <cfRule type="expression" dxfId="2689" priority="13299">
      <formula>IF(RIGHT(TEXT(AE93,"0.#"),1)=".",FALSE,TRUE)</formula>
    </cfRule>
    <cfRule type="expression" dxfId="2688" priority="13300">
      <formula>IF(RIGHT(TEXT(AE93,"0.#"),1)=".",TRUE,FALSE)</formula>
    </cfRule>
  </conditionalFormatting>
  <conditionalFormatting sqref="AE94">
    <cfRule type="expression" dxfId="2687" priority="13297">
      <formula>IF(RIGHT(TEXT(AE94,"0.#"),1)=".",FALSE,TRUE)</formula>
    </cfRule>
    <cfRule type="expression" dxfId="2686" priority="13298">
      <formula>IF(RIGHT(TEXT(AE94,"0.#"),1)=".",TRUE,FALSE)</formula>
    </cfRule>
  </conditionalFormatting>
  <conditionalFormatting sqref="AI94">
    <cfRule type="expression" dxfId="2685" priority="13295">
      <formula>IF(RIGHT(TEXT(AI94,"0.#"),1)=".",FALSE,TRUE)</formula>
    </cfRule>
    <cfRule type="expression" dxfId="2684" priority="13296">
      <formula>IF(RIGHT(TEXT(AI94,"0.#"),1)=".",TRUE,FALSE)</formula>
    </cfRule>
  </conditionalFormatting>
  <conditionalFormatting sqref="AI93">
    <cfRule type="expression" dxfId="2683" priority="13293">
      <formula>IF(RIGHT(TEXT(AI93,"0.#"),1)=".",FALSE,TRUE)</formula>
    </cfRule>
    <cfRule type="expression" dxfId="2682" priority="13294">
      <formula>IF(RIGHT(TEXT(AI93,"0.#"),1)=".",TRUE,FALSE)</formula>
    </cfRule>
  </conditionalFormatting>
  <conditionalFormatting sqref="AI92">
    <cfRule type="expression" dxfId="2681" priority="13291">
      <formula>IF(RIGHT(TEXT(AI92,"0.#"),1)=".",FALSE,TRUE)</formula>
    </cfRule>
    <cfRule type="expression" dxfId="2680" priority="13292">
      <formula>IF(RIGHT(TEXT(AI92,"0.#"),1)=".",TRUE,FALSE)</formula>
    </cfRule>
  </conditionalFormatting>
  <conditionalFormatting sqref="AM92">
    <cfRule type="expression" dxfId="2679" priority="13289">
      <formula>IF(RIGHT(TEXT(AM92,"0.#"),1)=".",FALSE,TRUE)</formula>
    </cfRule>
    <cfRule type="expression" dxfId="2678" priority="13290">
      <formula>IF(RIGHT(TEXT(AM92,"0.#"),1)=".",TRUE,FALSE)</formula>
    </cfRule>
  </conditionalFormatting>
  <conditionalFormatting sqref="AM93">
    <cfRule type="expression" dxfId="2677" priority="13287">
      <formula>IF(RIGHT(TEXT(AM93,"0.#"),1)=".",FALSE,TRUE)</formula>
    </cfRule>
    <cfRule type="expression" dxfId="2676" priority="13288">
      <formula>IF(RIGHT(TEXT(AM93,"0.#"),1)=".",TRUE,FALSE)</formula>
    </cfRule>
  </conditionalFormatting>
  <conditionalFormatting sqref="AM94">
    <cfRule type="expression" dxfId="2675" priority="13285">
      <formula>IF(RIGHT(TEXT(AM94,"0.#"),1)=".",FALSE,TRUE)</formula>
    </cfRule>
    <cfRule type="expression" dxfId="2674" priority="13286">
      <formula>IF(RIGHT(TEXT(AM94,"0.#"),1)=".",TRUE,FALSE)</formula>
    </cfRule>
  </conditionalFormatting>
  <conditionalFormatting sqref="AE97">
    <cfRule type="expression" dxfId="2673" priority="13271">
      <formula>IF(RIGHT(TEXT(AE97,"0.#"),1)=".",FALSE,TRUE)</formula>
    </cfRule>
    <cfRule type="expression" dxfId="2672" priority="13272">
      <formula>IF(RIGHT(TEXT(AE97,"0.#"),1)=".",TRUE,FALSE)</formula>
    </cfRule>
  </conditionalFormatting>
  <conditionalFormatting sqref="AE98">
    <cfRule type="expression" dxfId="2671" priority="13269">
      <formula>IF(RIGHT(TEXT(AE98,"0.#"),1)=".",FALSE,TRUE)</formula>
    </cfRule>
    <cfRule type="expression" dxfId="2670" priority="13270">
      <formula>IF(RIGHT(TEXT(AE98,"0.#"),1)=".",TRUE,FALSE)</formula>
    </cfRule>
  </conditionalFormatting>
  <conditionalFormatting sqref="AE99">
    <cfRule type="expression" dxfId="2669" priority="13267">
      <formula>IF(RIGHT(TEXT(AE99,"0.#"),1)=".",FALSE,TRUE)</formula>
    </cfRule>
    <cfRule type="expression" dxfId="2668" priority="13268">
      <formula>IF(RIGHT(TEXT(AE99,"0.#"),1)=".",TRUE,FALSE)</formula>
    </cfRule>
  </conditionalFormatting>
  <conditionalFormatting sqref="AI99">
    <cfRule type="expression" dxfId="2667" priority="13265">
      <formula>IF(RIGHT(TEXT(AI99,"0.#"),1)=".",FALSE,TRUE)</formula>
    </cfRule>
    <cfRule type="expression" dxfId="2666" priority="13266">
      <formula>IF(RIGHT(TEXT(AI99,"0.#"),1)=".",TRUE,FALSE)</formula>
    </cfRule>
  </conditionalFormatting>
  <conditionalFormatting sqref="AI98">
    <cfRule type="expression" dxfId="2665" priority="13263">
      <formula>IF(RIGHT(TEXT(AI98,"0.#"),1)=".",FALSE,TRUE)</formula>
    </cfRule>
    <cfRule type="expression" dxfId="2664" priority="13264">
      <formula>IF(RIGHT(TEXT(AI98,"0.#"),1)=".",TRUE,FALSE)</formula>
    </cfRule>
  </conditionalFormatting>
  <conditionalFormatting sqref="AI97">
    <cfRule type="expression" dxfId="2663" priority="13261">
      <formula>IF(RIGHT(TEXT(AI97,"0.#"),1)=".",FALSE,TRUE)</formula>
    </cfRule>
    <cfRule type="expression" dxfId="2662" priority="13262">
      <formula>IF(RIGHT(TEXT(AI97,"0.#"),1)=".",TRUE,FALSE)</formula>
    </cfRule>
  </conditionalFormatting>
  <conditionalFormatting sqref="AM97">
    <cfRule type="expression" dxfId="2661" priority="13259">
      <formula>IF(RIGHT(TEXT(AM97,"0.#"),1)=".",FALSE,TRUE)</formula>
    </cfRule>
    <cfRule type="expression" dxfId="2660" priority="13260">
      <formula>IF(RIGHT(TEXT(AM97,"0.#"),1)=".",TRUE,FALSE)</formula>
    </cfRule>
  </conditionalFormatting>
  <conditionalFormatting sqref="AM98">
    <cfRule type="expression" dxfId="2659" priority="13257">
      <formula>IF(RIGHT(TEXT(AM98,"0.#"),1)=".",FALSE,TRUE)</formula>
    </cfRule>
    <cfRule type="expression" dxfId="2658" priority="13258">
      <formula>IF(RIGHT(TEXT(AM98,"0.#"),1)=".",TRUE,FALSE)</formula>
    </cfRule>
  </conditionalFormatting>
  <conditionalFormatting sqref="AM99">
    <cfRule type="expression" dxfId="2657" priority="13255">
      <formula>IF(RIGHT(TEXT(AM99,"0.#"),1)=".",FALSE,TRUE)</formula>
    </cfRule>
    <cfRule type="expression" dxfId="2656" priority="13256">
      <formula>IF(RIGHT(TEXT(AM99,"0.#"),1)=".",TRUE,FALSE)</formula>
    </cfRule>
  </conditionalFormatting>
  <conditionalFormatting sqref="AI101">
    <cfRule type="expression" dxfId="2655" priority="13241">
      <formula>IF(RIGHT(TEXT(AI101,"0.#"),1)=".",FALSE,TRUE)</formula>
    </cfRule>
    <cfRule type="expression" dxfId="2654" priority="13242">
      <formula>IF(RIGHT(TEXT(AI101,"0.#"),1)=".",TRUE,FALSE)</formula>
    </cfRule>
  </conditionalFormatting>
  <conditionalFormatting sqref="AM101">
    <cfRule type="expression" dxfId="2653" priority="13239">
      <formula>IF(RIGHT(TEXT(AM101,"0.#"),1)=".",FALSE,TRUE)</formula>
    </cfRule>
    <cfRule type="expression" dxfId="2652" priority="13240">
      <formula>IF(RIGHT(TEXT(AM101,"0.#"),1)=".",TRUE,FALSE)</formula>
    </cfRule>
  </conditionalFormatting>
  <conditionalFormatting sqref="AE102">
    <cfRule type="expression" dxfId="2651" priority="13237">
      <formula>IF(RIGHT(TEXT(AE102,"0.#"),1)=".",FALSE,TRUE)</formula>
    </cfRule>
    <cfRule type="expression" dxfId="2650" priority="13238">
      <formula>IF(RIGHT(TEXT(AE102,"0.#"),1)=".",TRUE,FALSE)</formula>
    </cfRule>
  </conditionalFormatting>
  <conditionalFormatting sqref="AI102">
    <cfRule type="expression" dxfId="2649" priority="13235">
      <formula>IF(RIGHT(TEXT(AI102,"0.#"),1)=".",FALSE,TRUE)</formula>
    </cfRule>
    <cfRule type="expression" dxfId="2648" priority="13236">
      <formula>IF(RIGHT(TEXT(AI102,"0.#"),1)=".",TRUE,FALSE)</formula>
    </cfRule>
  </conditionalFormatting>
  <conditionalFormatting sqref="AM102">
    <cfRule type="expression" dxfId="2647" priority="13233">
      <formula>IF(RIGHT(TEXT(AM102,"0.#"),1)=".",FALSE,TRUE)</formula>
    </cfRule>
    <cfRule type="expression" dxfId="2646" priority="13234">
      <formula>IF(RIGHT(TEXT(AM102,"0.#"),1)=".",TRUE,FALSE)</formula>
    </cfRule>
  </conditionalFormatting>
  <conditionalFormatting sqref="AQ102">
    <cfRule type="expression" dxfId="2645" priority="13231">
      <formula>IF(RIGHT(TEXT(AQ102,"0.#"),1)=".",FALSE,TRUE)</formula>
    </cfRule>
    <cfRule type="expression" dxfId="2644" priority="13232">
      <formula>IF(RIGHT(TEXT(AQ102,"0.#"),1)=".",TRUE,FALSE)</formula>
    </cfRule>
  </conditionalFormatting>
  <conditionalFormatting sqref="AE104">
    <cfRule type="expression" dxfId="2643" priority="13229">
      <formula>IF(RIGHT(TEXT(AE104,"0.#"),1)=".",FALSE,TRUE)</formula>
    </cfRule>
    <cfRule type="expression" dxfId="2642" priority="13230">
      <formula>IF(RIGHT(TEXT(AE104,"0.#"),1)=".",TRUE,FALSE)</formula>
    </cfRule>
  </conditionalFormatting>
  <conditionalFormatting sqref="AI104">
    <cfRule type="expression" dxfId="2641" priority="13227">
      <formula>IF(RIGHT(TEXT(AI104,"0.#"),1)=".",FALSE,TRUE)</formula>
    </cfRule>
    <cfRule type="expression" dxfId="2640" priority="13228">
      <formula>IF(RIGHT(TEXT(AI104,"0.#"),1)=".",TRUE,FALSE)</formula>
    </cfRule>
  </conditionalFormatting>
  <conditionalFormatting sqref="AM104">
    <cfRule type="expression" dxfId="2639" priority="13225">
      <formula>IF(RIGHT(TEXT(AM104,"0.#"),1)=".",FALSE,TRUE)</formula>
    </cfRule>
    <cfRule type="expression" dxfId="2638" priority="13226">
      <formula>IF(RIGHT(TEXT(AM104,"0.#"),1)=".",TRUE,FALSE)</formula>
    </cfRule>
  </conditionalFormatting>
  <conditionalFormatting sqref="AM105">
    <cfRule type="expression" dxfId="2637" priority="13219">
      <formula>IF(RIGHT(TEXT(AM105,"0.#"),1)=".",FALSE,TRUE)</formula>
    </cfRule>
    <cfRule type="expression" dxfId="2636" priority="13220">
      <formula>IF(RIGHT(TEXT(AM105,"0.#"),1)=".",TRUE,FALSE)</formula>
    </cfRule>
  </conditionalFormatting>
  <conditionalFormatting sqref="AE107">
    <cfRule type="expression" dxfId="2635" priority="13215">
      <formula>IF(RIGHT(TEXT(AE107,"0.#"),1)=".",FALSE,TRUE)</formula>
    </cfRule>
    <cfRule type="expression" dxfId="2634" priority="13216">
      <formula>IF(RIGHT(TEXT(AE107,"0.#"),1)=".",TRUE,FALSE)</formula>
    </cfRule>
  </conditionalFormatting>
  <conditionalFormatting sqref="AI107">
    <cfRule type="expression" dxfId="2633" priority="13213">
      <formula>IF(RIGHT(TEXT(AI107,"0.#"),1)=".",FALSE,TRUE)</formula>
    </cfRule>
    <cfRule type="expression" dxfId="2632" priority="13214">
      <formula>IF(RIGHT(TEXT(AI107,"0.#"),1)=".",TRUE,FALSE)</formula>
    </cfRule>
  </conditionalFormatting>
  <conditionalFormatting sqref="AM107">
    <cfRule type="expression" dxfId="2631" priority="13211">
      <formula>IF(RIGHT(TEXT(AM107,"0.#"),1)=".",FALSE,TRUE)</formula>
    </cfRule>
    <cfRule type="expression" dxfId="2630" priority="13212">
      <formula>IF(RIGHT(TEXT(AM107,"0.#"),1)=".",TRUE,FALSE)</formula>
    </cfRule>
  </conditionalFormatting>
  <conditionalFormatting sqref="AE108">
    <cfRule type="expression" dxfId="2629" priority="13209">
      <formula>IF(RIGHT(TEXT(AE108,"0.#"),1)=".",FALSE,TRUE)</formula>
    </cfRule>
    <cfRule type="expression" dxfId="2628" priority="13210">
      <formula>IF(RIGHT(TEXT(AE108,"0.#"),1)=".",TRUE,FALSE)</formula>
    </cfRule>
  </conditionalFormatting>
  <conditionalFormatting sqref="AI108">
    <cfRule type="expression" dxfId="2627" priority="13207">
      <formula>IF(RIGHT(TEXT(AI108,"0.#"),1)=".",FALSE,TRUE)</formula>
    </cfRule>
    <cfRule type="expression" dxfId="2626" priority="13208">
      <formula>IF(RIGHT(TEXT(AI108,"0.#"),1)=".",TRUE,FALSE)</formula>
    </cfRule>
  </conditionalFormatting>
  <conditionalFormatting sqref="AM108">
    <cfRule type="expression" dxfId="2625" priority="13205">
      <formula>IF(RIGHT(TEXT(AM108,"0.#"),1)=".",FALSE,TRUE)</formula>
    </cfRule>
    <cfRule type="expression" dxfId="2624" priority="13206">
      <formula>IF(RIGHT(TEXT(AM108,"0.#"),1)=".",TRUE,FALSE)</formula>
    </cfRule>
  </conditionalFormatting>
  <conditionalFormatting sqref="AE110">
    <cfRule type="expression" dxfId="2623" priority="13201">
      <formula>IF(RIGHT(TEXT(AE110,"0.#"),1)=".",FALSE,TRUE)</formula>
    </cfRule>
    <cfRule type="expression" dxfId="2622" priority="13202">
      <formula>IF(RIGHT(TEXT(AE110,"0.#"),1)=".",TRUE,FALSE)</formula>
    </cfRule>
  </conditionalFormatting>
  <conditionalFormatting sqref="AI110">
    <cfRule type="expression" dxfId="2621" priority="13199">
      <formula>IF(RIGHT(TEXT(AI110,"0.#"),1)=".",FALSE,TRUE)</formula>
    </cfRule>
    <cfRule type="expression" dxfId="2620" priority="13200">
      <formula>IF(RIGHT(TEXT(AI110,"0.#"),1)=".",TRUE,FALSE)</formula>
    </cfRule>
  </conditionalFormatting>
  <conditionalFormatting sqref="AM110">
    <cfRule type="expression" dxfId="2619" priority="13197">
      <formula>IF(RIGHT(TEXT(AM110,"0.#"),1)=".",FALSE,TRUE)</formula>
    </cfRule>
    <cfRule type="expression" dxfId="2618" priority="13198">
      <formula>IF(RIGHT(TEXT(AM110,"0.#"),1)=".",TRUE,FALSE)</formula>
    </cfRule>
  </conditionalFormatting>
  <conditionalFormatting sqref="AE111">
    <cfRule type="expression" dxfId="2617" priority="13195">
      <formula>IF(RIGHT(TEXT(AE111,"0.#"),1)=".",FALSE,TRUE)</formula>
    </cfRule>
    <cfRule type="expression" dxfId="2616" priority="13196">
      <formula>IF(RIGHT(TEXT(AE111,"0.#"),1)=".",TRUE,FALSE)</formula>
    </cfRule>
  </conditionalFormatting>
  <conditionalFormatting sqref="AI111">
    <cfRule type="expression" dxfId="2615" priority="13193">
      <formula>IF(RIGHT(TEXT(AI111,"0.#"),1)=".",FALSE,TRUE)</formula>
    </cfRule>
    <cfRule type="expression" dxfId="2614" priority="13194">
      <formula>IF(RIGHT(TEXT(AI111,"0.#"),1)=".",TRUE,FALSE)</formula>
    </cfRule>
  </conditionalFormatting>
  <conditionalFormatting sqref="AM111">
    <cfRule type="expression" dxfId="2613" priority="13191">
      <formula>IF(RIGHT(TEXT(AM111,"0.#"),1)=".",FALSE,TRUE)</formula>
    </cfRule>
    <cfRule type="expression" dxfId="2612" priority="13192">
      <formula>IF(RIGHT(TEXT(AM111,"0.#"),1)=".",TRUE,FALSE)</formula>
    </cfRule>
  </conditionalFormatting>
  <conditionalFormatting sqref="AE113">
    <cfRule type="expression" dxfId="2611" priority="13187">
      <formula>IF(RIGHT(TEXT(AE113,"0.#"),1)=".",FALSE,TRUE)</formula>
    </cfRule>
    <cfRule type="expression" dxfId="2610" priority="13188">
      <formula>IF(RIGHT(TEXT(AE113,"0.#"),1)=".",TRUE,FALSE)</formula>
    </cfRule>
  </conditionalFormatting>
  <conditionalFormatting sqref="AI113">
    <cfRule type="expression" dxfId="2609" priority="13185">
      <formula>IF(RIGHT(TEXT(AI113,"0.#"),1)=".",FALSE,TRUE)</formula>
    </cfRule>
    <cfRule type="expression" dxfId="2608" priority="13186">
      <formula>IF(RIGHT(TEXT(AI113,"0.#"),1)=".",TRUE,FALSE)</formula>
    </cfRule>
  </conditionalFormatting>
  <conditionalFormatting sqref="AM113">
    <cfRule type="expression" dxfId="2607" priority="13183">
      <formula>IF(RIGHT(TEXT(AM113,"0.#"),1)=".",FALSE,TRUE)</formula>
    </cfRule>
    <cfRule type="expression" dxfId="2606" priority="13184">
      <formula>IF(RIGHT(TEXT(AM113,"0.#"),1)=".",TRUE,FALSE)</formula>
    </cfRule>
  </conditionalFormatting>
  <conditionalFormatting sqref="AE114">
    <cfRule type="expression" dxfId="2605" priority="13181">
      <formula>IF(RIGHT(TEXT(AE114,"0.#"),1)=".",FALSE,TRUE)</formula>
    </cfRule>
    <cfRule type="expression" dxfId="2604" priority="13182">
      <formula>IF(RIGHT(TEXT(AE114,"0.#"),1)=".",TRUE,FALSE)</formula>
    </cfRule>
  </conditionalFormatting>
  <conditionalFormatting sqref="AI114">
    <cfRule type="expression" dxfId="2603" priority="13179">
      <formula>IF(RIGHT(TEXT(AI114,"0.#"),1)=".",FALSE,TRUE)</formula>
    </cfRule>
    <cfRule type="expression" dxfId="2602" priority="13180">
      <formula>IF(RIGHT(TEXT(AI114,"0.#"),1)=".",TRUE,FALSE)</formula>
    </cfRule>
  </conditionalFormatting>
  <conditionalFormatting sqref="AM114">
    <cfRule type="expression" dxfId="2601" priority="13177">
      <formula>IF(RIGHT(TEXT(AM114,"0.#"),1)=".",FALSE,TRUE)</formula>
    </cfRule>
    <cfRule type="expression" dxfId="2600" priority="13178">
      <formula>IF(RIGHT(TEXT(AM114,"0.#"),1)=".",TRUE,FALSE)</formula>
    </cfRule>
  </conditionalFormatting>
  <conditionalFormatting sqref="AQ116">
    <cfRule type="expression" dxfId="2599" priority="13173">
      <formula>IF(RIGHT(TEXT(AQ116,"0.#"),1)=".",FALSE,TRUE)</formula>
    </cfRule>
    <cfRule type="expression" dxfId="2598" priority="13174">
      <formula>IF(RIGHT(TEXT(AQ116,"0.#"),1)=".",TRUE,FALSE)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134:AE135 AI134:AI135 AM134:AM135 AQ134:AQ135 AU134:AU135">
    <cfRule type="expression" dxfId="2545" priority="13073">
      <formula>IF(RIGHT(TEXT(AE134,"0.#"),1)=".",FALSE,TRUE)</formula>
    </cfRule>
    <cfRule type="expression" dxfId="2544" priority="13074">
      <formula>IF(RIGHT(TEXT(AE134,"0.#"),1)=".",TRUE,FALSE)</formula>
    </cfRule>
  </conditionalFormatting>
  <conditionalFormatting sqref="AE433">
    <cfRule type="expression" dxfId="2543" priority="13043">
      <formula>IF(RIGHT(TEXT(AE433,"0.#"),1)=".",FALSE,TRUE)</formula>
    </cfRule>
    <cfRule type="expression" dxfId="2542" priority="13044">
      <formula>IF(RIGHT(TEXT(AE433,"0.#"),1)=".",TRUE,FALSE)</formula>
    </cfRule>
  </conditionalFormatting>
  <conditionalFormatting sqref="AM435">
    <cfRule type="expression" dxfId="2541" priority="13027">
      <formula>IF(RIGHT(TEXT(AM435,"0.#"),1)=".",FALSE,TRUE)</formula>
    </cfRule>
    <cfRule type="expression" dxfId="2540" priority="13028">
      <formula>IF(RIGHT(TEXT(AM435,"0.#"),1)=".",TRUE,FALSE)</formula>
    </cfRule>
  </conditionalFormatting>
  <conditionalFormatting sqref="AE434">
    <cfRule type="expression" dxfId="2539" priority="13041">
      <formula>IF(RIGHT(TEXT(AE434,"0.#"),1)=".",FALSE,TRUE)</formula>
    </cfRule>
    <cfRule type="expression" dxfId="2538" priority="13042">
      <formula>IF(RIGHT(TEXT(AE434,"0.#"),1)=".",TRUE,FALSE)</formula>
    </cfRule>
  </conditionalFormatting>
  <conditionalFormatting sqref="AE435">
    <cfRule type="expression" dxfId="2537" priority="13039">
      <formula>IF(RIGHT(TEXT(AE435,"0.#"),1)=".",FALSE,TRUE)</formula>
    </cfRule>
    <cfRule type="expression" dxfId="2536" priority="13040">
      <formula>IF(RIGHT(TEXT(AE435,"0.#"),1)=".",TRUE,FALSE)</formula>
    </cfRule>
  </conditionalFormatting>
  <conditionalFormatting sqref="AM433">
    <cfRule type="expression" dxfId="2535" priority="13031">
      <formula>IF(RIGHT(TEXT(AM433,"0.#"),1)=".",FALSE,TRUE)</formula>
    </cfRule>
    <cfRule type="expression" dxfId="2534" priority="13032">
      <formula>IF(RIGHT(TEXT(AM433,"0.#"),1)=".",TRUE,FALSE)</formula>
    </cfRule>
  </conditionalFormatting>
  <conditionalFormatting sqref="AM434">
    <cfRule type="expression" dxfId="2533" priority="13029">
      <formula>IF(RIGHT(TEXT(AM434,"0.#"),1)=".",FALSE,TRUE)</formula>
    </cfRule>
    <cfRule type="expression" dxfId="2532" priority="13030">
      <formula>IF(RIGHT(TEXT(AM434,"0.#"),1)=".",TRUE,FALSE)</formula>
    </cfRule>
  </conditionalFormatting>
  <conditionalFormatting sqref="AU433">
    <cfRule type="expression" dxfId="2531" priority="13019">
      <formula>IF(RIGHT(TEXT(AU433,"0.#"),1)=".",FALSE,TRUE)</formula>
    </cfRule>
    <cfRule type="expression" dxfId="2530" priority="13020">
      <formula>IF(RIGHT(TEXT(AU433,"0.#"),1)=".",TRUE,FALSE)</formula>
    </cfRule>
  </conditionalFormatting>
  <conditionalFormatting sqref="AU434">
    <cfRule type="expression" dxfId="2529" priority="13017">
      <formula>IF(RIGHT(TEXT(AU434,"0.#"),1)=".",FALSE,TRUE)</formula>
    </cfRule>
    <cfRule type="expression" dxfId="2528" priority="13018">
      <formula>IF(RIGHT(TEXT(AU434,"0.#"),1)=".",TRUE,FALSE)</formula>
    </cfRule>
  </conditionalFormatting>
  <conditionalFormatting sqref="AU435">
    <cfRule type="expression" dxfId="2527" priority="13015">
      <formula>IF(RIGHT(TEXT(AU435,"0.#"),1)=".",FALSE,TRUE)</formula>
    </cfRule>
    <cfRule type="expression" dxfId="2526" priority="13016">
      <formula>IF(RIGHT(TEXT(AU435,"0.#"),1)=".",TRUE,FALSE)</formula>
    </cfRule>
  </conditionalFormatting>
  <conditionalFormatting sqref="AI435">
    <cfRule type="expression" dxfId="2525" priority="12949">
      <formula>IF(RIGHT(TEXT(AI435,"0.#"),1)=".",FALSE,TRUE)</formula>
    </cfRule>
    <cfRule type="expression" dxfId="2524" priority="12950">
      <formula>IF(RIGHT(TEXT(AI435,"0.#"),1)=".",TRUE,FALSE)</formula>
    </cfRule>
  </conditionalFormatting>
  <conditionalFormatting sqref="AI433">
    <cfRule type="expression" dxfId="2523" priority="12953">
      <formula>IF(RIGHT(TEXT(AI433,"0.#"),1)=".",FALSE,TRUE)</formula>
    </cfRule>
    <cfRule type="expression" dxfId="2522" priority="12954">
      <formula>IF(RIGHT(TEXT(AI433,"0.#"),1)=".",TRUE,FALSE)</formula>
    </cfRule>
  </conditionalFormatting>
  <conditionalFormatting sqref="AI434">
    <cfRule type="expression" dxfId="2521" priority="12951">
      <formula>IF(RIGHT(TEXT(AI434,"0.#"),1)=".",FALSE,TRUE)</formula>
    </cfRule>
    <cfRule type="expression" dxfId="2520" priority="12952">
      <formula>IF(RIGHT(TEXT(AI434,"0.#"),1)=".",TRUE,FALSE)</formula>
    </cfRule>
  </conditionalFormatting>
  <conditionalFormatting sqref="AQ434">
    <cfRule type="expression" dxfId="2519" priority="12935">
      <formula>IF(RIGHT(TEXT(AQ434,"0.#"),1)=".",FALSE,TRUE)</formula>
    </cfRule>
    <cfRule type="expression" dxfId="2518" priority="12936">
      <formula>IF(RIGHT(TEXT(AQ434,"0.#"),1)=".",TRUE,FALSE)</formula>
    </cfRule>
  </conditionalFormatting>
  <conditionalFormatting sqref="AQ435">
    <cfRule type="expression" dxfId="2517" priority="12921">
      <formula>IF(RIGHT(TEXT(AQ435,"0.#"),1)=".",FALSE,TRUE)</formula>
    </cfRule>
    <cfRule type="expression" dxfId="2516" priority="12922">
      <formula>IF(RIGHT(TEXT(AQ435,"0.#"),1)=".",TRUE,FALSE)</formula>
    </cfRule>
  </conditionalFormatting>
  <conditionalFormatting sqref="AQ433">
    <cfRule type="expression" dxfId="2515" priority="12919">
      <formula>IF(RIGHT(TEXT(AQ433,"0.#"),1)=".",FALSE,TRUE)</formula>
    </cfRule>
    <cfRule type="expression" dxfId="2514" priority="12920">
      <formula>IF(RIGHT(TEXT(AQ433,"0.#"),1)=".",TRUE,FALSE)</formula>
    </cfRule>
  </conditionalFormatting>
  <conditionalFormatting sqref="AL839:AO866">
    <cfRule type="expression" dxfId="2513" priority="6643">
      <formula>IF(AND(AL839&gt;=0, RIGHT(TEXT(AL839,"0.#"),1)&lt;&gt;"."),TRUE,FALSE)</formula>
    </cfRule>
    <cfRule type="expression" dxfId="2512" priority="6644">
      <formula>IF(AND(AL839&gt;=0, RIGHT(TEXT(AL839,"0.#"),1)="."),TRUE,FALSE)</formula>
    </cfRule>
    <cfRule type="expression" dxfId="2511" priority="6645">
      <formula>IF(AND(AL839&lt;0, RIGHT(TEXT(AL839,"0.#"),1)&lt;&gt;"."),TRUE,FALSE)</formula>
    </cfRule>
    <cfRule type="expression" dxfId="2510" priority="6646">
      <formula>IF(AND(AL839&lt;0, RIGHT(TEXT(AL839,"0.#"),1)="."),TRUE,FALSE)</formula>
    </cfRule>
  </conditionalFormatting>
  <conditionalFormatting sqref="AQ53:AQ55">
    <cfRule type="expression" dxfId="2509" priority="4665">
      <formula>IF(RIGHT(TEXT(AQ53,"0.#"),1)=".",FALSE,TRUE)</formula>
    </cfRule>
    <cfRule type="expression" dxfId="2508" priority="4666">
      <formula>IF(RIGHT(TEXT(AQ53,"0.#"),1)=".",TRUE,FALSE)</formula>
    </cfRule>
  </conditionalFormatting>
  <conditionalFormatting sqref="AU53:AU55">
    <cfRule type="expression" dxfId="2507" priority="4663">
      <formula>IF(RIGHT(TEXT(AU53,"0.#"),1)=".",FALSE,TRUE)</formula>
    </cfRule>
    <cfRule type="expression" dxfId="2506" priority="4664">
      <formula>IF(RIGHT(TEXT(AU53,"0.#"),1)=".",TRUE,FALSE)</formula>
    </cfRule>
  </conditionalFormatting>
  <conditionalFormatting sqref="AQ60:AQ62">
    <cfRule type="expression" dxfId="2505" priority="4661">
      <formula>IF(RIGHT(TEXT(AQ60,"0.#"),1)=".",FALSE,TRUE)</formula>
    </cfRule>
    <cfRule type="expression" dxfId="2504" priority="4662">
      <formula>IF(RIGHT(TEXT(AQ60,"0.#"),1)=".",TRUE,FALSE)</formula>
    </cfRule>
  </conditionalFormatting>
  <conditionalFormatting sqref="AU60:AU62">
    <cfRule type="expression" dxfId="2503" priority="4659">
      <formula>IF(RIGHT(TEXT(AU60,"0.#"),1)=".",FALSE,TRUE)</formula>
    </cfRule>
    <cfRule type="expression" dxfId="2502" priority="4660">
      <formula>IF(RIGHT(TEXT(AU60,"0.#"),1)=".",TRUE,FALSE)</formula>
    </cfRule>
  </conditionalFormatting>
  <conditionalFormatting sqref="AQ75:AQ77">
    <cfRule type="expression" dxfId="2501" priority="4657">
      <formula>IF(RIGHT(TEXT(AQ75,"0.#"),1)=".",FALSE,TRUE)</formula>
    </cfRule>
    <cfRule type="expression" dxfId="2500" priority="4658">
      <formula>IF(RIGHT(TEXT(AQ75,"0.#"),1)=".",TRUE,FALSE)</formula>
    </cfRule>
  </conditionalFormatting>
  <conditionalFormatting sqref="AU75:AU77">
    <cfRule type="expression" dxfId="2499" priority="4655">
      <formula>IF(RIGHT(TEXT(AU75,"0.#"),1)=".",FALSE,TRUE)</formula>
    </cfRule>
    <cfRule type="expression" dxfId="2498" priority="4656">
      <formula>IF(RIGHT(TEXT(AU75,"0.#"),1)=".",TRUE,FALSE)</formula>
    </cfRule>
  </conditionalFormatting>
  <conditionalFormatting sqref="AQ87:AQ89">
    <cfRule type="expression" dxfId="2497" priority="4653">
      <formula>IF(RIGHT(TEXT(AQ87,"0.#"),1)=".",FALSE,TRUE)</formula>
    </cfRule>
    <cfRule type="expression" dxfId="2496" priority="4654">
      <formula>IF(RIGHT(TEXT(AQ87,"0.#"),1)=".",TRUE,FALSE)</formula>
    </cfRule>
  </conditionalFormatting>
  <conditionalFormatting sqref="AU87:AU89">
    <cfRule type="expression" dxfId="2495" priority="4651">
      <formula>IF(RIGHT(TEXT(AU87,"0.#"),1)=".",FALSE,TRUE)</formula>
    </cfRule>
    <cfRule type="expression" dxfId="2494" priority="4652">
      <formula>IF(RIGHT(TEXT(AU87,"0.#"),1)=".",TRUE,FALSE)</formula>
    </cfRule>
  </conditionalFormatting>
  <conditionalFormatting sqref="AQ92:AQ94">
    <cfRule type="expression" dxfId="2493" priority="4649">
      <formula>IF(RIGHT(TEXT(AQ92,"0.#"),1)=".",FALSE,TRUE)</formula>
    </cfRule>
    <cfRule type="expression" dxfId="2492" priority="4650">
      <formula>IF(RIGHT(TEXT(AQ92,"0.#"),1)=".",TRUE,FALSE)</formula>
    </cfRule>
  </conditionalFormatting>
  <conditionalFormatting sqref="AU92:AU94">
    <cfRule type="expression" dxfId="2491" priority="4647">
      <formula>IF(RIGHT(TEXT(AU92,"0.#"),1)=".",FALSE,TRUE)</formula>
    </cfRule>
    <cfRule type="expression" dxfId="2490" priority="4648">
      <formula>IF(RIGHT(TEXT(AU92,"0.#"),1)=".",TRUE,FALSE)</formula>
    </cfRule>
  </conditionalFormatting>
  <conditionalFormatting sqref="AQ97:AQ99">
    <cfRule type="expression" dxfId="2489" priority="4645">
      <formula>IF(RIGHT(TEXT(AQ97,"0.#"),1)=".",FALSE,TRUE)</formula>
    </cfRule>
    <cfRule type="expression" dxfId="2488" priority="4646">
      <formula>IF(RIGHT(TEXT(AQ97,"0.#"),1)=".",TRUE,FALSE)</formula>
    </cfRule>
  </conditionalFormatting>
  <conditionalFormatting sqref="AU97:AU99">
    <cfRule type="expression" dxfId="2487" priority="4643">
      <formula>IF(RIGHT(TEXT(AU97,"0.#"),1)=".",FALSE,TRUE)</formula>
    </cfRule>
    <cfRule type="expression" dxfId="2486" priority="4644">
      <formula>IF(RIGHT(TEXT(AU97,"0.#"),1)=".",TRUE,FALSE)</formula>
    </cfRule>
  </conditionalFormatting>
  <conditionalFormatting sqref="AE458">
    <cfRule type="expression" dxfId="2485" priority="4337">
      <formula>IF(RIGHT(TEXT(AE458,"0.#"),1)=".",FALSE,TRUE)</formula>
    </cfRule>
    <cfRule type="expression" dxfId="2484" priority="4338">
      <formula>IF(RIGHT(TEXT(AE458,"0.#"),1)=".",TRUE,FALSE)</formula>
    </cfRule>
  </conditionalFormatting>
  <conditionalFormatting sqref="AM460">
    <cfRule type="expression" dxfId="2483" priority="4327">
      <formula>IF(RIGHT(TEXT(AM460,"0.#"),1)=".",FALSE,TRUE)</formula>
    </cfRule>
    <cfRule type="expression" dxfId="2482" priority="4328">
      <formula>IF(RIGHT(TEXT(AM460,"0.#"),1)=".",TRUE,FALSE)</formula>
    </cfRule>
  </conditionalFormatting>
  <conditionalFormatting sqref="AE459">
    <cfRule type="expression" dxfId="2481" priority="4335">
      <formula>IF(RIGHT(TEXT(AE459,"0.#"),1)=".",FALSE,TRUE)</formula>
    </cfRule>
    <cfRule type="expression" dxfId="2480" priority="4336">
      <formula>IF(RIGHT(TEXT(AE459,"0.#"),1)=".",TRUE,FALSE)</formula>
    </cfRule>
  </conditionalFormatting>
  <conditionalFormatting sqref="AE460">
    <cfRule type="expression" dxfId="2479" priority="4333">
      <formula>IF(RIGHT(TEXT(AE460,"0.#"),1)=".",FALSE,TRUE)</formula>
    </cfRule>
    <cfRule type="expression" dxfId="2478" priority="4334">
      <formula>IF(RIGHT(TEXT(AE460,"0.#"),1)=".",TRUE,FALSE)</formula>
    </cfRule>
  </conditionalFormatting>
  <conditionalFormatting sqref="AM458">
    <cfRule type="expression" dxfId="2477" priority="4331">
      <formula>IF(RIGHT(TEXT(AM458,"0.#"),1)=".",FALSE,TRUE)</formula>
    </cfRule>
    <cfRule type="expression" dxfId="2476" priority="4332">
      <formula>IF(RIGHT(TEXT(AM458,"0.#"),1)=".",TRUE,FALSE)</formula>
    </cfRule>
  </conditionalFormatting>
  <conditionalFormatting sqref="AM459">
    <cfRule type="expression" dxfId="2475" priority="4329">
      <formula>IF(RIGHT(TEXT(AM459,"0.#"),1)=".",FALSE,TRUE)</formula>
    </cfRule>
    <cfRule type="expression" dxfId="2474" priority="4330">
      <formula>IF(RIGHT(TEXT(AM459,"0.#"),1)=".",TRUE,FALSE)</formula>
    </cfRule>
  </conditionalFormatting>
  <conditionalFormatting sqref="AU458">
    <cfRule type="expression" dxfId="2473" priority="4325">
      <formula>IF(RIGHT(TEXT(AU458,"0.#"),1)=".",FALSE,TRUE)</formula>
    </cfRule>
    <cfRule type="expression" dxfId="2472" priority="4326">
      <formula>IF(RIGHT(TEXT(AU458,"0.#"),1)=".",TRUE,FALSE)</formula>
    </cfRule>
  </conditionalFormatting>
  <conditionalFormatting sqref="AU459">
    <cfRule type="expression" dxfId="2471" priority="4323">
      <formula>IF(RIGHT(TEXT(AU459,"0.#"),1)=".",FALSE,TRUE)</formula>
    </cfRule>
    <cfRule type="expression" dxfId="2470" priority="4324">
      <formula>IF(RIGHT(TEXT(AU459,"0.#"),1)=".",TRUE,FALSE)</formula>
    </cfRule>
  </conditionalFormatting>
  <conditionalFormatting sqref="AU460">
    <cfRule type="expression" dxfId="2469" priority="4321">
      <formula>IF(RIGHT(TEXT(AU460,"0.#"),1)=".",FALSE,TRUE)</formula>
    </cfRule>
    <cfRule type="expression" dxfId="2468" priority="4322">
      <formula>IF(RIGHT(TEXT(AU460,"0.#"),1)=".",TRUE,FALSE)</formula>
    </cfRule>
  </conditionalFormatting>
  <conditionalFormatting sqref="AI460">
    <cfRule type="expression" dxfId="2467" priority="4315">
      <formula>IF(RIGHT(TEXT(AI460,"0.#"),1)=".",FALSE,TRUE)</formula>
    </cfRule>
    <cfRule type="expression" dxfId="2466" priority="4316">
      <formula>IF(RIGHT(TEXT(AI460,"0.#"),1)=".",TRUE,FALSE)</formula>
    </cfRule>
  </conditionalFormatting>
  <conditionalFormatting sqref="AI458">
    <cfRule type="expression" dxfId="2465" priority="4319">
      <formula>IF(RIGHT(TEXT(AI458,"0.#"),1)=".",FALSE,TRUE)</formula>
    </cfRule>
    <cfRule type="expression" dxfId="2464" priority="4320">
      <formula>IF(RIGHT(TEXT(AI458,"0.#"),1)=".",TRUE,FALSE)</formula>
    </cfRule>
  </conditionalFormatting>
  <conditionalFormatting sqref="AI459">
    <cfRule type="expression" dxfId="2463" priority="4317">
      <formula>IF(RIGHT(TEXT(AI459,"0.#"),1)=".",FALSE,TRUE)</formula>
    </cfRule>
    <cfRule type="expression" dxfId="2462" priority="4318">
      <formula>IF(RIGHT(TEXT(AI459,"0.#"),1)=".",TRUE,FALSE)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39:Y866">
    <cfRule type="expression" dxfId="2439" priority="2971">
      <formula>IF(RIGHT(TEXT(Y839,"0.#"),1)=".",FALSE,TRUE)</formula>
    </cfRule>
    <cfRule type="expression" dxfId="2438" priority="2972">
      <formula>IF(RIGHT(TEXT(Y839,"0.#"),1)=".",TRUE,FALSE)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02:AO1131">
    <cfRule type="expression" dxfId="2409" priority="2877">
      <formula>IF(AND(AL1102&gt;=0, RIGHT(TEXT(AL1102,"0.#"),1)&lt;&gt;"."),TRUE,FALSE)</formula>
    </cfRule>
    <cfRule type="expression" dxfId="2408" priority="2878">
      <formula>IF(AND(AL1102&gt;=0, RIGHT(TEXT(AL1102,"0.#"),1)="."),TRUE,FALSE)</formula>
    </cfRule>
    <cfRule type="expression" dxfId="2407" priority="2879">
      <formula>IF(AND(AL1102&lt;0, RIGHT(TEXT(AL1102,"0.#"),1)&lt;&gt;"."),TRUE,FALSE)</formula>
    </cfRule>
    <cfRule type="expression" dxfId="2406" priority="2880">
      <formula>IF(AND(AL1102&lt;0, RIGHT(TEXT(AL1102,"0.#"),1)="."),TRUE,FALSE)</formula>
    </cfRule>
  </conditionalFormatting>
  <conditionalFormatting sqref="Y1102:Y1131">
    <cfRule type="expression" dxfId="2405" priority="2875">
      <formula>IF(RIGHT(TEXT(Y1102,"0.#"),1)=".",FALSE,TRUE)</formula>
    </cfRule>
    <cfRule type="expression" dxfId="2404" priority="2876">
      <formula>IF(RIGHT(TEXT(Y1102,"0.#"),1)=".",TRUE,FALSE)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37:AO838">
    <cfRule type="expression" dxfId="2395" priority="2829">
      <formula>IF(AND(AL837&gt;=0, RIGHT(TEXT(AL837,"0.#"),1)&lt;&gt;"."),TRUE,FALSE)</formula>
    </cfRule>
    <cfRule type="expression" dxfId="2394" priority="2830">
      <formula>IF(AND(AL837&gt;=0, RIGHT(TEXT(AL837,"0.#"),1)="."),TRUE,FALSE)</formula>
    </cfRule>
    <cfRule type="expression" dxfId="2393" priority="2831">
      <formula>IF(AND(AL837&lt;0, RIGHT(TEXT(AL837,"0.#"),1)&lt;&gt;"."),TRUE,FALSE)</formula>
    </cfRule>
    <cfRule type="expression" dxfId="2392" priority="2832">
      <formula>IF(AND(AL837&lt;0, RIGHT(TEXT(AL837,"0.#"),1)="."),TRUE,FALSE)</formula>
    </cfRule>
  </conditionalFormatting>
  <conditionalFormatting sqref="Y837:Y838">
    <cfRule type="expression" dxfId="2391" priority="2827">
      <formula>IF(RIGHT(TEXT(Y837,"0.#"),1)=".",FALSE,TRUE)</formula>
    </cfRule>
    <cfRule type="expression" dxfId="2390" priority="2828">
      <formula>IF(RIGHT(TEXT(Y837,"0.#"),1)=".",TRUE,FALSE)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72:Y899">
    <cfRule type="expression" dxfId="2073" priority="2087">
      <formula>IF(RIGHT(TEXT(Y872,"0.#"),1)=".",FALSE,TRUE)</formula>
    </cfRule>
    <cfRule type="expression" dxfId="2072" priority="2088">
      <formula>IF(RIGHT(TEXT(Y872,"0.#"),1)=".",TRUE,FALSE)</formula>
    </cfRule>
  </conditionalFormatting>
  <conditionalFormatting sqref="Y870:Y871">
    <cfRule type="expression" dxfId="2071" priority="2081">
      <formula>IF(RIGHT(TEXT(Y870,"0.#"),1)=".",FALSE,TRUE)</formula>
    </cfRule>
    <cfRule type="expression" dxfId="2070" priority="2082">
      <formula>IF(RIGHT(TEXT(Y870,"0.#"),1)=".",TRUE,FALSE)</formula>
    </cfRule>
  </conditionalFormatting>
  <conditionalFormatting sqref="Y905:Y932">
    <cfRule type="expression" dxfId="2069" priority="2075">
      <formula>IF(RIGHT(TEXT(Y905,"0.#"),1)=".",FALSE,TRUE)</formula>
    </cfRule>
    <cfRule type="expression" dxfId="2068" priority="2076">
      <formula>IF(RIGHT(TEXT(Y905,"0.#"),1)=".",TRUE,FALSE)</formula>
    </cfRule>
  </conditionalFormatting>
  <conditionalFormatting sqref="Y903:Y904">
    <cfRule type="expression" dxfId="2067" priority="2069">
      <formula>IF(RIGHT(TEXT(Y903,"0.#"),1)=".",FALSE,TRUE)</formula>
    </cfRule>
    <cfRule type="expression" dxfId="2066" priority="2070">
      <formula>IF(RIGHT(TEXT(Y903,"0.#"),1)=".",TRUE,FALSE)</formula>
    </cfRule>
  </conditionalFormatting>
  <conditionalFormatting sqref="Y938:Y965">
    <cfRule type="expression" dxfId="2065" priority="2063">
      <formula>IF(RIGHT(TEXT(Y938,"0.#"),1)=".",FALSE,TRUE)</formula>
    </cfRule>
    <cfRule type="expression" dxfId="2064" priority="2064">
      <formula>IF(RIGHT(TEXT(Y938,"0.#"),1)=".",TRUE,FALSE)</formula>
    </cfRule>
  </conditionalFormatting>
  <conditionalFormatting sqref="Y936:Y937">
    <cfRule type="expression" dxfId="2063" priority="2057">
      <formula>IF(RIGHT(TEXT(Y936,"0.#"),1)=".",FALSE,TRUE)</formula>
    </cfRule>
    <cfRule type="expression" dxfId="2062" priority="2058">
      <formula>IF(RIGHT(TEXT(Y936,"0.#"),1)=".",TRUE,FALSE)</formula>
    </cfRule>
  </conditionalFormatting>
  <conditionalFormatting sqref="Y971:Y998">
    <cfRule type="expression" dxfId="2061" priority="2051">
      <formula>IF(RIGHT(TEXT(Y971,"0.#"),1)=".",FALSE,TRUE)</formula>
    </cfRule>
    <cfRule type="expression" dxfId="2060" priority="2052">
      <formula>IF(RIGHT(TEXT(Y971,"0.#"),1)=".",TRUE,FALSE)</formula>
    </cfRule>
  </conditionalFormatting>
  <conditionalFormatting sqref="Y969:Y970">
    <cfRule type="expression" dxfId="2059" priority="2045">
      <formula>IF(RIGHT(TEXT(Y969,"0.#"),1)=".",FALSE,TRUE)</formula>
    </cfRule>
    <cfRule type="expression" dxfId="2058" priority="2046">
      <formula>IF(RIGHT(TEXT(Y969,"0.#"),1)=".",TRUE,FALSE)</formula>
    </cfRule>
  </conditionalFormatting>
  <conditionalFormatting sqref="Y1004:Y1031">
    <cfRule type="expression" dxfId="2057" priority="2039">
      <formula>IF(RIGHT(TEXT(Y1004,"0.#"),1)=".",FALSE,TRUE)</formula>
    </cfRule>
    <cfRule type="expression" dxfId="2056" priority="2040">
      <formula>IF(RIGHT(TEXT(Y1004,"0.#"),1)=".",TRUE,FALSE)</formula>
    </cfRule>
  </conditionalFormatting>
  <conditionalFormatting sqref="W26:W27">
    <cfRule type="expression" dxfId="2055" priority="2321">
      <formula>IF(RIGHT(TEXT(W26,"0.#"),1)=".",FALSE,TRUE)</formula>
    </cfRule>
    <cfRule type="expression" dxfId="2054" priority="2322">
      <formula>IF(RIGHT(TEXT(W26,"0.#"),1)=".",TRUE,FALSE)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3" max="49" man="1"/>
    <brk id="483" max="49" man="1"/>
    <brk id="735" max="49" man="1"/>
  </rowBreaks>
  <colBreaks count="1" manualBreakCount="1">
    <brk id="41" max="1101" man="1"/>
  </col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2" sqref="P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7" customHeight="1">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7"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7" customHeight="1">
      <c r="A4" s="14" t="s">
        <v>204</v>
      </c>
      <c r="B4" s="15" t="s">
        <v>553</v>
      </c>
      <c r="C4" s="13" t="str">
        <f t="shared" si="0"/>
        <v>沖縄振興</v>
      </c>
      <c r="D4" s="13" t="str">
        <f>IF(C4="",D3,IF(D3&lt;&gt;"",CONCATENATE(D3,"、",C4),C4))</f>
        <v>沖縄振興</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7" customHeight="1">
      <c r="A5" s="14" t="s">
        <v>205</v>
      </c>
      <c r="B5" s="15"/>
      <c r="C5" s="13" t="str">
        <f t="shared" si="0"/>
        <v/>
      </c>
      <c r="D5" s="13" t="str">
        <f>IF(C5="",D4,IF(D4&lt;&gt;"",CONCATENATE(D4,"、",C5),C5))</f>
        <v>沖縄振興</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7" customHeight="1">
      <c r="A6" s="14" t="s">
        <v>206</v>
      </c>
      <c r="B6" s="15"/>
      <c r="C6" s="13" t="str">
        <f t="shared" si="0"/>
        <v/>
      </c>
      <c r="D6" s="13" t="str">
        <f t="shared" ref="D6:D22" si="8">IF(C6="",D5,IF(D5&lt;&gt;"",CONCATENATE(D5,"、",C6),C6))</f>
        <v>沖縄振興</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7" customHeight="1">
      <c r="A7" s="14" t="s">
        <v>207</v>
      </c>
      <c r="B7" s="15"/>
      <c r="C7" s="13" t="str">
        <f t="shared" si="0"/>
        <v/>
      </c>
      <c r="D7" s="13" t="str">
        <f t="shared" si="8"/>
        <v>沖縄振興</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7" customHeight="1">
      <c r="A8" s="14" t="s">
        <v>208</v>
      </c>
      <c r="B8" s="15"/>
      <c r="C8" s="13" t="str">
        <f t="shared" si="0"/>
        <v/>
      </c>
      <c r="D8" s="13" t="str">
        <f t="shared" si="8"/>
        <v>沖縄振興</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7" customHeight="1">
      <c r="A9" s="14" t="s">
        <v>209</v>
      </c>
      <c r="B9" s="15"/>
      <c r="C9" s="13" t="str">
        <f t="shared" si="0"/>
        <v/>
      </c>
      <c r="D9" s="13" t="str">
        <f t="shared" si="8"/>
        <v>沖縄振興</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7" customHeight="1">
      <c r="A10" s="14" t="s">
        <v>464</v>
      </c>
      <c r="B10" s="15"/>
      <c r="C10" s="13" t="str">
        <f t="shared" si="0"/>
        <v/>
      </c>
      <c r="D10" s="13" t="str">
        <f t="shared" si="8"/>
        <v>沖縄振興</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7" customHeight="1">
      <c r="A11" s="14" t="s">
        <v>210</v>
      </c>
      <c r="B11" s="15"/>
      <c r="C11" s="13" t="str">
        <f t="shared" si="0"/>
        <v/>
      </c>
      <c r="D11" s="13" t="str">
        <f t="shared" si="8"/>
        <v>沖縄振興</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7" customHeight="1">
      <c r="A12" s="14" t="s">
        <v>211</v>
      </c>
      <c r="B12" s="15"/>
      <c r="C12" s="13" t="str">
        <f t="shared" si="0"/>
        <v/>
      </c>
      <c r="D12" s="13" t="str">
        <f t="shared" si="8"/>
        <v>沖縄振興</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7" customHeight="1">
      <c r="A13" s="14" t="s">
        <v>212</v>
      </c>
      <c r="B13" s="15"/>
      <c r="C13" s="13" t="str">
        <f t="shared" si="0"/>
        <v/>
      </c>
      <c r="D13" s="13" t="str">
        <f t="shared" si="8"/>
        <v>沖縄振興</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7" customHeight="1">
      <c r="A14" s="14" t="s">
        <v>213</v>
      </c>
      <c r="B14" s="15"/>
      <c r="C14" s="13" t="str">
        <f t="shared" si="0"/>
        <v/>
      </c>
      <c r="D14" s="13" t="str">
        <f t="shared" si="8"/>
        <v>沖縄振興</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c r="A15" s="14" t="s">
        <v>214</v>
      </c>
      <c r="B15" s="15"/>
      <c r="C15" s="13" t="str">
        <f t="shared" si="0"/>
        <v/>
      </c>
      <c r="D15" s="13" t="str">
        <f t="shared" si="8"/>
        <v>沖縄振興</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c r="A16" s="14" t="s">
        <v>215</v>
      </c>
      <c r="B16" s="15"/>
      <c r="C16" s="13" t="str">
        <f t="shared" si="0"/>
        <v/>
      </c>
      <c r="D16" s="13" t="str">
        <f t="shared" si="8"/>
        <v>沖縄振興</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c r="A17" s="14" t="s">
        <v>216</v>
      </c>
      <c r="B17" s="15"/>
      <c r="C17" s="13" t="str">
        <f t="shared" si="0"/>
        <v/>
      </c>
      <c r="D17" s="13" t="str">
        <f t="shared" si="8"/>
        <v>沖縄振興</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c r="A18" s="14" t="s">
        <v>217</v>
      </c>
      <c r="B18" s="15"/>
      <c r="C18" s="13" t="str">
        <f t="shared" si="0"/>
        <v/>
      </c>
      <c r="D18" s="13" t="str">
        <f t="shared" si="8"/>
        <v>沖縄振興</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c r="A19" s="14" t="s">
        <v>218</v>
      </c>
      <c r="B19" s="15"/>
      <c r="C19" s="13" t="str">
        <f t="shared" si="0"/>
        <v/>
      </c>
      <c r="D19" s="13" t="str">
        <f t="shared" si="8"/>
        <v>沖縄振興</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c r="A20" s="14" t="s">
        <v>219</v>
      </c>
      <c r="B20" s="15"/>
      <c r="C20" s="13" t="str">
        <f t="shared" si="0"/>
        <v/>
      </c>
      <c r="D20" s="13" t="str">
        <f t="shared" si="8"/>
        <v>沖縄振興</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c r="A21" s="14" t="s">
        <v>447</v>
      </c>
      <c r="B21" s="15"/>
      <c r="C21" s="13" t="str">
        <f t="shared" si="0"/>
        <v/>
      </c>
      <c r="D21" s="13" t="str">
        <f t="shared" si="8"/>
        <v>沖縄振興</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c r="A22" s="14" t="s">
        <v>448</v>
      </c>
      <c r="B22" s="15"/>
      <c r="C22" s="13" t="str">
        <f t="shared" si="0"/>
        <v/>
      </c>
      <c r="D22" s="13" t="str">
        <f t="shared" si="8"/>
        <v>沖縄振興</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c r="A23" s="14" t="s">
        <v>449</v>
      </c>
      <c r="B23" s="15"/>
      <c r="C23" s="13" t="str">
        <f t="shared" si="0"/>
        <v/>
      </c>
      <c r="D23" s="13" t="str">
        <f>IF(C23="",D22,IF(D22&lt;&gt;"",CONCATENATE(D22,"、",C23),C23))</f>
        <v>沖縄振興</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c r="A24" s="14" t="s">
        <v>450</v>
      </c>
      <c r="B24" s="15"/>
      <c r="C24" s="13" t="str">
        <f t="shared" si="0"/>
        <v/>
      </c>
      <c r="D24" s="13" t="str">
        <f>IF(C24="",D23,IF(D23&lt;&gt;"",CONCATENATE(D23,"、",C24),C24))</f>
        <v>沖縄振興</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c r="A25" s="12" t="s">
        <v>501</v>
      </c>
      <c r="B25" s="17"/>
      <c r="C25" s="13" t="str">
        <f t="shared" si="0"/>
        <v/>
      </c>
      <c r="D25" s="13" t="str">
        <f>IF(C25="",D24,IF(D24&lt;&gt;"",CONCATENATE(D24,"、",C25),C25))</f>
        <v>沖縄振興</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c r="A26" s="13" t="str">
        <f>IF(D25="", "-", D25)</f>
        <v>沖縄振興</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544</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396" t="s">
        <v>491</v>
      </c>
      <c r="B2" s="397"/>
      <c r="C2" s="397"/>
      <c r="D2" s="397"/>
      <c r="E2" s="397"/>
      <c r="F2" s="398"/>
      <c r="G2" s="506" t="s">
        <v>265</v>
      </c>
      <c r="H2" s="429"/>
      <c r="I2" s="429"/>
      <c r="J2" s="429"/>
      <c r="K2" s="429"/>
      <c r="L2" s="429"/>
      <c r="M2" s="429"/>
      <c r="N2" s="429"/>
      <c r="O2" s="507"/>
      <c r="P2" s="428" t="s">
        <v>59</v>
      </c>
      <c r="Q2" s="429"/>
      <c r="R2" s="429"/>
      <c r="S2" s="429"/>
      <c r="T2" s="429"/>
      <c r="U2" s="429"/>
      <c r="V2" s="429"/>
      <c r="W2" s="429"/>
      <c r="X2" s="507"/>
      <c r="Y2" s="1025"/>
      <c r="Z2" s="829"/>
      <c r="AA2" s="830"/>
      <c r="AB2" s="1029" t="s">
        <v>11</v>
      </c>
      <c r="AC2" s="1030"/>
      <c r="AD2" s="1031"/>
      <c r="AE2" s="1035" t="s">
        <v>357</v>
      </c>
      <c r="AF2" s="1035"/>
      <c r="AG2" s="1035"/>
      <c r="AH2" s="1035"/>
      <c r="AI2" s="1035" t="s">
        <v>363</v>
      </c>
      <c r="AJ2" s="1035"/>
      <c r="AK2" s="1035"/>
      <c r="AL2" s="1035"/>
      <c r="AM2" s="1035" t="s">
        <v>472</v>
      </c>
      <c r="AN2" s="1035"/>
      <c r="AO2" s="1035"/>
      <c r="AP2" s="554"/>
      <c r="AQ2" s="152" t="s">
        <v>355</v>
      </c>
      <c r="AR2" s="123"/>
      <c r="AS2" s="123"/>
      <c r="AT2" s="124"/>
      <c r="AU2" s="528" t="s">
        <v>253</v>
      </c>
      <c r="AV2" s="528"/>
      <c r="AW2" s="528"/>
      <c r="AX2" s="529"/>
    </row>
    <row r="3" spans="1:50" ht="18.75" customHeight="1">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7" customHeight="1">
      <c r="A4" s="399"/>
      <c r="B4" s="397"/>
      <c r="C4" s="397"/>
      <c r="D4" s="397"/>
      <c r="E4" s="397"/>
      <c r="F4" s="398"/>
      <c r="G4" s="561"/>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7"/>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c r="A9" s="396" t="s">
        <v>491</v>
      </c>
      <c r="B9" s="397"/>
      <c r="C9" s="397"/>
      <c r="D9" s="397"/>
      <c r="E9" s="397"/>
      <c r="F9" s="398"/>
      <c r="G9" s="506" t="s">
        <v>265</v>
      </c>
      <c r="H9" s="429"/>
      <c r="I9" s="429"/>
      <c r="J9" s="429"/>
      <c r="K9" s="429"/>
      <c r="L9" s="429"/>
      <c r="M9" s="429"/>
      <c r="N9" s="429"/>
      <c r="O9" s="507"/>
      <c r="P9" s="428" t="s">
        <v>59</v>
      </c>
      <c r="Q9" s="429"/>
      <c r="R9" s="429"/>
      <c r="S9" s="429"/>
      <c r="T9" s="429"/>
      <c r="U9" s="429"/>
      <c r="V9" s="429"/>
      <c r="W9" s="429"/>
      <c r="X9" s="507"/>
      <c r="Y9" s="1025"/>
      <c r="Z9" s="829"/>
      <c r="AA9" s="830"/>
      <c r="AB9" s="1029" t="s">
        <v>11</v>
      </c>
      <c r="AC9" s="1030"/>
      <c r="AD9" s="1031"/>
      <c r="AE9" s="1035" t="s">
        <v>357</v>
      </c>
      <c r="AF9" s="1035"/>
      <c r="AG9" s="1035"/>
      <c r="AH9" s="1035"/>
      <c r="AI9" s="1035" t="s">
        <v>363</v>
      </c>
      <c r="AJ9" s="1035"/>
      <c r="AK9" s="1035"/>
      <c r="AL9" s="1035"/>
      <c r="AM9" s="1035" t="s">
        <v>472</v>
      </c>
      <c r="AN9" s="1035"/>
      <c r="AO9" s="1035"/>
      <c r="AP9" s="554"/>
      <c r="AQ9" s="152" t="s">
        <v>355</v>
      </c>
      <c r="AR9" s="123"/>
      <c r="AS9" s="123"/>
      <c r="AT9" s="124"/>
      <c r="AU9" s="528" t="s">
        <v>253</v>
      </c>
      <c r="AV9" s="528"/>
      <c r="AW9" s="528"/>
      <c r="AX9" s="529"/>
    </row>
    <row r="10" spans="1:50" ht="18.75" customHeight="1">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7" customHeight="1">
      <c r="A11" s="399"/>
      <c r="B11" s="397"/>
      <c r="C11" s="397"/>
      <c r="D11" s="397"/>
      <c r="E11" s="397"/>
      <c r="F11" s="398"/>
      <c r="G11" s="561"/>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7"/>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c r="A16" s="396" t="s">
        <v>491</v>
      </c>
      <c r="B16" s="397"/>
      <c r="C16" s="397"/>
      <c r="D16" s="397"/>
      <c r="E16" s="397"/>
      <c r="F16" s="398"/>
      <c r="G16" s="506" t="s">
        <v>265</v>
      </c>
      <c r="H16" s="429"/>
      <c r="I16" s="429"/>
      <c r="J16" s="429"/>
      <c r="K16" s="429"/>
      <c r="L16" s="429"/>
      <c r="M16" s="429"/>
      <c r="N16" s="429"/>
      <c r="O16" s="507"/>
      <c r="P16" s="428" t="s">
        <v>59</v>
      </c>
      <c r="Q16" s="429"/>
      <c r="R16" s="429"/>
      <c r="S16" s="429"/>
      <c r="T16" s="429"/>
      <c r="U16" s="429"/>
      <c r="V16" s="429"/>
      <c r="W16" s="429"/>
      <c r="X16" s="507"/>
      <c r="Y16" s="1025"/>
      <c r="Z16" s="829"/>
      <c r="AA16" s="830"/>
      <c r="AB16" s="1029" t="s">
        <v>11</v>
      </c>
      <c r="AC16" s="1030"/>
      <c r="AD16" s="1031"/>
      <c r="AE16" s="1035" t="s">
        <v>357</v>
      </c>
      <c r="AF16" s="1035"/>
      <c r="AG16" s="1035"/>
      <c r="AH16" s="1035"/>
      <c r="AI16" s="1035" t="s">
        <v>363</v>
      </c>
      <c r="AJ16" s="1035"/>
      <c r="AK16" s="1035"/>
      <c r="AL16" s="1035"/>
      <c r="AM16" s="1035" t="s">
        <v>472</v>
      </c>
      <c r="AN16" s="1035"/>
      <c r="AO16" s="1035"/>
      <c r="AP16" s="554"/>
      <c r="AQ16" s="152" t="s">
        <v>355</v>
      </c>
      <c r="AR16" s="123"/>
      <c r="AS16" s="123"/>
      <c r="AT16" s="124"/>
      <c r="AU16" s="528" t="s">
        <v>253</v>
      </c>
      <c r="AV16" s="528"/>
      <c r="AW16" s="528"/>
      <c r="AX16" s="529"/>
    </row>
    <row r="17" spans="1:50" ht="18.75" customHeight="1">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7" customHeight="1">
      <c r="A18" s="399"/>
      <c r="B18" s="397"/>
      <c r="C18" s="397"/>
      <c r="D18" s="397"/>
      <c r="E18" s="397"/>
      <c r="F18" s="398"/>
      <c r="G18" s="561"/>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7"/>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c r="A23" s="396" t="s">
        <v>491</v>
      </c>
      <c r="B23" s="397"/>
      <c r="C23" s="397"/>
      <c r="D23" s="397"/>
      <c r="E23" s="397"/>
      <c r="F23" s="398"/>
      <c r="G23" s="506" t="s">
        <v>265</v>
      </c>
      <c r="H23" s="429"/>
      <c r="I23" s="429"/>
      <c r="J23" s="429"/>
      <c r="K23" s="429"/>
      <c r="L23" s="429"/>
      <c r="M23" s="429"/>
      <c r="N23" s="429"/>
      <c r="O23" s="507"/>
      <c r="P23" s="428" t="s">
        <v>59</v>
      </c>
      <c r="Q23" s="429"/>
      <c r="R23" s="429"/>
      <c r="S23" s="429"/>
      <c r="T23" s="429"/>
      <c r="U23" s="429"/>
      <c r="V23" s="429"/>
      <c r="W23" s="429"/>
      <c r="X23" s="507"/>
      <c r="Y23" s="1025"/>
      <c r="Z23" s="829"/>
      <c r="AA23" s="830"/>
      <c r="AB23" s="1029" t="s">
        <v>11</v>
      </c>
      <c r="AC23" s="1030"/>
      <c r="AD23" s="1031"/>
      <c r="AE23" s="1035" t="s">
        <v>357</v>
      </c>
      <c r="AF23" s="1035"/>
      <c r="AG23" s="1035"/>
      <c r="AH23" s="1035"/>
      <c r="AI23" s="1035" t="s">
        <v>363</v>
      </c>
      <c r="AJ23" s="1035"/>
      <c r="AK23" s="1035"/>
      <c r="AL23" s="1035"/>
      <c r="AM23" s="1035" t="s">
        <v>472</v>
      </c>
      <c r="AN23" s="1035"/>
      <c r="AO23" s="1035"/>
      <c r="AP23" s="554"/>
      <c r="AQ23" s="152" t="s">
        <v>355</v>
      </c>
      <c r="AR23" s="123"/>
      <c r="AS23" s="123"/>
      <c r="AT23" s="124"/>
      <c r="AU23" s="528" t="s">
        <v>253</v>
      </c>
      <c r="AV23" s="528"/>
      <c r="AW23" s="528"/>
      <c r="AX23" s="529"/>
    </row>
    <row r="24" spans="1:50" ht="18.75" customHeight="1">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7" customHeight="1">
      <c r="A25" s="399"/>
      <c r="B25" s="397"/>
      <c r="C25" s="397"/>
      <c r="D25" s="397"/>
      <c r="E25" s="397"/>
      <c r="F25" s="398"/>
      <c r="G25" s="561"/>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7"/>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c r="A30" s="396" t="s">
        <v>491</v>
      </c>
      <c r="B30" s="397"/>
      <c r="C30" s="397"/>
      <c r="D30" s="397"/>
      <c r="E30" s="397"/>
      <c r="F30" s="398"/>
      <c r="G30" s="506" t="s">
        <v>265</v>
      </c>
      <c r="H30" s="429"/>
      <c r="I30" s="429"/>
      <c r="J30" s="429"/>
      <c r="K30" s="429"/>
      <c r="L30" s="429"/>
      <c r="M30" s="429"/>
      <c r="N30" s="429"/>
      <c r="O30" s="507"/>
      <c r="P30" s="428" t="s">
        <v>59</v>
      </c>
      <c r="Q30" s="429"/>
      <c r="R30" s="429"/>
      <c r="S30" s="429"/>
      <c r="T30" s="429"/>
      <c r="U30" s="429"/>
      <c r="V30" s="429"/>
      <c r="W30" s="429"/>
      <c r="X30" s="507"/>
      <c r="Y30" s="1025"/>
      <c r="Z30" s="829"/>
      <c r="AA30" s="830"/>
      <c r="AB30" s="1029" t="s">
        <v>11</v>
      </c>
      <c r="AC30" s="1030"/>
      <c r="AD30" s="1031"/>
      <c r="AE30" s="1035" t="s">
        <v>357</v>
      </c>
      <c r="AF30" s="1035"/>
      <c r="AG30" s="1035"/>
      <c r="AH30" s="1035"/>
      <c r="AI30" s="1035" t="s">
        <v>363</v>
      </c>
      <c r="AJ30" s="1035"/>
      <c r="AK30" s="1035"/>
      <c r="AL30" s="1035"/>
      <c r="AM30" s="1035" t="s">
        <v>472</v>
      </c>
      <c r="AN30" s="1035"/>
      <c r="AO30" s="1035"/>
      <c r="AP30" s="554"/>
      <c r="AQ30" s="152" t="s">
        <v>355</v>
      </c>
      <c r="AR30" s="123"/>
      <c r="AS30" s="123"/>
      <c r="AT30" s="124"/>
      <c r="AU30" s="528" t="s">
        <v>253</v>
      </c>
      <c r="AV30" s="528"/>
      <c r="AW30" s="528"/>
      <c r="AX30" s="529"/>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7" customHeight="1">
      <c r="A32" s="399"/>
      <c r="B32" s="397"/>
      <c r="C32" s="397"/>
      <c r="D32" s="397"/>
      <c r="E32" s="397"/>
      <c r="F32" s="398"/>
      <c r="G32" s="561"/>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7"/>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c r="A37" s="396" t="s">
        <v>491</v>
      </c>
      <c r="B37" s="397"/>
      <c r="C37" s="397"/>
      <c r="D37" s="397"/>
      <c r="E37" s="397"/>
      <c r="F37" s="398"/>
      <c r="G37" s="506" t="s">
        <v>265</v>
      </c>
      <c r="H37" s="429"/>
      <c r="I37" s="429"/>
      <c r="J37" s="429"/>
      <c r="K37" s="429"/>
      <c r="L37" s="429"/>
      <c r="M37" s="429"/>
      <c r="N37" s="429"/>
      <c r="O37" s="507"/>
      <c r="P37" s="428" t="s">
        <v>59</v>
      </c>
      <c r="Q37" s="429"/>
      <c r="R37" s="429"/>
      <c r="S37" s="429"/>
      <c r="T37" s="429"/>
      <c r="U37" s="429"/>
      <c r="V37" s="429"/>
      <c r="W37" s="429"/>
      <c r="X37" s="507"/>
      <c r="Y37" s="1025"/>
      <c r="Z37" s="829"/>
      <c r="AA37" s="830"/>
      <c r="AB37" s="1029" t="s">
        <v>11</v>
      </c>
      <c r="AC37" s="1030"/>
      <c r="AD37" s="1031"/>
      <c r="AE37" s="1035" t="s">
        <v>357</v>
      </c>
      <c r="AF37" s="1035"/>
      <c r="AG37" s="1035"/>
      <c r="AH37" s="1035"/>
      <c r="AI37" s="1035" t="s">
        <v>363</v>
      </c>
      <c r="AJ37" s="1035"/>
      <c r="AK37" s="1035"/>
      <c r="AL37" s="1035"/>
      <c r="AM37" s="1035" t="s">
        <v>472</v>
      </c>
      <c r="AN37" s="1035"/>
      <c r="AO37" s="1035"/>
      <c r="AP37" s="554"/>
      <c r="AQ37" s="152" t="s">
        <v>355</v>
      </c>
      <c r="AR37" s="123"/>
      <c r="AS37" s="123"/>
      <c r="AT37" s="124"/>
      <c r="AU37" s="528" t="s">
        <v>253</v>
      </c>
      <c r="AV37" s="528"/>
      <c r="AW37" s="528"/>
      <c r="AX37" s="529"/>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7" customHeight="1">
      <c r="A39" s="399"/>
      <c r="B39" s="397"/>
      <c r="C39" s="397"/>
      <c r="D39" s="397"/>
      <c r="E39" s="397"/>
      <c r="F39" s="398"/>
      <c r="G39" s="561"/>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7"/>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c r="A44" s="396" t="s">
        <v>491</v>
      </c>
      <c r="B44" s="397"/>
      <c r="C44" s="397"/>
      <c r="D44" s="397"/>
      <c r="E44" s="397"/>
      <c r="F44" s="398"/>
      <c r="G44" s="506" t="s">
        <v>265</v>
      </c>
      <c r="H44" s="429"/>
      <c r="I44" s="429"/>
      <c r="J44" s="429"/>
      <c r="K44" s="429"/>
      <c r="L44" s="429"/>
      <c r="M44" s="429"/>
      <c r="N44" s="429"/>
      <c r="O44" s="507"/>
      <c r="P44" s="428" t="s">
        <v>59</v>
      </c>
      <c r="Q44" s="429"/>
      <c r="R44" s="429"/>
      <c r="S44" s="429"/>
      <c r="T44" s="429"/>
      <c r="U44" s="429"/>
      <c r="V44" s="429"/>
      <c r="W44" s="429"/>
      <c r="X44" s="507"/>
      <c r="Y44" s="1025"/>
      <c r="Z44" s="829"/>
      <c r="AA44" s="830"/>
      <c r="AB44" s="1029" t="s">
        <v>11</v>
      </c>
      <c r="AC44" s="1030"/>
      <c r="AD44" s="1031"/>
      <c r="AE44" s="1035" t="s">
        <v>357</v>
      </c>
      <c r="AF44" s="1035"/>
      <c r="AG44" s="1035"/>
      <c r="AH44" s="1035"/>
      <c r="AI44" s="1035" t="s">
        <v>363</v>
      </c>
      <c r="AJ44" s="1035"/>
      <c r="AK44" s="1035"/>
      <c r="AL44" s="1035"/>
      <c r="AM44" s="1035" t="s">
        <v>472</v>
      </c>
      <c r="AN44" s="1035"/>
      <c r="AO44" s="1035"/>
      <c r="AP44" s="554"/>
      <c r="AQ44" s="152" t="s">
        <v>355</v>
      </c>
      <c r="AR44" s="123"/>
      <c r="AS44" s="123"/>
      <c r="AT44" s="124"/>
      <c r="AU44" s="528" t="s">
        <v>253</v>
      </c>
      <c r="AV44" s="528"/>
      <c r="AW44" s="528"/>
      <c r="AX44" s="529"/>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7" customHeight="1">
      <c r="A46" s="399"/>
      <c r="B46" s="397"/>
      <c r="C46" s="397"/>
      <c r="D46" s="397"/>
      <c r="E46" s="397"/>
      <c r="F46" s="398"/>
      <c r="G46" s="561"/>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7"/>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c r="A51" s="396" t="s">
        <v>491</v>
      </c>
      <c r="B51" s="397"/>
      <c r="C51" s="397"/>
      <c r="D51" s="397"/>
      <c r="E51" s="397"/>
      <c r="F51" s="398"/>
      <c r="G51" s="506" t="s">
        <v>265</v>
      </c>
      <c r="H51" s="429"/>
      <c r="I51" s="429"/>
      <c r="J51" s="429"/>
      <c r="K51" s="429"/>
      <c r="L51" s="429"/>
      <c r="M51" s="429"/>
      <c r="N51" s="429"/>
      <c r="O51" s="507"/>
      <c r="P51" s="428" t="s">
        <v>59</v>
      </c>
      <c r="Q51" s="429"/>
      <c r="R51" s="429"/>
      <c r="S51" s="429"/>
      <c r="T51" s="429"/>
      <c r="U51" s="429"/>
      <c r="V51" s="429"/>
      <c r="W51" s="429"/>
      <c r="X51" s="507"/>
      <c r="Y51" s="1025"/>
      <c r="Z51" s="829"/>
      <c r="AA51" s="830"/>
      <c r="AB51" s="554" t="s">
        <v>11</v>
      </c>
      <c r="AC51" s="1030"/>
      <c r="AD51" s="1031"/>
      <c r="AE51" s="1035" t="s">
        <v>357</v>
      </c>
      <c r="AF51" s="1035"/>
      <c r="AG51" s="1035"/>
      <c r="AH51" s="1035"/>
      <c r="AI51" s="1035" t="s">
        <v>363</v>
      </c>
      <c r="AJ51" s="1035"/>
      <c r="AK51" s="1035"/>
      <c r="AL51" s="1035"/>
      <c r="AM51" s="1035" t="s">
        <v>472</v>
      </c>
      <c r="AN51" s="1035"/>
      <c r="AO51" s="1035"/>
      <c r="AP51" s="554"/>
      <c r="AQ51" s="152" t="s">
        <v>355</v>
      </c>
      <c r="AR51" s="123"/>
      <c r="AS51" s="123"/>
      <c r="AT51" s="124"/>
      <c r="AU51" s="528" t="s">
        <v>253</v>
      </c>
      <c r="AV51" s="528"/>
      <c r="AW51" s="528"/>
      <c r="AX51" s="529"/>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7" customHeight="1">
      <c r="A53" s="399"/>
      <c r="B53" s="397"/>
      <c r="C53" s="397"/>
      <c r="D53" s="397"/>
      <c r="E53" s="397"/>
      <c r="F53" s="398"/>
      <c r="G53" s="561"/>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7"/>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c r="A58" s="396" t="s">
        <v>491</v>
      </c>
      <c r="B58" s="397"/>
      <c r="C58" s="397"/>
      <c r="D58" s="397"/>
      <c r="E58" s="397"/>
      <c r="F58" s="398"/>
      <c r="G58" s="506" t="s">
        <v>265</v>
      </c>
      <c r="H58" s="429"/>
      <c r="I58" s="429"/>
      <c r="J58" s="429"/>
      <c r="K58" s="429"/>
      <c r="L58" s="429"/>
      <c r="M58" s="429"/>
      <c r="N58" s="429"/>
      <c r="O58" s="507"/>
      <c r="P58" s="428" t="s">
        <v>59</v>
      </c>
      <c r="Q58" s="429"/>
      <c r="R58" s="429"/>
      <c r="S58" s="429"/>
      <c r="T58" s="429"/>
      <c r="U58" s="429"/>
      <c r="V58" s="429"/>
      <c r="W58" s="429"/>
      <c r="X58" s="507"/>
      <c r="Y58" s="1025"/>
      <c r="Z58" s="829"/>
      <c r="AA58" s="830"/>
      <c r="AB58" s="1029" t="s">
        <v>11</v>
      </c>
      <c r="AC58" s="1030"/>
      <c r="AD58" s="1031"/>
      <c r="AE58" s="1035" t="s">
        <v>357</v>
      </c>
      <c r="AF58" s="1035"/>
      <c r="AG58" s="1035"/>
      <c r="AH58" s="1035"/>
      <c r="AI58" s="1035" t="s">
        <v>363</v>
      </c>
      <c r="AJ58" s="1035"/>
      <c r="AK58" s="1035"/>
      <c r="AL58" s="1035"/>
      <c r="AM58" s="1035" t="s">
        <v>472</v>
      </c>
      <c r="AN58" s="1035"/>
      <c r="AO58" s="1035"/>
      <c r="AP58" s="554"/>
      <c r="AQ58" s="152" t="s">
        <v>355</v>
      </c>
      <c r="AR58" s="123"/>
      <c r="AS58" s="123"/>
      <c r="AT58" s="124"/>
      <c r="AU58" s="528" t="s">
        <v>253</v>
      </c>
      <c r="AV58" s="528"/>
      <c r="AW58" s="528"/>
      <c r="AX58" s="529"/>
    </row>
    <row r="59" spans="1:50" ht="18.75" customHeight="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7" customHeight="1">
      <c r="A60" s="399"/>
      <c r="B60" s="397"/>
      <c r="C60" s="397"/>
      <c r="D60" s="397"/>
      <c r="E60" s="397"/>
      <c r="F60" s="398"/>
      <c r="G60" s="561"/>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7"/>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c r="A65" s="396" t="s">
        <v>491</v>
      </c>
      <c r="B65" s="397"/>
      <c r="C65" s="397"/>
      <c r="D65" s="397"/>
      <c r="E65" s="397"/>
      <c r="F65" s="398"/>
      <c r="G65" s="506" t="s">
        <v>265</v>
      </c>
      <c r="H65" s="429"/>
      <c r="I65" s="429"/>
      <c r="J65" s="429"/>
      <c r="K65" s="429"/>
      <c r="L65" s="429"/>
      <c r="M65" s="429"/>
      <c r="N65" s="429"/>
      <c r="O65" s="507"/>
      <c r="P65" s="428" t="s">
        <v>59</v>
      </c>
      <c r="Q65" s="429"/>
      <c r="R65" s="429"/>
      <c r="S65" s="429"/>
      <c r="T65" s="429"/>
      <c r="U65" s="429"/>
      <c r="V65" s="429"/>
      <c r="W65" s="429"/>
      <c r="X65" s="507"/>
      <c r="Y65" s="1025"/>
      <c r="Z65" s="829"/>
      <c r="AA65" s="830"/>
      <c r="AB65" s="1029" t="s">
        <v>11</v>
      </c>
      <c r="AC65" s="1030"/>
      <c r="AD65" s="1031"/>
      <c r="AE65" s="1035" t="s">
        <v>357</v>
      </c>
      <c r="AF65" s="1035"/>
      <c r="AG65" s="1035"/>
      <c r="AH65" s="1035"/>
      <c r="AI65" s="1035" t="s">
        <v>363</v>
      </c>
      <c r="AJ65" s="1035"/>
      <c r="AK65" s="1035"/>
      <c r="AL65" s="1035"/>
      <c r="AM65" s="1035" t="s">
        <v>472</v>
      </c>
      <c r="AN65" s="1035"/>
      <c r="AO65" s="1035"/>
      <c r="AP65" s="554"/>
      <c r="AQ65" s="152" t="s">
        <v>355</v>
      </c>
      <c r="AR65" s="123"/>
      <c r="AS65" s="123"/>
      <c r="AT65" s="124"/>
      <c r="AU65" s="528" t="s">
        <v>253</v>
      </c>
      <c r="AV65" s="528"/>
      <c r="AW65" s="528"/>
      <c r="AX65" s="529"/>
    </row>
    <row r="66" spans="1:50" ht="18.75" customHeight="1">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7" customHeight="1">
      <c r="A67" s="399"/>
      <c r="B67" s="397"/>
      <c r="C67" s="397"/>
      <c r="D67" s="397"/>
      <c r="E67" s="397"/>
      <c r="F67" s="398"/>
      <c r="G67" s="561"/>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7"/>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28</v>
      </c>
      <c r="B2" s="1055"/>
      <c r="C2" s="1055"/>
      <c r="D2" s="1055"/>
      <c r="E2" s="1055"/>
      <c r="F2" s="1056"/>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8"/>
      <c r="B15" s="1049"/>
      <c r="C15" s="1049"/>
      <c r="D15" s="1049"/>
      <c r="E15" s="1049"/>
      <c r="F15" s="1050"/>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8"/>
      <c r="B28" s="1049"/>
      <c r="C28" s="1049"/>
      <c r="D28" s="1049"/>
      <c r="E28" s="1049"/>
      <c r="F28" s="1050"/>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8"/>
      <c r="B41" s="1049"/>
      <c r="C41" s="1049"/>
      <c r="D41" s="1049"/>
      <c r="E41" s="1049"/>
      <c r="F41" s="1050"/>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row r="55" spans="1:50" ht="30" customHeight="1">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8"/>
      <c r="B68" s="1049"/>
      <c r="C68" s="1049"/>
      <c r="D68" s="1049"/>
      <c r="E68" s="1049"/>
      <c r="F68" s="1050"/>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8"/>
      <c r="B81" s="1049"/>
      <c r="C81" s="1049"/>
      <c r="D81" s="1049"/>
      <c r="E81" s="1049"/>
      <c r="F81" s="1050"/>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8"/>
      <c r="B94" s="1049"/>
      <c r="C94" s="1049"/>
      <c r="D94" s="1049"/>
      <c r="E94" s="1049"/>
      <c r="F94" s="1050"/>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row r="108" spans="1:50" ht="30" customHeight="1">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8"/>
      <c r="B121" s="1049"/>
      <c r="C121" s="1049"/>
      <c r="D121" s="1049"/>
      <c r="E121" s="1049"/>
      <c r="F121" s="1050"/>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8"/>
      <c r="B134" s="1049"/>
      <c r="C134" s="1049"/>
      <c r="D134" s="1049"/>
      <c r="E134" s="1049"/>
      <c r="F134" s="1050"/>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8"/>
      <c r="B147" s="1049"/>
      <c r="C147" s="1049"/>
      <c r="D147" s="1049"/>
      <c r="E147" s="1049"/>
      <c r="F147" s="1050"/>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row r="161" spans="1:50" ht="30" customHeight="1">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8"/>
      <c r="B174" s="1049"/>
      <c r="C174" s="1049"/>
      <c r="D174" s="1049"/>
      <c r="E174" s="1049"/>
      <c r="F174" s="1050"/>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8"/>
      <c r="B187" s="1049"/>
      <c r="C187" s="1049"/>
      <c r="D187" s="1049"/>
      <c r="E187" s="1049"/>
      <c r="F187" s="1050"/>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8"/>
      <c r="B200" s="1049"/>
      <c r="C200" s="1049"/>
      <c r="D200" s="1049"/>
      <c r="E200" s="1049"/>
      <c r="F200" s="1050"/>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row r="214" spans="1:50" ht="30" customHeight="1">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8"/>
      <c r="B227" s="1049"/>
      <c r="C227" s="1049"/>
      <c r="D227" s="1049"/>
      <c r="E227" s="1049"/>
      <c r="F227" s="1050"/>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8"/>
      <c r="B240" s="1049"/>
      <c r="C240" s="1049"/>
      <c r="D240" s="1049"/>
      <c r="E240" s="1049"/>
      <c r="F240" s="1050"/>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8"/>
      <c r="B253" s="1049"/>
      <c r="C253" s="1049"/>
      <c r="D253" s="1049"/>
      <c r="E253" s="1049"/>
      <c r="F253" s="1050"/>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2018-08-15T04:15:37Z</cp:lastPrinted>
  <dcterms:created xsi:type="dcterms:W3CDTF">2012-03-13T00:50:25Z</dcterms:created>
  <dcterms:modified xsi:type="dcterms:W3CDTF">2018-09-04T01:59:22Z</dcterms:modified>
</cp:coreProperties>
</file>