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712"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<sst xmlns="http://schemas.openxmlformats.org/spreadsheetml/2006/main" count="2928" uniqueCount="655">
  <si>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</si>
  <si>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</si>
  <si>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</si>
  <si>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</si>
  <si>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</si>
  <si>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</si>
  <si>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</si>
  <si>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</si>
  <si>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</si>
  <si>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</si>
  <si>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</si>
  <si>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</si>
  <si>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</si>
  <si>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</si>
  <si>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</si>
  <si>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</si>
  <si>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</si>
  <si>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</si>
  <si>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</si>
  <si>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</si>
  <si>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</si>
  <si>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</si>
  <si>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</si>
  <si>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</si>
  <si>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</si>
  <si>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</si>
  <si>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</si>
  <si>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</si>
  <si>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</si>
  <si>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</si>
  <si>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</si>
  <si>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</si>
  <si>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</si>
  <si>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</si>
  <si>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</si>
  <si>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</si>
  <si>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</si>
  <si>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</si>
  <si>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</si>
  <si>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</si>
  <si>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</si>
  <si>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</si>
  <si>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</si>
  <si>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</si>
  <si>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</si>
  <si>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</si>
  <si>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</si>
  <si>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</si>
  <si>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</si>
  <si>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</si>
  <si>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</si>
  <si>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</si>
  <si>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</si>
  <si>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</si>
  <si>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</si>
  <si>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</si>
  <si>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</si>
  <si>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</si>
  <si>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</si>
  <si>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</si>
  <si>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</si>
  <si>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</si>
  <si>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</si>
  <si>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</si>
  <si>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</si>
  <si>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</si>
  <si>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</si>
  <si>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</si>
  <si>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</si>
  <si>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</si>
  <si>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</si>
  <si>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</si>
  <si>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</si>
  <si>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</si>
  <si>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</si>
  <si>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</si>
  <si>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</si>
  <si>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</si>
  <si>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</si>
  <si>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</si>
  <si>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</si>
  <si>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</si>
  <si>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</si>
  <si>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</si>
  <si>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</si>
  <si>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</si>
  <si>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</si>
  <si>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</si>
  <si>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</si>
  <si>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</si>
  <si>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</si>
  <si>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</si>
  <si>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</si>
  <si>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</si>
  <si>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</si>
  <si>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</si>
  <si>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</si>
  <si>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</si>
  <si>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</si>
  <si>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</si>
  <si>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</si>
  <si>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</si>
  <si>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</si>
  <si>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</si>
  <si>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</si>
  <si>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</si>
  <si>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</si>
  <si>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</si>
  <si>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</si>
  <si>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</si>
  <si>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</si>
  <si>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</si>
  <si>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</si>
  <si>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</si>
  <si>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</si>
  <si>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</si>
  <si>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</si>
  <si>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</si>
  <si>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</si>
  <si>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</si>
  <si>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</si>
  <si>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</si>
  <si>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</si>
  <si>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</si>
  <si>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</si>
  <si>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</si>
  <si>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</si>
  <si>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</si>
  <si>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</si>
  <si>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</si>
  <si>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</si>
  <si>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</si>
  <si>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</si>
  <si>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</si>
  <si>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</si>
  <si>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</si>
  <si>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</si>
  <si>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</si>
  <si>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</si>
  <si>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</si>
  <si>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</si>
  <si>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</si>
  <si>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</si>
  <si>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</si>
  <si>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</si>
  <si>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</si>
  <si>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</si>
  <si>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</si>
  <si>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</si>
  <si>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</si>
  <si>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</si>
  <si>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</si>
  <si>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</si>
  <si>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</si>
  <si>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</si>
  <si>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</si>
  <si>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</si>
  <si>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</si>
  <si>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</si>
  <si>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</si>
  <si>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</si>
  <si>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</si>
  <si>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</si>
  <si>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</si>
  <si>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</si>
  <si>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</si>
  <si>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</si>
  <si>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</si>
  <si>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</si>
  <si>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</si>
  <si>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</si>
  <si>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</si>
  <si>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</si>
  <si>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</si>
  <si>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</si>
  <si>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</si>
  <si>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</si>
  <si>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</si>
  <si>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</si>
  <si>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</si>
  <si>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</si>
  <si>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</si>
  <si>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</si>
  <si>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</si>
  <si>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</si>
  <si>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</si>
  <si>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</si>
  <si>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</si>
  <si>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</si>
  <si>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</si>
  <si>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</si>
  <si>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</si>
  <si>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</si>
  <si>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</si>
  <si>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</si>
  <si>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</si>
  <si>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</si>
  <si>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</si>
  <si>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</si>
  <si>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</si>
  <si>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</si>
  <si>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</si>
  <si>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</si>
  <si>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</si>
  <si>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</si>
  <si>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</si>
  <si>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</si>
  <si>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</si>
  <si>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</si>
  <si>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</si>
  <si>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</si>
  <si>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</si>
  <si>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</si>
  <si>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</si>
  <si>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</si>
  <si>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</si>
  <si>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</si>
  <si>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</si>
  <si>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</si>
  <si>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</si>
  <si>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</si>
  <si>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</si>
  <si>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</si>
  <si>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</si>
  <si>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</si>
  <si>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</si>
  <si>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</si>
  <si>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</si>
  <si>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</si>
  <si>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</si>
  <si>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</si>
  <si>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</si>
  <si>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</si>
  <si>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</si>
  <si>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</si>
  <si>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</si>
  <si>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</si>
  <si>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</si>
  <si>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</si>
  <si>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</si>
  <si>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</si>
  <si>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</si>
  <si>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</si>
  <si>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</si>
  <si>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</si>
  <si>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</si>
  <si>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</si>
  <si>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</si>
  <si>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</si>
  <si>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</si>
  <si>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</si>
  <si>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</si>
  <si>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</si>
  <si>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</si>
  <si>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</si>
  <si>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</si>
  <si>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</si>
  <si>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</si>
  <si>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</si>
  <si>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</si>
  <si>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</si>
  <si>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</si>
  <si>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</si>
  <si>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</si>
  <si>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</si>
  <si>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</si>
  <si>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</si>
  <si>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</si>
  <si>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</si>
  <si>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</si>
  <si>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</si>
  <si>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</si>
  <si>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</si>
  <si>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</si>
  <si>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</si>
  <si>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</si>
  <si>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</si>
  <si>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</si>
  <si>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</si>
  <si>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</si>
  <si>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</si>
  <si>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</si>
  <si>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</si>
  <si>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</si>
  <si>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</si>
  <si>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</si>
  <si>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</si>
  <si>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</si>
  <si>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</si>
  <si>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</si>
  <si>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</si>
  <si>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</si>
  <si>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</si>
  <si>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</si>
  <si>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</si>
  <si>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</si>
  <si>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</si>
  <si>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</si>
  <si>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</si>
  <si>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</si>
  <si>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</si>
  <si>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</si>
  <si>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</si>
  <si>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</si>
  <si>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</si>
  <si>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</si>
  <si>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</si>
  <si>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</si>
  <si>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</si>
  <si>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</si>
  <si>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</si>
  <si>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</si>
  <si>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</si>
  <si>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</si>
  <si>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</si>
  <si>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</si>
  <si>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</si>
  <si>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</si>
  <si>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</si>
  <si>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</si>
  <si>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</si>
  <si>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</si>
  <si>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</si>
  <si>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</si>
  <si>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</si>
  <si>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</si>
  <si>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</si>
  <si>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</si>
  <si>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</si>
  <si>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</si>
  <si>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</si>
  <si>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</si>
  <si>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</si>
  <si>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</si>
  <si>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</si>
  <si>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</si>
  <si>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</si>
  <si>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</si>
  <si>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</si>
  <si>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</si>
  <si>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</si>
  <si>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</si>
  <si>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</si>
  <si>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</si>
  <si>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</si>
  <si>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</si>
  <si>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</si>
  <si>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</si>
  <si>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</si>
  <si>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</si>
  <si>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</si>
  <si>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</si>
  <si>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</si>
  <si>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</si>
  <si>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</si>
  <si>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</si>
  <si>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</si>
  <si>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</si>
  <si>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</si>
  <si>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</si>
  <si>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</si>
  <si>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</si>
  <si>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</si>
  <si>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</si>
  <si>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</si>
  <si>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</si>
  <si>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</si>
  <si>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</si>
  <si>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</si>
  <si>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</si>
  <si>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</si>
  <si>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</si>
  <si>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</si>
  <si>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</si>
  <si>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</si>
  <si>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</si>
  <si>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</si>
  <si>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</si>
  <si>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</si>
  <si>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</si>
  <si>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</si>
  <si>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</si>
  <si>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</si>
  <si>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</si>
  <si>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</si>
  <si>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</si>
  <si>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</si>
  <si>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</si>
  <si>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</si>
  <si>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</si>
  <si>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</si>
  <si>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</si>
  <si>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</si>
  <si>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</si>
  <si>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</si>
  <si>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</si>
  <si>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</si>
  <si>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</si>
  <si>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</si>
  <si>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</si>
  <si>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</si>
  <si>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</si>
  <si>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</si>
  <si>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</si>
  <si>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</si>
  <si>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</si>
  <si>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</si>
  <si>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</si>
  <si>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</si>
  <si>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</si>
  <si>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</si>
  <si>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</si>
  <si>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</si>
  <si>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</si>
  <si>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</si>
  <si>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</si>
  <si>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</si>
  <si>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</si>
  <si>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</si>
  <si>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</si>
  <si>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</si>
  <si>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</si>
  <si>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</si>
  <si>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</si>
  <si>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</si>
  <si>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</si>
  <si>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</si>
  <si>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</si>
  <si>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</si>
  <si>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</si>
  <si>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</si>
  <si>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</si>
  <si>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</si>
  <si>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</si>
  <si>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</si>
  <si>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</si>
  <si>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</si>
  <si>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</si>
  <si>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</si>
  <si>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</si>
  <si>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</si>
  <si>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</si>
  <si>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</si>
  <si>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</si>
  <si>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</si>
  <si>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</si>
  <si>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</si>
  <si>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</si>
  <si>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</si>
  <si>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</si>
  <si>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</si>
  <si>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</si>
  <si>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</si>
  <si>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</si>
  <si>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</si>
  <si>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</si>
  <si>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</si>
  <si>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</si>
  <si>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</si>
  <si>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</si>
  <si>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</si>
  <si>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</si>
  <si>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</si>
  <si>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</si>
  <si>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</si>
  <si>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</si>
  <si>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</si>
  <si>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</si>
  <si>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</si>
  <si>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</si>
  <si>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</si>
  <si>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</si>
  <si>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</si>
  <si>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</si>
  <si>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</si>
  <si>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</si>
  <si>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</si>
  <si>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</si>
  <si>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</si>
  <si>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</si>
  <si>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</si>
  <si>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</si>
  <si>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</si>
  <si>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</si>
  <si>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</si>
  <si>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</si>
  <si>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</si>
  <si>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</si>
  <si>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</si>
  <si>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</si>
  <si>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</si>
  <si>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</si>
  <si>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</si>
  <si>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</si>
  <si>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</si>
  <si>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</si>
  <si>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</si>
  <si>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</si>
  <si>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</si>
  <si>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</si>
  <si>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</si>
  <si>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</si>
  <si>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</si>
  <si>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</si>
  <si>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</si>
  <si>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</si>
  <si>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</si>
  <si>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</si>
  <si>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</si>
  <si>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</si>
  <si>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</si>
  <si>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</si>
  <si>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</si>
  <si>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</si>
  <si>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</si>
  <si>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</si>
  <si>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</si>
  <si>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</si>
  <si>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</si>
  <si>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</si>
  <si>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</si>
  <si>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</si>
  <si>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</si>
  <si>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</si>
  <si>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</si>
  <si>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</si>
  <si>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</si>
  <si>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</si>
  <si>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</si>
  <si>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</si>
  <si>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</si>
  <si>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</si>
  <si>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</si>
  <si>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</si>
  <si>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</si>
  <si>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</si>
  <si>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</si>
  <si>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</si>
  <si>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</si>
  <si>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</si>
  <si>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</si>
  <si>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</si>
  <si>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</si>
  <si>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</si>
  <si>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</si>
  <si>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</si>
  <si>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</si>
  <si>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在日米軍施設・区域周辺環境保全対策費</t>
    <phoneticPr fontId="5"/>
  </si>
  <si>
    <t>水・大気環境局</t>
    <phoneticPr fontId="5"/>
  </si>
  <si>
    <t>総務課</t>
    <phoneticPr fontId="5"/>
  </si>
  <si>
    <t>○</t>
  </si>
  <si>
    <t>-</t>
  </si>
  <si>
    <t>-</t>
    <phoneticPr fontId="5"/>
  </si>
  <si>
    <t>-</t>
    <phoneticPr fontId="5"/>
  </si>
  <si>
    <t>環境保全調査費</t>
    <phoneticPr fontId="5"/>
  </si>
  <si>
    <t>環境保全調査等
地方公共団体委託費</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</si>
  <si>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</si>
  <si>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環境分科委員会の開催件数</t>
    <phoneticPr fontId="5"/>
  </si>
  <si>
    <t>件</t>
    <rPh sb="0" eb="1">
      <t>ケン</t>
    </rPh>
    <phoneticPr fontId="5"/>
  </si>
  <si>
    <t>-</t>
    <phoneticPr fontId="5"/>
  </si>
  <si>
    <t>-</t>
    <phoneticPr fontId="5"/>
  </si>
  <si>
    <t>-</t>
    <phoneticPr fontId="5"/>
  </si>
  <si>
    <t>環境原則に関する共同発表</t>
    <phoneticPr fontId="5"/>
  </si>
  <si>
    <t>施設</t>
    <rPh sb="0" eb="2">
      <t>シセツ</t>
    </rPh>
    <phoneticPr fontId="5"/>
  </si>
  <si>
    <t>(円/施設)</t>
    <phoneticPr fontId="5"/>
  </si>
  <si>
    <t>　　X/Y</t>
    <phoneticPr fontId="5"/>
  </si>
  <si>
    <t>7,103,396円/16施設</t>
    <phoneticPr fontId="5"/>
  </si>
  <si>
    <t>7,295,431円/6施設</t>
    <phoneticPr fontId="5"/>
  </si>
  <si>
    <t>-</t>
    <phoneticPr fontId="5"/>
  </si>
  <si>
    <t>３．大気・水・土壌環境等の保全</t>
    <phoneticPr fontId="5"/>
  </si>
  <si>
    <t>全国の一般環境大気測定局における大気汚染に係る環境基準達成率（％）</t>
    <phoneticPr fontId="5"/>
  </si>
  <si>
    <t>％</t>
    <phoneticPr fontId="5"/>
  </si>
  <si>
    <t>-</t>
    <phoneticPr fontId="5"/>
  </si>
  <si>
    <t>-</t>
    <phoneticPr fontId="5"/>
  </si>
  <si>
    <t>-</t>
    <phoneticPr fontId="5"/>
  </si>
  <si>
    <t>-</t>
    <phoneticPr fontId="5"/>
  </si>
  <si>
    <t>-</t>
    <phoneticPr fontId="5"/>
  </si>
  <si>
    <t>-</t>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</si>
  <si>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</si>
  <si>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</si>
  <si>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</si>
  <si>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</si>
  <si>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無</t>
  </si>
  <si>
    <t>有</t>
  </si>
  <si>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</si>
  <si>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</si>
  <si>
    <t>費用・使途は在日米軍施設・区域に係る環境問題に関する在日米軍との協議等に必要な環境調査及びその関連業務に使用されており、限定的である。</t>
    <phoneticPr fontId="5"/>
  </si>
  <si>
    <t>四半期に一度定期的に環境分科委員会を開催し米側と協議をすることは環境問題の未然防止に資するものである。</t>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</si>
  <si>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</si>
  <si>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</si>
  <si>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</si>
  <si>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phoneticPr fontId="5"/>
  </si>
  <si>
    <t>在日米軍施設・区域に係る環境調査を引き続き実施しつつ、市場の動向等を適切に把握し、契約方法を検討する等、より効率的な予算執行に努めていく。</t>
    <phoneticPr fontId="5"/>
  </si>
  <si>
    <t>48</t>
    <phoneticPr fontId="5"/>
  </si>
  <si>
    <t>35</t>
    <phoneticPr fontId="5"/>
  </si>
  <si>
    <t>36</t>
    <phoneticPr fontId="5"/>
  </si>
  <si>
    <t>83</t>
    <phoneticPr fontId="5"/>
  </si>
  <si>
    <t>87</t>
    <phoneticPr fontId="5"/>
  </si>
  <si>
    <t>96</t>
    <phoneticPr fontId="5"/>
  </si>
  <si>
    <t>94</t>
    <phoneticPr fontId="5"/>
  </si>
  <si>
    <t>環境省</t>
  </si>
  <si>
    <t>-</t>
    <phoneticPr fontId="5"/>
  </si>
  <si>
    <t>-</t>
    <phoneticPr fontId="5"/>
  </si>
  <si>
    <t>A.沖縄県</t>
    <rPh sb="2" eb="5">
      <t>オキナワケン</t>
    </rPh>
    <phoneticPr fontId="5"/>
  </si>
  <si>
    <t>賃金</t>
    <rPh sb="0" eb="2">
      <t>チンギン</t>
    </rPh>
    <phoneticPr fontId="5"/>
  </si>
  <si>
    <t>関係文書作成、分析補助</t>
    <rPh sb="0" eb="2">
      <t>カンケイ</t>
    </rPh>
    <rPh sb="2" eb="4">
      <t>ブンショ</t>
    </rPh>
    <rPh sb="4" eb="6">
      <t>サクセイ</t>
    </rPh>
    <rPh sb="7" eb="9">
      <t>ブンセキ</t>
    </rPh>
    <rPh sb="9" eb="11">
      <t>ホジョ</t>
    </rPh>
    <phoneticPr fontId="5"/>
  </si>
  <si>
    <t>旅費</t>
    <rPh sb="0" eb="2">
      <t>リョヒ</t>
    </rPh>
    <phoneticPr fontId="5"/>
  </si>
  <si>
    <t>県内旅費、県外旅費</t>
    <rPh sb="0" eb="2">
      <t>ケンナイ</t>
    </rPh>
    <rPh sb="2" eb="4">
      <t>リョヒ</t>
    </rPh>
    <rPh sb="5" eb="7">
      <t>ケンガイ</t>
    </rPh>
    <rPh sb="7" eb="9">
      <t>リョヒ</t>
    </rPh>
    <phoneticPr fontId="5"/>
  </si>
  <si>
    <t>需用費</t>
    <rPh sb="0" eb="3">
      <t>ジュヨウヒ</t>
    </rPh>
    <phoneticPr fontId="5"/>
  </si>
  <si>
    <t>B.エヌエス環境株式会社</t>
    <phoneticPr fontId="5"/>
  </si>
  <si>
    <t>C.株式会社　環境計画研究所</t>
    <phoneticPr fontId="5"/>
  </si>
  <si>
    <t>D.株式会社コングレ・グローバルコミュニケーションズ</t>
    <phoneticPr fontId="5"/>
  </si>
  <si>
    <t>沖縄県</t>
    <rPh sb="0" eb="3">
      <t>オキナワケン</t>
    </rPh>
    <phoneticPr fontId="5"/>
  </si>
  <si>
    <t>-</t>
    <phoneticPr fontId="5"/>
  </si>
  <si>
    <t xml:space="preserve">沖縄県内の米軍施設・区域周辺における環境調査業務の実施
</t>
    <phoneticPr fontId="5"/>
  </si>
  <si>
    <t>エヌエス環境株式会社</t>
    <phoneticPr fontId="5"/>
  </si>
  <si>
    <t>本土の米軍施設・区域周辺における環境調査業務の実施</t>
    <phoneticPr fontId="5"/>
  </si>
  <si>
    <t>株式会社　環境計画研究所</t>
    <phoneticPr fontId="5"/>
  </si>
  <si>
    <t>株式会社コングレ・グローバルコミュニケーションズ</t>
    <phoneticPr fontId="5"/>
  </si>
  <si>
    <t>人件費</t>
    <phoneticPr fontId="5"/>
  </si>
  <si>
    <t>打合せ、計画、現地調査、とりまとめ</t>
    <phoneticPr fontId="5"/>
  </si>
  <si>
    <t>旅費</t>
    <phoneticPr fontId="5"/>
  </si>
  <si>
    <t>交通費（打合せ、現地調査）、宿泊費</t>
    <phoneticPr fontId="5"/>
  </si>
  <si>
    <t>雑務経費</t>
    <phoneticPr fontId="5"/>
  </si>
  <si>
    <t>運搬費、通信費、報告書作成費</t>
    <phoneticPr fontId="5"/>
  </si>
  <si>
    <t>分析費</t>
    <phoneticPr fontId="5"/>
  </si>
  <si>
    <t>生活環境項目、健康項目、その他</t>
    <phoneticPr fontId="5"/>
  </si>
  <si>
    <t>その他</t>
    <phoneticPr fontId="5"/>
  </si>
  <si>
    <t>諸経費</t>
    <phoneticPr fontId="5"/>
  </si>
  <si>
    <t>消費税</t>
    <phoneticPr fontId="5"/>
  </si>
  <si>
    <t>翻訳費</t>
    <phoneticPr fontId="5"/>
  </si>
  <si>
    <t>一般管理費、消費税等</t>
    <phoneticPr fontId="5"/>
  </si>
  <si>
    <t>従来は、調査の内容により分割し業務を発注していたところ、平成25年度より請負調査業務を一本化して発注するよう見直しを行った。平成29年度においても、引き続きこの方針を継続している。</t>
    <phoneticPr fontId="5"/>
  </si>
  <si>
    <t>消耗品費、燃料費、報告書作成</t>
    <rPh sb="0" eb="3">
      <t>ショウモウヒン</t>
    </rPh>
    <rPh sb="3" eb="4">
      <t>ヒ</t>
    </rPh>
    <rPh sb="5" eb="8">
      <t>ネンリョウヒ</t>
    </rPh>
    <rPh sb="9" eb="12">
      <t>ホウコクショ</t>
    </rPh>
    <rPh sb="12" eb="14">
      <t>サクセイ</t>
    </rPh>
    <phoneticPr fontId="5"/>
  </si>
  <si>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米軍施設・区域に係る環境調査で得たデータに基づく米側への申し入れ等を行うことにより、米軍施設・区域内及びその周辺の環境汚染問題の未然防止を図る。</t>
    <phoneticPr fontId="5"/>
  </si>
  <si>
    <t>6,229,405円/23施設</t>
    <rPh sb="9" eb="10">
      <t>エン</t>
    </rPh>
    <rPh sb="13" eb="15">
      <t>シセツ</t>
    </rPh>
    <phoneticPr fontId="5"/>
  </si>
  <si>
    <t xml:space="preserve">本土及び沖縄県内の米軍施設・区域周辺におけるデータ取りまとめ業務の実施
</t>
    <rPh sb="2" eb="3">
      <t>オヨ</t>
    </rPh>
    <rPh sb="4" eb="6">
      <t>オキナワ</t>
    </rPh>
    <rPh sb="6" eb="8">
      <t>ケンナイ</t>
    </rPh>
    <phoneticPr fontId="5"/>
  </si>
  <si>
    <t>在日米軍施設・区域に係る水質及び大気質の調査等を周辺地域の状況を踏まえつつ実施し、現状を確認</t>
    <phoneticPr fontId="5"/>
  </si>
  <si>
    <t>-</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</si>
  <si>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質について、調査等を実施。また、本環境調査等に関連する調整事務における法令英訳を実施。</t>
    <phoneticPr fontId="5"/>
  </si>
  <si>
    <t>在日米軍施設・区域に係る水質及び大気質の調査等を実施し、状況の確認及び必要な改善措置等の要請を通して、在日米軍施設・区域内及びその周辺の環境汚染問題の未然防止を図ることで、大気環境等の保全、改善を推進する。</t>
    <rPh sb="10" eb="11">
      <t>カカ</t>
    </rPh>
    <phoneticPr fontId="5"/>
  </si>
  <si>
    <t>翻訳、校閲作業</t>
    <phoneticPr fontId="5"/>
  </si>
  <si>
    <t>人件費</t>
    <phoneticPr fontId="5"/>
  </si>
  <si>
    <t>業務管理・コーディネーション業務等</t>
    <phoneticPr fontId="5"/>
  </si>
  <si>
    <t>-</t>
    <phoneticPr fontId="5"/>
  </si>
  <si>
    <t>-</t>
    <phoneticPr fontId="5"/>
  </si>
  <si>
    <t>-</t>
    <phoneticPr fontId="5"/>
  </si>
  <si>
    <t>-</t>
    <phoneticPr fontId="5"/>
  </si>
  <si>
    <t>外部有識者点検対象外</t>
    <phoneticPr fontId="5"/>
  </si>
  <si>
    <t>　調達については、複数者からの応札があり、競争性は確保されているが、執行率は改善の余地があると考えられる。
　予定価格の算定、仕様書の記載等の見直しを行い、引き続き、適切な執行に努めること。</t>
    <phoneticPr fontId="5"/>
  </si>
  <si>
    <t>総務課長　田中　聡志</t>
    <rPh sb="5" eb="7">
      <t>タナカ</t>
    </rPh>
    <rPh sb="8" eb="9">
      <t>サト</t>
    </rPh>
    <rPh sb="9" eb="10">
      <t>ココロザシ</t>
    </rPh>
    <phoneticPr fontId="5"/>
  </si>
  <si>
    <t xml:space="preserve">今後の調査の実施に当たっては、引き続き、競争性のある契約を行うとともに、予定価格の算定、仕様書の記載等の見直しを行い、適切な執行に努める。
</t>
    <rPh sb="0" eb="2">
      <t>コンゴ</t>
    </rPh>
    <rPh sb="3" eb="5">
      <t>チョウサ</t>
    </rPh>
    <rPh sb="6" eb="8">
      <t>ジッシ</t>
    </rPh>
    <rPh sb="9" eb="10">
      <t>ア</t>
    </rPh>
    <rPh sb="15" eb="16">
      <t>ヒ</t>
    </rPh>
    <rPh sb="17" eb="18">
      <t>ツヅ</t>
    </rPh>
    <rPh sb="20" eb="23">
      <t>キョウソウセイ</t>
    </rPh>
    <rPh sb="26" eb="28">
      <t>ケイヤク</t>
    </rPh>
    <rPh sb="29" eb="30">
      <t>オコナ</t>
    </rPh>
    <rPh sb="36" eb="38">
      <t>ヨテイ</t>
    </rPh>
    <rPh sb="38" eb="40">
      <t>カカク</t>
    </rPh>
    <rPh sb="41" eb="43">
      <t>サンテイ</t>
    </rPh>
    <rPh sb="44" eb="47">
      <t>シヨウショ</t>
    </rPh>
    <rPh sb="48" eb="50">
      <t>キサイ</t>
    </rPh>
    <rPh sb="50" eb="51">
      <t>トウ</t>
    </rPh>
    <rPh sb="52" eb="54">
      <t>ミナオ</t>
    </rPh>
    <rPh sb="56" eb="57">
      <t>オコナ</t>
    </rPh>
    <rPh sb="59" eb="61">
      <t>テキセツ</t>
    </rPh>
    <rPh sb="62" eb="64">
      <t>シッコウ</t>
    </rPh>
    <rPh sb="65" eb="66">
      <t>ツト</t>
    </rPh>
    <phoneticPr fontId="5"/>
  </si>
  <si>
    <t xml:space="preserve">法令の和英翻訳業務の実施
</t>
    <phoneticPr fontId="5"/>
  </si>
  <si>
    <t>単位あたりコスト＝X／Y
X=執行額（円）※法令の和英翻訳業務を除く
Y＝調査施設数　　　　　　　</t>
    <rPh sb="32" eb="33">
      <t>ノゾ</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</si>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</sst>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59531</xdr:colOff>
      <xdr:row>741</xdr:row>
      <xdr:rowOff>81346</xdr:rowOff>
    </xdr:from>
    <xdr:to>
      <xdr:col>47</xdr:col>
      <xdr:colOff>179545</xdr:colOff>
      <xdr:row>756</xdr:row>
      <xdr:rowOff>619125</xdr:rowOff>
    </xdr:to>
    <xdr:grpSp>
      <xdr:nvGrpSpPr>
        <xdr:cNvPr id="2" name="グループ化 1"/>
        <xdr:cNvGrpSpPr/>
      </xdr:nvGrpSpPr>
      <xdr:grpSpPr>
        <a:xfrm>
          <a:off x="1725045" y="44745432"/>
          <a:ext cx="7152186" cy="5893550"/>
          <a:chOff x="1527402" y="35788960"/>
          <a:chExt cx="7386699" cy="4176862"/>
        </a:xfrm>
      </xdr:grpSpPr>
      <xdr:sp macro="" textlink="">
        <xdr:nvSpPr>
          <xdr:cNvPr id="3" name="角丸四角形 2"/>
          <xdr:cNvSpPr/>
        </xdr:nvSpPr>
        <xdr:spPr>
          <a:xfrm>
            <a:off x="1527402" y="35788960"/>
            <a:ext cx="3166441" cy="701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９百万円</a:t>
            </a:r>
          </a:p>
        </xdr:txBody>
      </xdr:sp>
      <xdr:cxnSp macro="">
        <xdr:nvCxnSpPr>
          <xdr:cNvPr id="4" name="直線コネクタ 3"/>
          <xdr:cNvCxnSpPr/>
        </xdr:nvCxnSpPr>
        <xdr:spPr>
          <a:xfrm flipH="1">
            <a:off x="2234640" y="36996612"/>
            <a:ext cx="1908417"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flipV="1">
            <a:off x="2234639" y="38768014"/>
            <a:ext cx="1908420"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45"/>
          <xdr:cNvGrpSpPr>
            <a:grpSpLocks/>
          </xdr:cNvGrpSpPr>
        </xdr:nvGrpSpPr>
        <xdr:grpSpPr bwMode="auto">
          <a:xfrm>
            <a:off x="4091611" y="36552539"/>
            <a:ext cx="4822490" cy="1401288"/>
            <a:chOff x="4143375" y="32378312"/>
            <a:chExt cx="4044278" cy="1283038"/>
          </a:xfrm>
        </xdr:grpSpPr>
        <xdr:sp macro="" textlink="">
          <xdr:nvSpPr>
            <xdr:cNvPr id="13" name="正方形/長方形 12"/>
            <xdr:cNvSpPr/>
          </xdr:nvSpPr>
          <xdr:spPr>
            <a:xfrm>
              <a:off x="4186520" y="32632651"/>
              <a:ext cx="4001133"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３．５百万円</a:t>
              </a:r>
            </a:p>
          </xdr:txBody>
        </xdr:sp>
        <xdr:sp macro="" textlink="">
          <xdr:nvSpPr>
            <xdr:cNvPr id="14" name="テキスト ボックス 13"/>
            <xdr:cNvSpPr txBox="1"/>
          </xdr:nvSpPr>
          <xdr:spPr>
            <a:xfrm>
              <a:off x="4195140" y="32378312"/>
              <a:ext cx="1271743" cy="244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nvGrpSpPr>
            <xdr:cNvPr id="15" name="グループ化 44"/>
            <xdr:cNvGrpSpPr>
              <a:grpSpLocks/>
            </xdr:cNvGrpSpPr>
          </xdr:nvGrpSpPr>
          <xdr:grpSpPr bwMode="auto">
            <a:xfrm>
              <a:off x="4143375" y="33289875"/>
              <a:ext cx="3848100" cy="371475"/>
              <a:chOff x="4105275" y="33337500"/>
              <a:chExt cx="3848100" cy="371475"/>
            </a:xfrm>
          </xdr:grpSpPr>
          <xdr:sp macro="" textlink="">
            <xdr:nvSpPr>
              <xdr:cNvPr id="16" name="テキスト ボックス 15"/>
              <xdr:cNvSpPr txBox="1"/>
            </xdr:nvSpPr>
            <xdr:spPr>
              <a:xfrm>
                <a:off x="4165669" y="33347025"/>
                <a:ext cx="3761822"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・沖縄県内の米軍施設・区域周辺における環境調査業務の実施</a:t>
                </a:r>
              </a:p>
            </xdr:txBody>
          </xdr:sp>
          <xdr:sp macro="" textlink="">
            <xdr:nvSpPr>
              <xdr:cNvPr id="17" name="左大かっこ 16"/>
              <xdr:cNvSpPr/>
            </xdr:nvSpPr>
            <xdr:spPr>
              <a:xfrm>
                <a:off x="4105273" y="33337500"/>
                <a:ext cx="198445"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右大かっこ 17"/>
              <xdr:cNvSpPr/>
            </xdr:nvSpPr>
            <xdr:spPr>
              <a:xfrm>
                <a:off x="7711790" y="33356550"/>
                <a:ext cx="241585" cy="352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nvGrpSpPr>
          <xdr:cNvPr id="7" name="グループ化 46"/>
          <xdr:cNvGrpSpPr>
            <a:grpSpLocks/>
          </xdr:cNvGrpSpPr>
        </xdr:nvGrpSpPr>
        <xdr:grpSpPr bwMode="auto">
          <a:xfrm>
            <a:off x="4092718" y="38277216"/>
            <a:ext cx="4821383" cy="1688606"/>
            <a:chOff x="4149156" y="33744111"/>
            <a:chExt cx="3895679" cy="1471841"/>
          </a:xfrm>
        </xdr:grpSpPr>
        <xdr:sp macro="" textlink="">
          <xdr:nvSpPr>
            <xdr:cNvPr id="8" name="正方形/長方形 7"/>
            <xdr:cNvSpPr/>
          </xdr:nvSpPr>
          <xdr:spPr>
            <a:xfrm>
              <a:off x="4189829" y="33951336"/>
              <a:ext cx="3855006" cy="5181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エヌエス環境株式会社　１．８百万円</a:t>
              </a:r>
            </a:p>
          </xdr:txBody>
        </xdr:sp>
        <xdr:sp macro="" textlink="">
          <xdr:nvSpPr>
            <xdr:cNvPr id="9" name="テキスト ボックス 8"/>
            <xdr:cNvSpPr txBox="1"/>
          </xdr:nvSpPr>
          <xdr:spPr>
            <a:xfrm>
              <a:off x="4175051" y="33744111"/>
              <a:ext cx="1766881" cy="141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0" name="テキスト ボックス 9"/>
            <xdr:cNvSpPr txBox="1"/>
          </xdr:nvSpPr>
          <xdr:spPr>
            <a:xfrm>
              <a:off x="4246346" y="34613054"/>
              <a:ext cx="3762207" cy="54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・本土の米軍施設・区域周辺における環境調査業務の実施</a:t>
              </a:r>
              <a:endParaRPr kumimoji="1" lang="en-US" altLang="ja-JP" sz="1100"/>
            </a:p>
          </xdr:txBody>
        </xdr:sp>
        <xdr:sp macro="" textlink="">
          <xdr:nvSpPr>
            <xdr:cNvPr id="11" name="左大かっこ 10"/>
            <xdr:cNvSpPr/>
          </xdr:nvSpPr>
          <xdr:spPr>
            <a:xfrm>
              <a:off x="4149156" y="34620915"/>
              <a:ext cx="197559" cy="5565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右大かっこ 11"/>
            <xdr:cNvSpPr/>
          </xdr:nvSpPr>
          <xdr:spPr>
            <a:xfrm>
              <a:off x="7736435" y="34621040"/>
              <a:ext cx="231917" cy="5949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clientData/>
  </xdr:twoCellAnchor>
  <xdr:twoCellAnchor>
    <xdr:from>
      <xdr:col>13</xdr:col>
      <xdr:colOff>0</xdr:colOff>
      <xdr:row>744</xdr:row>
      <xdr:rowOff>0</xdr:rowOff>
    </xdr:from>
    <xdr:to>
      <xdr:col>13</xdr:col>
      <xdr:colOff>0</xdr:colOff>
      <xdr:row>763</xdr:row>
      <xdr:rowOff>0</xdr:rowOff>
    </xdr:to>
    <xdr:cxnSp macro="">
      <xdr:nvCxnSpPr>
        <xdr:cNvPr id="19" name="直線コネクタ 18"/>
        <xdr:cNvCxnSpPr/>
      </xdr:nvCxnSpPr>
      <xdr:spPr>
        <a:xfrm>
          <a:off x="2631281" y="45303281"/>
          <a:ext cx="0" cy="771525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757</xdr:row>
      <xdr:rowOff>658664</xdr:rowOff>
    </xdr:from>
    <xdr:to>
      <xdr:col>23</xdr:col>
      <xdr:colOff>0</xdr:colOff>
      <xdr:row>758</xdr:row>
      <xdr:rowOff>0</xdr:rowOff>
    </xdr:to>
    <xdr:cxnSp macro="">
      <xdr:nvCxnSpPr>
        <xdr:cNvPr id="20" name="直線コネクタ 19"/>
        <xdr:cNvCxnSpPr/>
      </xdr:nvCxnSpPr>
      <xdr:spPr>
        <a:xfrm flipH="1" flipV="1">
          <a:off x="2631282" y="50914945"/>
          <a:ext cx="2024062" cy="8086"/>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757</xdr:row>
      <xdr:rowOff>498352</xdr:rowOff>
    </xdr:from>
    <xdr:to>
      <xdr:col>48</xdr:col>
      <xdr:colOff>0</xdr:colOff>
      <xdr:row>759</xdr:row>
      <xdr:rowOff>0</xdr:rowOff>
    </xdr:to>
    <xdr:sp macro="" textlink="">
      <xdr:nvSpPr>
        <xdr:cNvPr id="25" name="正方形/長方形 24"/>
        <xdr:cNvSpPr/>
      </xdr:nvSpPr>
      <xdr:spPr bwMode="auto">
        <a:xfrm>
          <a:off x="4655344" y="50754633"/>
          <a:ext cx="5060156" cy="83514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株式会社　環境計画研究所　１百万円</a:t>
          </a:r>
        </a:p>
      </xdr:txBody>
    </xdr:sp>
    <xdr:clientData/>
  </xdr:twoCellAnchor>
  <xdr:twoCellAnchor>
    <xdr:from>
      <xdr:col>23</xdr:col>
      <xdr:colOff>11905</xdr:colOff>
      <xdr:row>762</xdr:row>
      <xdr:rowOff>0</xdr:rowOff>
    </xdr:from>
    <xdr:to>
      <xdr:col>47</xdr:col>
      <xdr:colOff>199158</xdr:colOff>
      <xdr:row>764</xdr:row>
      <xdr:rowOff>144585</xdr:rowOff>
    </xdr:to>
    <xdr:sp macro="" textlink="">
      <xdr:nvSpPr>
        <xdr:cNvPr id="28" name="正方形/長方形 27"/>
        <xdr:cNvSpPr/>
      </xdr:nvSpPr>
      <xdr:spPr bwMode="auto">
        <a:xfrm>
          <a:off x="4592564" y="53114864"/>
          <a:ext cx="4967071" cy="8373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株式会社コングレ・グローバルコミュニケーションズ　２．９百万円</a:t>
          </a:r>
        </a:p>
      </xdr:txBody>
    </xdr:sp>
    <xdr:clientData/>
  </xdr:twoCellAnchor>
  <xdr:twoCellAnchor>
    <xdr:from>
      <xdr:col>13</xdr:col>
      <xdr:colOff>0</xdr:colOff>
      <xdr:row>763</xdr:row>
      <xdr:rowOff>0</xdr:rowOff>
    </xdr:from>
    <xdr:to>
      <xdr:col>22</xdr:col>
      <xdr:colOff>202405</xdr:colOff>
      <xdr:row>763</xdr:row>
      <xdr:rowOff>8086</xdr:rowOff>
    </xdr:to>
    <xdr:cxnSp macro="">
      <xdr:nvCxnSpPr>
        <xdr:cNvPr id="29" name="直線コネクタ 28"/>
        <xdr:cNvCxnSpPr/>
      </xdr:nvCxnSpPr>
      <xdr:spPr>
        <a:xfrm flipH="1" flipV="1">
          <a:off x="2631281" y="53018531"/>
          <a:ext cx="2024062" cy="8086"/>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757</xdr:row>
      <xdr:rowOff>142875</xdr:rowOff>
    </xdr:from>
    <xdr:to>
      <xdr:col>35</xdr:col>
      <xdr:colOff>82815</xdr:colOff>
      <xdr:row>757</xdr:row>
      <xdr:rowOff>415013</xdr:rowOff>
    </xdr:to>
    <xdr:sp macro="" textlink="">
      <xdr:nvSpPr>
        <xdr:cNvPr id="36" name="テキスト ボックス 35"/>
        <xdr:cNvSpPr txBox="1"/>
      </xdr:nvSpPr>
      <xdr:spPr bwMode="auto">
        <a:xfrm>
          <a:off x="4655344" y="50399156"/>
          <a:ext cx="2511690" cy="272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178593</xdr:colOff>
      <xdr:row>759</xdr:row>
      <xdr:rowOff>59530</xdr:rowOff>
    </xdr:from>
    <xdr:to>
      <xdr:col>47</xdr:col>
      <xdr:colOff>142875</xdr:colOff>
      <xdr:row>761</xdr:row>
      <xdr:rowOff>190500</xdr:rowOff>
    </xdr:to>
    <xdr:sp macro="" textlink="">
      <xdr:nvSpPr>
        <xdr:cNvPr id="38" name="テキスト ボックス 37"/>
        <xdr:cNvSpPr txBox="1"/>
      </xdr:nvSpPr>
      <xdr:spPr bwMode="auto">
        <a:xfrm>
          <a:off x="4833937" y="51649311"/>
          <a:ext cx="4822032" cy="726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本土及び沖縄県内の米軍施設・区域周辺におけるデータ取りまとめ業務の実施</a:t>
          </a:r>
        </a:p>
        <a:p>
          <a:endParaRPr kumimoji="1" lang="ja-JP" altLang="en-US" sz="1100"/>
        </a:p>
      </xdr:txBody>
    </xdr:sp>
    <xdr:clientData/>
  </xdr:twoCellAnchor>
  <xdr:twoCellAnchor>
    <xdr:from>
      <xdr:col>46</xdr:col>
      <xdr:colOff>95249</xdr:colOff>
      <xdr:row>759</xdr:row>
      <xdr:rowOff>71437</xdr:rowOff>
    </xdr:from>
    <xdr:to>
      <xdr:col>47</xdr:col>
      <xdr:colOff>197262</xdr:colOff>
      <xdr:row>761</xdr:row>
      <xdr:rowOff>166687</xdr:rowOff>
    </xdr:to>
    <xdr:sp macro="" textlink="">
      <xdr:nvSpPr>
        <xdr:cNvPr id="39" name="右大かっこ 38"/>
        <xdr:cNvSpPr/>
      </xdr:nvSpPr>
      <xdr:spPr bwMode="auto">
        <a:xfrm>
          <a:off x="9405937" y="51661218"/>
          <a:ext cx="304419" cy="6905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0</xdr:colOff>
      <xdr:row>759</xdr:row>
      <xdr:rowOff>47626</xdr:rowOff>
    </xdr:from>
    <xdr:to>
      <xdr:col>24</xdr:col>
      <xdr:colOff>35719</xdr:colOff>
      <xdr:row>761</xdr:row>
      <xdr:rowOff>95251</xdr:rowOff>
    </xdr:to>
    <xdr:sp macro="" textlink="">
      <xdr:nvSpPr>
        <xdr:cNvPr id="40" name="左大かっこ 39"/>
        <xdr:cNvSpPr/>
      </xdr:nvSpPr>
      <xdr:spPr bwMode="auto">
        <a:xfrm>
          <a:off x="4655344" y="51637407"/>
          <a:ext cx="238125" cy="64293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202405</xdr:colOff>
      <xdr:row>765</xdr:row>
      <xdr:rowOff>0</xdr:rowOff>
    </xdr:from>
    <xdr:to>
      <xdr:col>24</xdr:col>
      <xdr:colOff>59530</xdr:colOff>
      <xdr:row>767</xdr:row>
      <xdr:rowOff>95250</xdr:rowOff>
    </xdr:to>
    <xdr:sp macro="" textlink="">
      <xdr:nvSpPr>
        <xdr:cNvPr id="41" name="左大かっこ 40"/>
        <xdr:cNvSpPr/>
      </xdr:nvSpPr>
      <xdr:spPr bwMode="auto">
        <a:xfrm>
          <a:off x="4655343" y="53637656"/>
          <a:ext cx="261937" cy="7143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95249</xdr:colOff>
      <xdr:row>765</xdr:row>
      <xdr:rowOff>0</xdr:rowOff>
    </xdr:from>
    <xdr:to>
      <xdr:col>47</xdr:col>
      <xdr:colOff>59531</xdr:colOff>
      <xdr:row>767</xdr:row>
      <xdr:rowOff>107158</xdr:rowOff>
    </xdr:to>
    <xdr:sp macro="" textlink="">
      <xdr:nvSpPr>
        <xdr:cNvPr id="43" name="テキスト ボックス 42"/>
        <xdr:cNvSpPr txBox="1"/>
      </xdr:nvSpPr>
      <xdr:spPr bwMode="auto">
        <a:xfrm>
          <a:off x="4750593" y="53637656"/>
          <a:ext cx="4822032" cy="726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法令の和英翻訳業務の実施</a:t>
          </a:r>
          <a:endParaRPr kumimoji="1" lang="ja-JP" altLang="en-US" sz="1100"/>
        </a:p>
      </xdr:txBody>
    </xdr:sp>
    <xdr:clientData/>
  </xdr:twoCellAnchor>
  <xdr:twoCellAnchor>
    <xdr:from>
      <xdr:col>46</xdr:col>
      <xdr:colOff>71436</xdr:colOff>
      <xdr:row>765</xdr:row>
      <xdr:rowOff>11906</xdr:rowOff>
    </xdr:from>
    <xdr:to>
      <xdr:col>47</xdr:col>
      <xdr:colOff>173449</xdr:colOff>
      <xdr:row>767</xdr:row>
      <xdr:rowOff>83344</xdr:rowOff>
    </xdr:to>
    <xdr:sp macro="" textlink="">
      <xdr:nvSpPr>
        <xdr:cNvPr id="44" name="右大かっこ 43"/>
        <xdr:cNvSpPr/>
      </xdr:nvSpPr>
      <xdr:spPr bwMode="auto">
        <a:xfrm>
          <a:off x="9382124" y="53649562"/>
          <a:ext cx="304419" cy="6905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147205</xdr:colOff>
      <xdr:row>794</xdr:row>
      <xdr:rowOff>1</xdr:rowOff>
    </xdr:from>
    <xdr:to>
      <xdr:col>22</xdr:col>
      <xdr:colOff>8659</xdr:colOff>
      <xdr:row>795</xdr:row>
      <xdr:rowOff>129888</xdr:rowOff>
    </xdr:to>
    <xdr:sp macro="" textlink="">
      <xdr:nvSpPr>
        <xdr:cNvPr id="21" name="テキスト ボックス 20"/>
        <xdr:cNvSpPr txBox="1"/>
      </xdr:nvSpPr>
      <xdr:spPr>
        <a:xfrm>
          <a:off x="2337955" y="63168069"/>
          <a:ext cx="2052204" cy="441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百万円未満なので不記載</a:t>
          </a:r>
          <a:endParaRPr kumimoji="1" lang="en-US" altLang="ja-JP" sz="1100"/>
        </a:p>
      </xdr:txBody>
    </xdr:sp>
    <xdr:clientData/>
  </xdr:twoCellAnchor>
  <xdr:twoCellAnchor>
    <xdr:from>
      <xdr:col>26</xdr:col>
      <xdr:colOff>76200</xdr:colOff>
      <xdr:row>742</xdr:row>
      <xdr:rowOff>65315</xdr:rowOff>
    </xdr:from>
    <xdr:to>
      <xdr:col>42</xdr:col>
      <xdr:colOff>152400</xdr:colOff>
      <xdr:row>743</xdr:row>
      <xdr:rowOff>119743</xdr:rowOff>
    </xdr:to>
    <xdr:sp macro="" textlink="">
      <xdr:nvSpPr>
        <xdr:cNvPr id="22" name="テキスト ボックス 21"/>
        <xdr:cNvSpPr txBox="1"/>
      </xdr:nvSpPr>
      <xdr:spPr>
        <a:xfrm>
          <a:off x="4887686" y="45088629"/>
          <a:ext cx="3037114" cy="41365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端数処理の関係により、合計が一致しない。</a:t>
          </a:r>
        </a:p>
      </xdr:txBody>
    </xdr:sp>
    <xdr:clientData/>
  </xdr:twoCellAnchor>
  <xdr:twoCellAnchor>
    <xdr:from>
      <xdr:col>23</xdr:col>
      <xdr:colOff>32657</xdr:colOff>
      <xdr:row>761</xdr:row>
      <xdr:rowOff>195943</xdr:rowOff>
    </xdr:from>
    <xdr:to>
      <xdr:col>34</xdr:col>
      <xdr:colOff>114337</xdr:colOff>
      <xdr:row>761</xdr:row>
      <xdr:rowOff>424554</xdr:rowOff>
    </xdr:to>
    <xdr:sp macro="" textlink="">
      <xdr:nvSpPr>
        <xdr:cNvPr id="33" name="テキスト ボックス 32"/>
        <xdr:cNvSpPr txBox="1"/>
      </xdr:nvSpPr>
      <xdr:spPr bwMode="auto">
        <a:xfrm>
          <a:off x="4288971" y="52806600"/>
          <a:ext cx="2117309" cy="228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0" zoomScaleNormal="75" zoomScaleSheetLayoutView="70" zoomScalePageLayoutView="85" workbookViewId="0">
      <selection activeCell="AR16" sqref="AR16:AX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108</v>
      </c>
      <c r="AT2" s="218"/>
      <c r="AU2" s="218"/>
      <c r="AV2" s="52" t="str">
        <f>IF(AW2="", "", "-")</f>
        <v/>
      </c>
      <c r="AW2" s="395"/>
      <c r="AX2" s="395"/>
    </row>
    <row r="3" spans="1:50" ht="21" customHeight="1" thickBot="1" x14ac:dyDescent="0.25">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600</v>
      </c>
      <c r="AK3" s="525"/>
      <c r="AL3" s="525"/>
      <c r="AM3" s="525"/>
      <c r="AN3" s="525"/>
      <c r="AO3" s="525"/>
      <c r="AP3" s="525"/>
      <c r="AQ3" s="525"/>
      <c r="AR3" s="525"/>
      <c r="AS3" s="525"/>
      <c r="AT3" s="525"/>
      <c r="AU3" s="525"/>
      <c r="AV3" s="525"/>
      <c r="AW3" s="525"/>
      <c r="AX3" s="24" t="s">
        <v>65</v>
      </c>
    </row>
    <row r="4" spans="1:50" ht="24.75" customHeight="1" x14ac:dyDescent="0.2">
      <c r="A4" s="730" t="s">
        <v>25</v>
      </c>
      <c r="B4" s="731"/>
      <c r="C4" s="731"/>
      <c r="D4" s="731"/>
      <c r="E4" s="731"/>
      <c r="F4" s="731"/>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57" t="s">
        <v>153</v>
      </c>
      <c r="H5" s="558"/>
      <c r="I5" s="558"/>
      <c r="J5" s="558"/>
      <c r="K5" s="558"/>
      <c r="L5" s="558"/>
      <c r="M5" s="559" t="s">
        <v>66</v>
      </c>
      <c r="N5" s="560"/>
      <c r="O5" s="560"/>
      <c r="P5" s="560"/>
      <c r="Q5" s="560"/>
      <c r="R5" s="561"/>
      <c r="S5" s="562" t="s">
        <v>131</v>
      </c>
      <c r="T5" s="558"/>
      <c r="U5" s="558"/>
      <c r="V5" s="558"/>
      <c r="W5" s="558"/>
      <c r="X5" s="563"/>
      <c r="Y5" s="722" t="s">
        <v>3</v>
      </c>
      <c r="Z5" s="723"/>
      <c r="AA5" s="723"/>
      <c r="AB5" s="723"/>
      <c r="AC5" s="723"/>
      <c r="AD5" s="724"/>
      <c r="AE5" s="725" t="s">
        <v>549</v>
      </c>
      <c r="AF5" s="725"/>
      <c r="AG5" s="725"/>
      <c r="AH5" s="725"/>
      <c r="AI5" s="725"/>
      <c r="AJ5" s="725"/>
      <c r="AK5" s="725"/>
      <c r="AL5" s="725"/>
      <c r="AM5" s="725"/>
      <c r="AN5" s="725"/>
      <c r="AO5" s="725"/>
      <c r="AP5" s="726"/>
      <c r="AQ5" s="727" t="s">
        <v>650</v>
      </c>
      <c r="AR5" s="728"/>
      <c r="AS5" s="728"/>
      <c r="AT5" s="728"/>
      <c r="AU5" s="728"/>
      <c r="AV5" s="728"/>
      <c r="AW5" s="728"/>
      <c r="AX5" s="729"/>
    </row>
    <row r="6" spans="1:50" ht="39" customHeight="1" x14ac:dyDescent="0.2">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552</v>
      </c>
      <c r="H7" s="841"/>
      <c r="I7" s="841"/>
      <c r="J7" s="841"/>
      <c r="K7" s="841"/>
      <c r="L7" s="841"/>
      <c r="M7" s="841"/>
      <c r="N7" s="841"/>
      <c r="O7" s="841"/>
      <c r="P7" s="841"/>
      <c r="Q7" s="841"/>
      <c r="R7" s="841"/>
      <c r="S7" s="841"/>
      <c r="T7" s="841"/>
      <c r="U7" s="841"/>
      <c r="V7" s="841"/>
      <c r="W7" s="841"/>
      <c r="X7" s="842"/>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2">
      <c r="A9" s="142" t="s">
        <v>23</v>
      </c>
      <c r="B9" s="143"/>
      <c r="C9" s="143"/>
      <c r="D9" s="143"/>
      <c r="E9" s="143"/>
      <c r="F9" s="143"/>
      <c r="G9" s="571" t="s">
        <v>634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47" t="s">
        <v>30</v>
      </c>
      <c r="B10" s="748"/>
      <c r="C10" s="748"/>
      <c r="D10" s="748"/>
      <c r="E10" s="748"/>
      <c r="F10" s="748"/>
      <c r="G10" s="679" t="s">
        <v>639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9"/>
    </row>
    <row r="13" spans="1:50" ht="21" customHeight="1" x14ac:dyDescent="0.2">
      <c r="A13" s="139"/>
      <c r="B13" s="140"/>
      <c r="C13" s="140"/>
      <c r="D13" s="140"/>
      <c r="E13" s="140"/>
      <c r="F13" s="141"/>
      <c r="G13" s="750" t="s">
        <v>6</v>
      </c>
      <c r="H13" s="751"/>
      <c r="I13" s="642" t="s">
        <v>7</v>
      </c>
      <c r="J13" s="643"/>
      <c r="K13" s="643"/>
      <c r="L13" s="643"/>
      <c r="M13" s="643"/>
      <c r="N13" s="643"/>
      <c r="O13" s="644"/>
      <c r="P13" s="97">
        <v>12</v>
      </c>
      <c r="Q13" s="98"/>
      <c r="R13" s="98"/>
      <c r="S13" s="98"/>
      <c r="T13" s="98"/>
      <c r="U13" s="98"/>
      <c r="V13" s="99"/>
      <c r="W13" s="97">
        <v>11</v>
      </c>
      <c r="X13" s="98"/>
      <c r="Y13" s="98"/>
      <c r="Z13" s="98"/>
      <c r="AA13" s="98"/>
      <c r="AB13" s="98"/>
      <c r="AC13" s="99"/>
      <c r="AD13" s="97">
        <v>11</v>
      </c>
      <c r="AE13" s="98"/>
      <c r="AF13" s="98"/>
      <c r="AG13" s="98"/>
      <c r="AH13" s="98"/>
      <c r="AI13" s="98"/>
      <c r="AJ13" s="99"/>
      <c r="AK13" s="97">
        <v>11</v>
      </c>
      <c r="AL13" s="98"/>
      <c r="AM13" s="98"/>
      <c r="AN13" s="98"/>
      <c r="AO13" s="98"/>
      <c r="AP13" s="98"/>
      <c r="AQ13" s="99"/>
      <c r="AR13" s="94">
        <v>11</v>
      </c>
      <c r="AS13" s="95"/>
      <c r="AT13" s="95"/>
      <c r="AU13" s="95"/>
      <c r="AV13" s="95"/>
      <c r="AW13" s="95"/>
      <c r="AX13" s="392"/>
    </row>
    <row r="14" spans="1:50" ht="21" customHeight="1" x14ac:dyDescent="0.2">
      <c r="A14" s="139"/>
      <c r="B14" s="140"/>
      <c r="C14" s="140"/>
      <c r="D14" s="140"/>
      <c r="E14" s="140"/>
      <c r="F14" s="141"/>
      <c r="G14" s="752"/>
      <c r="H14" s="753"/>
      <c r="I14" s="574" t="s">
        <v>8</v>
      </c>
      <c r="J14" s="636"/>
      <c r="K14" s="636"/>
      <c r="L14" s="636"/>
      <c r="M14" s="636"/>
      <c r="N14" s="636"/>
      <c r="O14" s="637"/>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9"/>
      <c r="AS14" s="669"/>
      <c r="AT14" s="669"/>
      <c r="AU14" s="669"/>
      <c r="AV14" s="669"/>
      <c r="AW14" s="669"/>
      <c r="AX14" s="670"/>
    </row>
    <row r="15" spans="1:50" ht="21" customHeight="1" x14ac:dyDescent="0.2">
      <c r="A15" s="139"/>
      <c r="B15" s="140"/>
      <c r="C15" s="140"/>
      <c r="D15" s="140"/>
      <c r="E15" s="140"/>
      <c r="F15" s="141"/>
      <c r="G15" s="752"/>
      <c r="H15" s="753"/>
      <c r="I15" s="574" t="s">
        <v>51</v>
      </c>
      <c r="J15" s="575"/>
      <c r="K15" s="575"/>
      <c r="L15" s="575"/>
      <c r="M15" s="575"/>
      <c r="N15" s="575"/>
      <c r="O15" s="576"/>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654</v>
      </c>
      <c r="AS15" s="98"/>
      <c r="AT15" s="98"/>
      <c r="AU15" s="98"/>
      <c r="AV15" s="98"/>
      <c r="AW15" s="98"/>
      <c r="AX15" s="635"/>
    </row>
    <row r="16" spans="1:50" ht="21" customHeight="1" x14ac:dyDescent="0.2">
      <c r="A16" s="139"/>
      <c r="B16" s="140"/>
      <c r="C16" s="140"/>
      <c r="D16" s="140"/>
      <c r="E16" s="140"/>
      <c r="F16" s="141"/>
      <c r="G16" s="752"/>
      <c r="H16" s="753"/>
      <c r="I16" s="574" t="s">
        <v>52</v>
      </c>
      <c r="J16" s="575"/>
      <c r="K16" s="575"/>
      <c r="L16" s="575"/>
      <c r="M16" s="575"/>
      <c r="N16" s="575"/>
      <c r="O16" s="576"/>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82"/>
      <c r="AS16" s="683"/>
      <c r="AT16" s="683"/>
      <c r="AU16" s="683"/>
      <c r="AV16" s="683"/>
      <c r="AW16" s="683"/>
      <c r="AX16" s="684"/>
    </row>
    <row r="17" spans="1:50" ht="24.75" customHeight="1" x14ac:dyDescent="0.2">
      <c r="A17" s="139"/>
      <c r="B17" s="140"/>
      <c r="C17" s="140"/>
      <c r="D17" s="140"/>
      <c r="E17" s="140"/>
      <c r="F17" s="141"/>
      <c r="G17" s="752"/>
      <c r="H17" s="753"/>
      <c r="I17" s="574" t="s">
        <v>50</v>
      </c>
      <c r="J17" s="636"/>
      <c r="K17" s="636"/>
      <c r="L17" s="636"/>
      <c r="M17" s="636"/>
      <c r="N17" s="636"/>
      <c r="O17" s="637"/>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4"/>
      <c r="H18" s="755"/>
      <c r="I18" s="742" t="s">
        <v>20</v>
      </c>
      <c r="J18" s="743"/>
      <c r="K18" s="743"/>
      <c r="L18" s="743"/>
      <c r="M18" s="743"/>
      <c r="N18" s="743"/>
      <c r="O18" s="744"/>
      <c r="P18" s="103">
        <f>SUM(P13:V17)</f>
        <v>12</v>
      </c>
      <c r="Q18" s="104"/>
      <c r="R18" s="104"/>
      <c r="S18" s="104"/>
      <c r="T18" s="104"/>
      <c r="U18" s="104"/>
      <c r="V18" s="105"/>
      <c r="W18" s="103">
        <f>SUM(W13:AC17)</f>
        <v>11</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11</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7</v>
      </c>
      <c r="Q19" s="98"/>
      <c r="R19" s="98"/>
      <c r="S19" s="98"/>
      <c r="T19" s="98"/>
      <c r="U19" s="98"/>
      <c r="V19" s="99"/>
      <c r="W19" s="97">
        <v>8</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0.58333333333333337</v>
      </c>
      <c r="Q20" s="539"/>
      <c r="R20" s="539"/>
      <c r="S20" s="539"/>
      <c r="T20" s="539"/>
      <c r="U20" s="539"/>
      <c r="V20" s="539"/>
      <c r="W20" s="539">
        <f t="shared" ref="W20" si="0">IF(W18=0, "-", SUM(W19)/W18)</f>
        <v>0.72727272727272729</v>
      </c>
      <c r="X20" s="539"/>
      <c r="Y20" s="539"/>
      <c r="Z20" s="539"/>
      <c r="AA20" s="539"/>
      <c r="AB20" s="539"/>
      <c r="AC20" s="539"/>
      <c r="AD20" s="539">
        <f t="shared" ref="AD20" si="1">IF(AD18=0, "-", SUM(AD19)/AD18)</f>
        <v>0.81818181818181823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7" t="s">
        <v>495</v>
      </c>
      <c r="H21" s="938"/>
      <c r="I21" s="938"/>
      <c r="J21" s="938"/>
      <c r="K21" s="938"/>
      <c r="L21" s="938"/>
      <c r="M21" s="938"/>
      <c r="N21" s="938"/>
      <c r="O21" s="938"/>
      <c r="P21" s="539">
        <f>IF(P19=0, "-", SUM(P19)/SUM(P13,P14))</f>
        <v>0.58333333333333337</v>
      </c>
      <c r="Q21" s="539"/>
      <c r="R21" s="539"/>
      <c r="S21" s="539"/>
      <c r="T21" s="539"/>
      <c r="U21" s="539"/>
      <c r="V21" s="539"/>
      <c r="W21" s="539">
        <f t="shared" ref="W21" si="2">IF(W19=0, "-", SUM(W19)/SUM(W13,W14))</f>
        <v>0.72727272727272729</v>
      </c>
      <c r="X21" s="539"/>
      <c r="Y21" s="539"/>
      <c r="Z21" s="539"/>
      <c r="AA21" s="539"/>
      <c r="AB21" s="539"/>
      <c r="AC21" s="539"/>
      <c r="AD21" s="539">
        <f t="shared" ref="AD21" si="3">IF(AD19=0, "-", SUM(AD19)/SUM(AD13,AD14))</f>
        <v>0.81818181818181823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554</v>
      </c>
      <c r="H23" s="184"/>
      <c r="I23" s="184"/>
      <c r="J23" s="184"/>
      <c r="K23" s="184"/>
      <c r="L23" s="184"/>
      <c r="M23" s="184"/>
      <c r="N23" s="184"/>
      <c r="O23" s="185"/>
      <c r="P23" s="94">
        <v>7</v>
      </c>
      <c r="Q23" s="95"/>
      <c r="R23" s="95"/>
      <c r="S23" s="95"/>
      <c r="T23" s="95"/>
      <c r="U23" s="95"/>
      <c r="V23" s="96"/>
      <c r="W23" s="94">
        <v>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555</v>
      </c>
      <c r="H24" s="187"/>
      <c r="I24" s="187"/>
      <c r="J24" s="187"/>
      <c r="K24" s="187"/>
      <c r="L24" s="187"/>
      <c r="M24" s="187"/>
      <c r="N24" s="187"/>
      <c r="O24" s="188"/>
      <c r="P24" s="97">
        <v>4</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5">
        <f>AK13</f>
        <v>11</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489</v>
      </c>
      <c r="B30" s="510"/>
      <c r="C30" s="510"/>
      <c r="D30" s="510"/>
      <c r="E30" s="510"/>
      <c r="F30" s="511"/>
      <c r="G30" s="654"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5" t="s">
        <v>355</v>
      </c>
      <c r="AR30" s="646"/>
      <c r="AS30" s="646"/>
      <c r="AT30" s="647"/>
      <c r="AU30" s="388" t="s">
        <v>253</v>
      </c>
      <c r="AV30" s="388"/>
      <c r="AW30" s="388"/>
      <c r="AX30" s="389"/>
    </row>
    <row r="31" spans="1:50" ht="18.75"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561</v>
      </c>
      <c r="AV31" s="269"/>
      <c r="AW31" s="377" t="s">
        <v>300</v>
      </c>
      <c r="AX31" s="378"/>
    </row>
    <row r="32" spans="1:50" ht="23.25" customHeight="1" x14ac:dyDescent="0.2">
      <c r="A32" s="515"/>
      <c r="B32" s="513"/>
      <c r="C32" s="513"/>
      <c r="D32" s="513"/>
      <c r="E32" s="513"/>
      <c r="F32" s="514"/>
      <c r="G32" s="540" t="s">
        <v>556</v>
      </c>
      <c r="H32" s="541"/>
      <c r="I32" s="541"/>
      <c r="J32" s="541"/>
      <c r="K32" s="541"/>
      <c r="L32" s="541"/>
      <c r="M32" s="541"/>
      <c r="N32" s="541"/>
      <c r="O32" s="542"/>
      <c r="P32" s="158" t="s">
        <v>557</v>
      </c>
      <c r="Q32" s="158"/>
      <c r="R32" s="158"/>
      <c r="S32" s="158"/>
      <c r="T32" s="158"/>
      <c r="U32" s="158"/>
      <c r="V32" s="158"/>
      <c r="W32" s="158"/>
      <c r="X32" s="229"/>
      <c r="Y32" s="336" t="s">
        <v>12</v>
      </c>
      <c r="Z32" s="549"/>
      <c r="AA32" s="550"/>
      <c r="AB32" s="522" t="s">
        <v>558</v>
      </c>
      <c r="AC32" s="522"/>
      <c r="AD32" s="522"/>
      <c r="AE32" s="362">
        <v>4</v>
      </c>
      <c r="AF32" s="363"/>
      <c r="AG32" s="363"/>
      <c r="AH32" s="363"/>
      <c r="AI32" s="362">
        <v>4</v>
      </c>
      <c r="AJ32" s="363"/>
      <c r="AK32" s="363"/>
      <c r="AL32" s="363"/>
      <c r="AM32" s="362">
        <v>4</v>
      </c>
      <c r="AN32" s="363"/>
      <c r="AO32" s="363"/>
      <c r="AP32" s="363"/>
      <c r="AQ32" s="100" t="s">
        <v>559</v>
      </c>
      <c r="AR32" s="101"/>
      <c r="AS32" s="101"/>
      <c r="AT32" s="102"/>
      <c r="AU32" s="363" t="s">
        <v>553</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v>4</v>
      </c>
      <c r="AF33" s="363"/>
      <c r="AG33" s="363"/>
      <c r="AH33" s="363"/>
      <c r="AI33" s="362">
        <v>4</v>
      </c>
      <c r="AJ33" s="363"/>
      <c r="AK33" s="363"/>
      <c r="AL33" s="363"/>
      <c r="AM33" s="362">
        <v>4</v>
      </c>
      <c r="AN33" s="363"/>
      <c r="AO33" s="363"/>
      <c r="AP33" s="363"/>
      <c r="AQ33" s="100">
        <v>4</v>
      </c>
      <c r="AR33" s="101"/>
      <c r="AS33" s="101"/>
      <c r="AT33" s="102"/>
      <c r="AU33" s="363" t="s">
        <v>553</v>
      </c>
      <c r="AV33" s="363"/>
      <c r="AW33" s="363"/>
      <c r="AX33" s="365"/>
    </row>
    <row r="34" spans="1:50" ht="63"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560</v>
      </c>
      <c r="AR34" s="101"/>
      <c r="AS34" s="101"/>
      <c r="AT34" s="102"/>
      <c r="AU34" s="363" t="s">
        <v>553</v>
      </c>
      <c r="AV34" s="363"/>
      <c r="AW34" s="363"/>
      <c r="AX34" s="365"/>
    </row>
    <row r="35" spans="1:50" ht="23.25" customHeight="1" x14ac:dyDescent="0.2">
      <c r="A35" s="908" t="s">
        <v>525</v>
      </c>
      <c r="B35" s="909"/>
      <c r="C35" s="909"/>
      <c r="D35" s="909"/>
      <c r="E35" s="909"/>
      <c r="F35" s="910"/>
      <c r="G35" s="914" t="s">
        <v>562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2">
      <c r="A37" s="648" t="s">
        <v>489</v>
      </c>
      <c r="B37" s="649"/>
      <c r="C37" s="649"/>
      <c r="D37" s="649"/>
      <c r="E37" s="649"/>
      <c r="F37" s="650"/>
      <c r="G37" s="564" t="s">
        <v>265</v>
      </c>
      <c r="H37" s="379"/>
      <c r="I37" s="379"/>
      <c r="J37" s="379"/>
      <c r="K37" s="379"/>
      <c r="L37" s="379"/>
      <c r="M37" s="379"/>
      <c r="N37" s="379"/>
      <c r="O37" s="565"/>
      <c r="P37" s="638" t="s">
        <v>59</v>
      </c>
      <c r="Q37" s="379"/>
      <c r="R37" s="379"/>
      <c r="S37" s="379"/>
      <c r="T37" s="379"/>
      <c r="U37" s="379"/>
      <c r="V37" s="379"/>
      <c r="W37" s="379"/>
      <c r="X37" s="565"/>
      <c r="Y37" s="639"/>
      <c r="Z37" s="640"/>
      <c r="AA37" s="641"/>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7"/>
      <c r="AC40" s="687"/>
      <c r="AD40" s="68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51"/>
      <c r="B41" s="652"/>
      <c r="C41" s="652"/>
      <c r="D41" s="652"/>
      <c r="E41" s="652"/>
      <c r="F41" s="653"/>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2">
      <c r="A44" s="648" t="s">
        <v>489</v>
      </c>
      <c r="B44" s="649"/>
      <c r="C44" s="649"/>
      <c r="D44" s="649"/>
      <c r="E44" s="649"/>
      <c r="F44" s="650"/>
      <c r="G44" s="564" t="s">
        <v>265</v>
      </c>
      <c r="H44" s="379"/>
      <c r="I44" s="379"/>
      <c r="J44" s="379"/>
      <c r="K44" s="379"/>
      <c r="L44" s="379"/>
      <c r="M44" s="379"/>
      <c r="N44" s="379"/>
      <c r="O44" s="565"/>
      <c r="P44" s="638" t="s">
        <v>59</v>
      </c>
      <c r="Q44" s="379"/>
      <c r="R44" s="379"/>
      <c r="S44" s="379"/>
      <c r="T44" s="379"/>
      <c r="U44" s="379"/>
      <c r="V44" s="379"/>
      <c r="W44" s="379"/>
      <c r="X44" s="565"/>
      <c r="Y44" s="639"/>
      <c r="Z44" s="640"/>
      <c r="AA44" s="641"/>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7"/>
      <c r="AC47" s="687"/>
      <c r="AD47" s="68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51"/>
      <c r="B48" s="652"/>
      <c r="C48" s="652"/>
      <c r="D48" s="652"/>
      <c r="E48" s="652"/>
      <c r="F48" s="653"/>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2">
      <c r="A51" s="512" t="s">
        <v>489</v>
      </c>
      <c r="B51" s="513"/>
      <c r="C51" s="513"/>
      <c r="D51" s="513"/>
      <c r="E51" s="513"/>
      <c r="F51" s="514"/>
      <c r="G51" s="564" t="s">
        <v>265</v>
      </c>
      <c r="H51" s="379"/>
      <c r="I51" s="379"/>
      <c r="J51" s="379"/>
      <c r="K51" s="379"/>
      <c r="L51" s="379"/>
      <c r="M51" s="379"/>
      <c r="N51" s="379"/>
      <c r="O51" s="565"/>
      <c r="P51" s="638" t="s">
        <v>59</v>
      </c>
      <c r="Q51" s="379"/>
      <c r="R51" s="379"/>
      <c r="S51" s="379"/>
      <c r="T51" s="379"/>
      <c r="U51" s="379"/>
      <c r="V51" s="379"/>
      <c r="W51" s="379"/>
      <c r="X51" s="565"/>
      <c r="Y51" s="639"/>
      <c r="Z51" s="640"/>
      <c r="AA51" s="641"/>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7"/>
      <c r="AC54" s="687"/>
      <c r="AD54" s="68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51"/>
      <c r="B55" s="652"/>
      <c r="C55" s="652"/>
      <c r="D55" s="652"/>
      <c r="E55" s="652"/>
      <c r="F55" s="653"/>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2">
      <c r="A58" s="512" t="s">
        <v>489</v>
      </c>
      <c r="B58" s="513"/>
      <c r="C58" s="513"/>
      <c r="D58" s="513"/>
      <c r="E58" s="513"/>
      <c r="F58" s="514"/>
      <c r="G58" s="564" t="s">
        <v>265</v>
      </c>
      <c r="H58" s="379"/>
      <c r="I58" s="379"/>
      <c r="J58" s="379"/>
      <c r="K58" s="379"/>
      <c r="L58" s="379"/>
      <c r="M58" s="379"/>
      <c r="N58" s="379"/>
      <c r="O58" s="565"/>
      <c r="P58" s="638" t="s">
        <v>59</v>
      </c>
      <c r="Q58" s="379"/>
      <c r="R58" s="379"/>
      <c r="S58" s="379"/>
      <c r="T58" s="379"/>
      <c r="U58" s="379"/>
      <c r="V58" s="379"/>
      <c r="W58" s="379"/>
      <c r="X58" s="565"/>
      <c r="Y58" s="639"/>
      <c r="Z58" s="640"/>
      <c r="AA58" s="641"/>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7"/>
      <c r="AC61" s="687"/>
      <c r="AD61" s="68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2">
      <c r="A65" s="869" t="s">
        <v>490</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485</v>
      </c>
      <c r="X65" s="881"/>
      <c r="Y65" s="884"/>
      <c r="Z65" s="884"/>
      <c r="AA65" s="885"/>
      <c r="AB65" s="878" t="s">
        <v>11</v>
      </c>
      <c r="AC65" s="874"/>
      <c r="AD65" s="875"/>
      <c r="AE65" s="366" t="s">
        <v>357</v>
      </c>
      <c r="AF65" s="367"/>
      <c r="AG65" s="367"/>
      <c r="AH65" s="368"/>
      <c r="AI65" s="366" t="s">
        <v>363</v>
      </c>
      <c r="AJ65" s="367"/>
      <c r="AK65" s="367"/>
      <c r="AL65" s="368"/>
      <c r="AM65" s="373" t="s">
        <v>470</v>
      </c>
      <c r="AN65" s="373"/>
      <c r="AO65" s="373"/>
      <c r="AP65" s="366"/>
      <c r="AQ65" s="878" t="s">
        <v>355</v>
      </c>
      <c r="AR65" s="874"/>
      <c r="AS65" s="874"/>
      <c r="AT65" s="875"/>
      <c r="AU65" s="983" t="s">
        <v>253</v>
      </c>
      <c r="AV65" s="983"/>
      <c r="AW65" s="983"/>
      <c r="AX65" s="984"/>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488</v>
      </c>
      <c r="AX66" s="985"/>
    </row>
    <row r="67" spans="1:50" ht="23.25" hidden="1" customHeight="1" x14ac:dyDescent="0.2">
      <c r="A67" s="862"/>
      <c r="B67" s="863"/>
      <c r="C67" s="863"/>
      <c r="D67" s="863"/>
      <c r="E67" s="863"/>
      <c r="F67" s="864"/>
      <c r="G67" s="986" t="s">
        <v>364</v>
      </c>
      <c r="H67" s="969"/>
      <c r="I67" s="970"/>
      <c r="J67" s="970"/>
      <c r="K67" s="970"/>
      <c r="L67" s="970"/>
      <c r="M67" s="970"/>
      <c r="N67" s="970"/>
      <c r="O67" s="971"/>
      <c r="P67" s="969"/>
      <c r="Q67" s="970"/>
      <c r="R67" s="970"/>
      <c r="S67" s="970"/>
      <c r="T67" s="970"/>
      <c r="U67" s="970"/>
      <c r="V67" s="971"/>
      <c r="W67" s="975"/>
      <c r="X67" s="976"/>
      <c r="Y67" s="960" t="s">
        <v>12</v>
      </c>
      <c r="Z67" s="960"/>
      <c r="AA67" s="961"/>
      <c r="AB67" s="962" t="s">
        <v>515</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62"/>
      <c r="B68" s="863"/>
      <c r="C68" s="863"/>
      <c r="D68" s="863"/>
      <c r="E68" s="863"/>
      <c r="F68" s="864"/>
      <c r="G68" s="950"/>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62"/>
      <c r="B69" s="863"/>
      <c r="C69" s="863"/>
      <c r="D69" s="863"/>
      <c r="E69" s="863"/>
      <c r="F69" s="864"/>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2">
      <c r="A70" s="862" t="s">
        <v>496</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514</v>
      </c>
      <c r="X70" s="955"/>
      <c r="Y70" s="960" t="s">
        <v>12</v>
      </c>
      <c r="Z70" s="960"/>
      <c r="AA70" s="961"/>
      <c r="AB70" s="962" t="s">
        <v>515</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1" t="s">
        <v>515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2" t="s">
        <v>516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8" t="s">
        <v>490</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2">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2" t="s">
        <v>528</v>
      </c>
      <c r="B78" s="923"/>
      <c r="C78" s="923"/>
      <c r="D78" s="923"/>
      <c r="E78" s="920" t="s">
        <v>463</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484</v>
      </c>
      <c r="AP79" s="146"/>
      <c r="AQ79" s="146"/>
      <c r="AR79" s="81" t="s">
        <v>482</v>
      </c>
      <c r="AS79" s="145"/>
      <c r="AT79" s="146"/>
      <c r="AU79" s="146"/>
      <c r="AV79" s="146"/>
      <c r="AW79" s="146"/>
      <c r="AX79" s="147"/>
    </row>
    <row r="80" spans="1:50" ht="18.75" hidden="1" customHeight="1" x14ac:dyDescent="0.2">
      <c r="A80" s="519" t="s">
        <v>266</v>
      </c>
      <c r="B80" s="857" t="s">
        <v>481</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2">
      <c r="A81" s="520"/>
      <c r="B81" s="860"/>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60"/>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60"/>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61"/>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1" t="s">
        <v>264</v>
      </c>
      <c r="C85" s="551"/>
      <c r="D85" s="551"/>
      <c r="E85" s="551"/>
      <c r="F85" s="552"/>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1"/>
      <c r="C87" s="551"/>
      <c r="D87" s="551"/>
      <c r="E87" s="551"/>
      <c r="F87" s="552"/>
      <c r="G87" s="228"/>
      <c r="H87" s="158"/>
      <c r="I87" s="158"/>
      <c r="J87" s="158"/>
      <c r="K87" s="158"/>
      <c r="L87" s="158"/>
      <c r="M87" s="158"/>
      <c r="N87" s="158"/>
      <c r="O87" s="229"/>
      <c r="P87" s="158"/>
      <c r="Q87" s="810"/>
      <c r="R87" s="810"/>
      <c r="S87" s="810"/>
      <c r="T87" s="810"/>
      <c r="U87" s="810"/>
      <c r="V87" s="810"/>
      <c r="W87" s="810"/>
      <c r="X87" s="811"/>
      <c r="Y87" s="763" t="s">
        <v>62</v>
      </c>
      <c r="Z87" s="764"/>
      <c r="AA87" s="765"/>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1"/>
      <c r="C88" s="551"/>
      <c r="D88" s="551"/>
      <c r="E88" s="551"/>
      <c r="F88" s="552"/>
      <c r="G88" s="230"/>
      <c r="H88" s="231"/>
      <c r="I88" s="231"/>
      <c r="J88" s="231"/>
      <c r="K88" s="231"/>
      <c r="L88" s="231"/>
      <c r="M88" s="231"/>
      <c r="N88" s="231"/>
      <c r="O88" s="232"/>
      <c r="P88" s="812"/>
      <c r="Q88" s="812"/>
      <c r="R88" s="812"/>
      <c r="S88" s="812"/>
      <c r="T88" s="812"/>
      <c r="U88" s="812"/>
      <c r="V88" s="812"/>
      <c r="W88" s="812"/>
      <c r="X88" s="813"/>
      <c r="Y88" s="737" t="s">
        <v>54</v>
      </c>
      <c r="Z88" s="738"/>
      <c r="AA88" s="739"/>
      <c r="AB88" s="687"/>
      <c r="AC88" s="687"/>
      <c r="AD88" s="68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4"/>
      <c r="Y89" s="737" t="s">
        <v>13</v>
      </c>
      <c r="Z89" s="738"/>
      <c r="AA89" s="73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1" t="s">
        <v>264</v>
      </c>
      <c r="C90" s="551"/>
      <c r="D90" s="551"/>
      <c r="E90" s="551"/>
      <c r="F90" s="552"/>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2">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1"/>
      <c r="C92" s="551"/>
      <c r="D92" s="551"/>
      <c r="E92" s="551"/>
      <c r="F92" s="552"/>
      <c r="G92" s="228"/>
      <c r="H92" s="158"/>
      <c r="I92" s="158"/>
      <c r="J92" s="158"/>
      <c r="K92" s="158"/>
      <c r="L92" s="158"/>
      <c r="M92" s="158"/>
      <c r="N92" s="158"/>
      <c r="O92" s="229"/>
      <c r="P92" s="158"/>
      <c r="Q92" s="810"/>
      <c r="R92" s="810"/>
      <c r="S92" s="810"/>
      <c r="T92" s="810"/>
      <c r="U92" s="810"/>
      <c r="V92" s="810"/>
      <c r="W92" s="810"/>
      <c r="X92" s="811"/>
      <c r="Y92" s="763" t="s">
        <v>62</v>
      </c>
      <c r="Z92" s="764"/>
      <c r="AA92" s="765"/>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1"/>
      <c r="C93" s="551"/>
      <c r="D93" s="551"/>
      <c r="E93" s="551"/>
      <c r="F93" s="552"/>
      <c r="G93" s="230"/>
      <c r="H93" s="231"/>
      <c r="I93" s="231"/>
      <c r="J93" s="231"/>
      <c r="K93" s="231"/>
      <c r="L93" s="231"/>
      <c r="M93" s="231"/>
      <c r="N93" s="231"/>
      <c r="O93" s="232"/>
      <c r="P93" s="812"/>
      <c r="Q93" s="812"/>
      <c r="R93" s="812"/>
      <c r="S93" s="812"/>
      <c r="T93" s="812"/>
      <c r="U93" s="812"/>
      <c r="V93" s="812"/>
      <c r="W93" s="812"/>
      <c r="X93" s="813"/>
      <c r="Y93" s="737" t="s">
        <v>54</v>
      </c>
      <c r="Z93" s="738"/>
      <c r="AA93" s="739"/>
      <c r="AB93" s="687"/>
      <c r="AC93" s="687"/>
      <c r="AD93" s="68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4"/>
      <c r="Y94" s="737" t="s">
        <v>13</v>
      </c>
      <c r="Z94" s="738"/>
      <c r="AA94" s="73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1" t="s">
        <v>264</v>
      </c>
      <c r="C95" s="551"/>
      <c r="D95" s="551"/>
      <c r="E95" s="551"/>
      <c r="F95" s="552"/>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1"/>
      <c r="C97" s="551"/>
      <c r="D97" s="551"/>
      <c r="E97" s="551"/>
      <c r="F97" s="552"/>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1"/>
      <c r="C98" s="551"/>
      <c r="D98" s="551"/>
      <c r="E98" s="551"/>
      <c r="F98" s="552"/>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491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357</v>
      </c>
      <c r="AF100" s="835"/>
      <c r="AG100" s="835"/>
      <c r="AH100" s="836"/>
      <c r="AI100" s="834" t="s">
        <v>363</v>
      </c>
      <c r="AJ100" s="835"/>
      <c r="AK100" s="835"/>
      <c r="AL100" s="836"/>
      <c r="AM100" s="834" t="s">
        <v>470</v>
      </c>
      <c r="AN100" s="835"/>
      <c r="AO100" s="835"/>
      <c r="AP100" s="836"/>
      <c r="AQ100" s="939" t="s">
        <v>492</v>
      </c>
      <c r="AR100" s="940"/>
      <c r="AS100" s="940"/>
      <c r="AT100" s="941"/>
      <c r="AU100" s="939" t="s">
        <v>538</v>
      </c>
      <c r="AV100" s="940"/>
      <c r="AW100" s="940"/>
      <c r="AX100" s="942"/>
    </row>
    <row r="101" spans="1:60" ht="23.25" customHeight="1" x14ac:dyDescent="0.2">
      <c r="A101" s="491"/>
      <c r="B101" s="492"/>
      <c r="C101" s="492"/>
      <c r="D101" s="492"/>
      <c r="E101" s="492"/>
      <c r="F101" s="493"/>
      <c r="G101" s="158" t="s">
        <v>637</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22" t="s">
        <v>563</v>
      </c>
      <c r="AC101" s="522"/>
      <c r="AD101" s="522"/>
      <c r="AE101" s="362">
        <v>16</v>
      </c>
      <c r="AF101" s="363"/>
      <c r="AG101" s="363"/>
      <c r="AH101" s="364"/>
      <c r="AI101" s="362">
        <v>6</v>
      </c>
      <c r="AJ101" s="363"/>
      <c r="AK101" s="363"/>
      <c r="AL101" s="364"/>
      <c r="AM101" s="362">
        <v>23</v>
      </c>
      <c r="AN101" s="363"/>
      <c r="AO101" s="363"/>
      <c r="AP101" s="364"/>
      <c r="AQ101" s="362" t="s">
        <v>601</v>
      </c>
      <c r="AR101" s="363"/>
      <c r="AS101" s="363"/>
      <c r="AT101" s="364"/>
      <c r="AU101" s="362" t="s">
        <v>602</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563</v>
      </c>
      <c r="AC102" s="522"/>
      <c r="AD102" s="522"/>
      <c r="AE102" s="356">
        <v>23</v>
      </c>
      <c r="AF102" s="356"/>
      <c r="AG102" s="356"/>
      <c r="AH102" s="356"/>
      <c r="AI102" s="356">
        <v>23</v>
      </c>
      <c r="AJ102" s="356"/>
      <c r="AK102" s="356"/>
      <c r="AL102" s="356"/>
      <c r="AM102" s="356">
        <v>23</v>
      </c>
      <c r="AN102" s="356"/>
      <c r="AO102" s="356"/>
      <c r="AP102" s="356"/>
      <c r="AQ102" s="825">
        <v>23</v>
      </c>
      <c r="AR102" s="826"/>
      <c r="AS102" s="826"/>
      <c r="AT102" s="827"/>
      <c r="AU102" s="825" t="s">
        <v>601</v>
      </c>
      <c r="AV102" s="826"/>
      <c r="AW102" s="826"/>
      <c r="AX102" s="827"/>
    </row>
    <row r="103" spans="1:60" ht="31.5" hidden="1" customHeight="1" x14ac:dyDescent="0.2">
      <c r="A103" s="488" t="s">
        <v>491</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2">
      <c r="A106" s="488" t="s">
        <v>491</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2">
      <c r="A109" s="488" t="s">
        <v>491</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2">
      <c r="A112" s="488" t="s">
        <v>491</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2">
      <c r="A116" s="290"/>
      <c r="B116" s="291"/>
      <c r="C116" s="291"/>
      <c r="D116" s="291"/>
      <c r="E116" s="291"/>
      <c r="F116" s="292"/>
      <c r="G116" s="349" t="s">
        <v>653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f>ROUND(7103396/16,0)</f>
        <v>443962</v>
      </c>
      <c r="AF116" s="356"/>
      <c r="AG116" s="356"/>
      <c r="AH116" s="356"/>
      <c r="AI116" s="362">
        <f>ROUND(7295431/6,0)</f>
        <v>1215905</v>
      </c>
      <c r="AJ116" s="363"/>
      <c r="AK116" s="363"/>
      <c r="AL116" s="364"/>
      <c r="AM116" s="362">
        <f>ROUND(6229405/23,0)</f>
        <v>270844</v>
      </c>
      <c r="AN116" s="363"/>
      <c r="AO116" s="363"/>
      <c r="AP116" s="364"/>
      <c r="AQ116" s="362" t="s">
        <v>601</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635</v>
      </c>
      <c r="AN117" s="304"/>
      <c r="AO117" s="304"/>
      <c r="AP117" s="304"/>
      <c r="AQ117" s="304" t="s">
        <v>601</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2">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2">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2">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2">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0" t="s">
        <v>369</v>
      </c>
      <c r="B130" s="998"/>
      <c r="C130" s="997" t="s">
        <v>366</v>
      </c>
      <c r="D130" s="998"/>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1"/>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2">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2">
      <c r="A134" s="1001"/>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87</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2">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571</v>
      </c>
      <c r="AC135" s="219"/>
      <c r="AD135" s="219"/>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v>100</v>
      </c>
      <c r="AV135" s="101"/>
      <c r="AW135" s="101"/>
      <c r="AX135" s="220"/>
    </row>
    <row r="136" spans="1:50" ht="18.75" hidden="1" customHeight="1" x14ac:dyDescent="0.2">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2">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2">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2">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2">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2">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1"/>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2">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2">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2">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2">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2">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2">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2">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2">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2">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2">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2">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2">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2">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2">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2">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2">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2">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2">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2">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2">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2">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2">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2">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1"/>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2">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576</v>
      </c>
      <c r="AR432" s="133"/>
      <c r="AS432" s="134" t="s">
        <v>356</v>
      </c>
      <c r="AT432" s="169"/>
      <c r="AU432" s="133" t="s">
        <v>553</v>
      </c>
      <c r="AV432" s="133"/>
      <c r="AW432" s="134" t="s">
        <v>300</v>
      </c>
      <c r="AX432" s="135"/>
    </row>
    <row r="433" spans="1:50" ht="23.25" customHeight="1" x14ac:dyDescent="0.2">
      <c r="A433" s="1001"/>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1"/>
      <c r="AQ433" s="100" t="s">
        <v>464</v>
      </c>
      <c r="AR433" s="101"/>
      <c r="AS433" s="101"/>
      <c r="AT433" s="102"/>
      <c r="AU433" s="101" t="s">
        <v>647</v>
      </c>
      <c r="AV433" s="101"/>
      <c r="AW433" s="101"/>
      <c r="AX433" s="220"/>
    </row>
    <row r="434" spans="1:50" ht="23.25" customHeight="1" x14ac:dyDescent="0.2">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573</v>
      </c>
      <c r="AN434" s="101"/>
      <c r="AO434" s="101"/>
      <c r="AP434" s="102"/>
      <c r="AQ434" s="100" t="s">
        <v>574</v>
      </c>
      <c r="AR434" s="101"/>
      <c r="AS434" s="101"/>
      <c r="AT434" s="102"/>
      <c r="AU434" s="101" t="s">
        <v>553</v>
      </c>
      <c r="AV434" s="101"/>
      <c r="AW434" s="101"/>
      <c r="AX434" s="220"/>
    </row>
    <row r="435" spans="1:50" ht="23.25" customHeight="1" x14ac:dyDescent="0.2">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2"/>
      <c r="AM435" s="100" t="s">
        <v>553</v>
      </c>
      <c r="AN435" s="101"/>
      <c r="AO435" s="101"/>
      <c r="AP435" s="102"/>
      <c r="AQ435" s="100" t="s">
        <v>553</v>
      </c>
      <c r="AR435" s="101"/>
      <c r="AS435" s="101"/>
      <c r="AT435" s="102"/>
      <c r="AU435" s="101" t="s">
        <v>646</v>
      </c>
      <c r="AV435" s="101"/>
      <c r="AW435" s="101"/>
      <c r="AX435" s="220"/>
    </row>
    <row r="436" spans="1:50" ht="18.75" hidden="1" customHeight="1" x14ac:dyDescent="0.2">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2">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561</v>
      </c>
      <c r="AV457" s="133"/>
      <c r="AW457" s="134" t="s">
        <v>300</v>
      </c>
      <c r="AX457" s="135"/>
    </row>
    <row r="458" spans="1:50" ht="23.25" customHeight="1" x14ac:dyDescent="0.2">
      <c r="A458" s="1001"/>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553</v>
      </c>
      <c r="AF458" s="101"/>
      <c r="AG458" s="101"/>
      <c r="AH458" s="102"/>
      <c r="AI458" s="100" t="s">
        <v>553</v>
      </c>
      <c r="AJ458" s="101"/>
      <c r="AK458" s="101"/>
      <c r="AL458" s="102"/>
      <c r="AM458" s="100" t="s">
        <v>577</v>
      </c>
      <c r="AN458" s="101"/>
      <c r="AO458" s="101"/>
      <c r="AP458" s="102"/>
      <c r="AQ458" s="100" t="s">
        <v>553</v>
      </c>
      <c r="AR458" s="101"/>
      <c r="AS458" s="101"/>
      <c r="AT458" s="102"/>
      <c r="AU458" s="101" t="s">
        <v>553</v>
      </c>
      <c r="AV458" s="101"/>
      <c r="AW458" s="101"/>
      <c r="AX458" s="220"/>
    </row>
    <row r="459" spans="1:50" ht="23.25" customHeight="1" x14ac:dyDescent="0.2">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553</v>
      </c>
      <c r="AF459" s="101"/>
      <c r="AG459" s="101"/>
      <c r="AH459" s="102"/>
      <c r="AI459" s="100" t="s">
        <v>553</v>
      </c>
      <c r="AJ459" s="101"/>
      <c r="AK459" s="101"/>
      <c r="AL459" s="101"/>
      <c r="AM459" s="100" t="s">
        <v>561</v>
      </c>
      <c r="AN459" s="101"/>
      <c r="AO459" s="101"/>
      <c r="AP459" s="102"/>
      <c r="AQ459" s="100" t="s">
        <v>552</v>
      </c>
      <c r="AR459" s="101"/>
      <c r="AS459" s="101"/>
      <c r="AT459" s="102"/>
      <c r="AU459" s="101" t="s">
        <v>573</v>
      </c>
      <c r="AV459" s="101"/>
      <c r="AW459" s="101"/>
      <c r="AX459" s="220"/>
    </row>
    <row r="460" spans="1:50" ht="23.25" customHeight="1" x14ac:dyDescent="0.2">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561</v>
      </c>
      <c r="AJ460" s="101"/>
      <c r="AK460" s="101"/>
      <c r="AL460" s="101"/>
      <c r="AM460" s="100" t="s">
        <v>561</v>
      </c>
      <c r="AN460" s="101"/>
      <c r="AO460" s="101"/>
      <c r="AP460" s="102"/>
      <c r="AQ460" s="100" t="s">
        <v>553</v>
      </c>
      <c r="AR460" s="101"/>
      <c r="AS460" s="101"/>
      <c r="AT460" s="102"/>
      <c r="AU460" s="101" t="s">
        <v>553</v>
      </c>
      <c r="AV460" s="101"/>
      <c r="AW460" s="101"/>
      <c r="AX460" s="220"/>
    </row>
    <row r="461" spans="1:50" ht="18.75" hidden="1" customHeight="1" x14ac:dyDescent="0.2">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1"/>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2">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2">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2">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550</v>
      </c>
      <c r="AE702" s="907"/>
      <c r="AF702" s="907"/>
      <c r="AG702" s="896" t="s">
        <v>578</v>
      </c>
      <c r="AH702" s="897"/>
      <c r="AI702" s="897"/>
      <c r="AJ702" s="897"/>
      <c r="AK702" s="897"/>
      <c r="AL702" s="897"/>
      <c r="AM702" s="897"/>
      <c r="AN702" s="897"/>
      <c r="AO702" s="897"/>
      <c r="AP702" s="897"/>
      <c r="AQ702" s="897"/>
      <c r="AR702" s="897"/>
      <c r="AS702" s="897"/>
      <c r="AT702" s="897"/>
      <c r="AU702" s="897"/>
      <c r="AV702" s="897"/>
      <c r="AW702" s="897"/>
      <c r="AX702" s="898"/>
    </row>
    <row r="703" spans="1:50" ht="39" customHeight="1" x14ac:dyDescent="0.2">
      <c r="A703" s="531"/>
      <c r="B703" s="53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579</v>
      </c>
      <c r="AH703" s="672"/>
      <c r="AI703" s="672"/>
      <c r="AJ703" s="672"/>
      <c r="AK703" s="672"/>
      <c r="AL703" s="672"/>
      <c r="AM703" s="672"/>
      <c r="AN703" s="672"/>
      <c r="AO703" s="672"/>
      <c r="AP703" s="672"/>
      <c r="AQ703" s="672"/>
      <c r="AR703" s="672"/>
      <c r="AS703" s="672"/>
      <c r="AT703" s="672"/>
      <c r="AU703" s="672"/>
      <c r="AV703" s="672"/>
      <c r="AW703" s="672"/>
      <c r="AX703" s="673"/>
    </row>
    <row r="704" spans="1:50" ht="60" customHeight="1" x14ac:dyDescent="0.2">
      <c r="A704" s="533"/>
      <c r="B704" s="53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550</v>
      </c>
      <c r="AE705" s="741"/>
      <c r="AF705" s="741"/>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2"/>
      <c r="B706" s="778"/>
      <c r="C706" s="621"/>
      <c r="D706" s="622"/>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62"/>
      <c r="B707" s="778"/>
      <c r="C707" s="623"/>
      <c r="D707" s="624"/>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583</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69.75" customHeight="1" x14ac:dyDescent="0.2">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550</v>
      </c>
      <c r="AE708" s="675"/>
      <c r="AF708" s="675"/>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68.25" customHeight="1" x14ac:dyDescent="0.2">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584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585</v>
      </c>
      <c r="AE710" s="152"/>
      <c r="AF710" s="152"/>
      <c r="AG710" s="671" t="s">
        <v>553</v>
      </c>
      <c r="AH710" s="672"/>
      <c r="AI710" s="672"/>
      <c r="AJ710" s="672"/>
      <c r="AK710" s="672"/>
      <c r="AL710" s="672"/>
      <c r="AM710" s="672"/>
      <c r="AN710" s="672"/>
      <c r="AO710" s="672"/>
      <c r="AP710" s="672"/>
      <c r="AQ710" s="672"/>
      <c r="AR710" s="672"/>
      <c r="AS710" s="672"/>
      <c r="AT710" s="672"/>
      <c r="AU710" s="672"/>
      <c r="AV710" s="672"/>
      <c r="AW710" s="672"/>
      <c r="AX710" s="673"/>
    </row>
    <row r="711" spans="1:50" ht="54.75" customHeight="1" x14ac:dyDescent="0.2">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586</v>
      </c>
      <c r="AH711" s="672"/>
      <c r="AI711" s="672"/>
      <c r="AJ711" s="672"/>
      <c r="AK711" s="672"/>
      <c r="AL711" s="672"/>
      <c r="AM711" s="672"/>
      <c r="AN711" s="672"/>
      <c r="AO711" s="672"/>
      <c r="AP711" s="672"/>
      <c r="AQ711" s="672"/>
      <c r="AR711" s="672"/>
      <c r="AS711" s="672"/>
      <c r="AT711" s="672"/>
      <c r="AU711" s="672"/>
      <c r="AV711" s="672"/>
      <c r="AW711" s="672"/>
      <c r="AX711" s="673"/>
    </row>
    <row r="712" spans="1:50" ht="75.75" customHeight="1" x14ac:dyDescent="0.2">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585</v>
      </c>
      <c r="AE712" s="593"/>
      <c r="AF712" s="593"/>
      <c r="AG712" s="601" t="s">
        <v>638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1" t="s">
        <v>553</v>
      </c>
      <c r="AH713" s="672"/>
      <c r="AI713" s="672"/>
      <c r="AJ713" s="672"/>
      <c r="AK713" s="672"/>
      <c r="AL713" s="672"/>
      <c r="AM713" s="672"/>
      <c r="AN713" s="672"/>
      <c r="AO713" s="672"/>
      <c r="AP713" s="672"/>
      <c r="AQ713" s="672"/>
      <c r="AR713" s="672"/>
      <c r="AS713" s="672"/>
      <c r="AT713" s="672"/>
      <c r="AU713" s="672"/>
      <c r="AV713" s="672"/>
      <c r="AW713" s="672"/>
      <c r="AX713" s="673"/>
    </row>
    <row r="714" spans="1:50" ht="62.25" customHeight="1" x14ac:dyDescent="0.2">
      <c r="A714" s="664"/>
      <c r="B714" s="665"/>
      <c r="C714" s="779" t="s">
        <v>459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550</v>
      </c>
      <c r="AE714" s="599"/>
      <c r="AF714" s="600"/>
      <c r="AG714" s="697" t="s">
        <v>632</v>
      </c>
      <c r="AH714" s="698"/>
      <c r="AI714" s="698"/>
      <c r="AJ714" s="698"/>
      <c r="AK714" s="698"/>
      <c r="AL714" s="698"/>
      <c r="AM714" s="698"/>
      <c r="AN714" s="698"/>
      <c r="AO714" s="698"/>
      <c r="AP714" s="698"/>
      <c r="AQ714" s="698"/>
      <c r="AR714" s="698"/>
      <c r="AS714" s="698"/>
      <c r="AT714" s="698"/>
      <c r="AU714" s="698"/>
      <c r="AV714" s="698"/>
      <c r="AW714" s="698"/>
      <c r="AX714" s="699"/>
    </row>
    <row r="715" spans="1:50" ht="40.5" customHeight="1" x14ac:dyDescent="0.2">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5"/>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69.75" customHeight="1" x14ac:dyDescent="0.2">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550</v>
      </c>
      <c r="AE716" s="767"/>
      <c r="AF716" s="767"/>
      <c r="AG716" s="671" t="s">
        <v>588</v>
      </c>
      <c r="AH716" s="672"/>
      <c r="AI716" s="672"/>
      <c r="AJ716" s="672"/>
      <c r="AK716" s="672"/>
      <c r="AL716" s="672"/>
      <c r="AM716" s="672"/>
      <c r="AN716" s="672"/>
      <c r="AO716" s="672"/>
      <c r="AP716" s="672"/>
      <c r="AQ716" s="672"/>
      <c r="AR716" s="672"/>
      <c r="AS716" s="672"/>
      <c r="AT716" s="672"/>
      <c r="AU716" s="672"/>
      <c r="AV716" s="672"/>
      <c r="AW716" s="672"/>
      <c r="AX716" s="673"/>
    </row>
    <row r="717" spans="1:50" ht="42.75" customHeight="1" x14ac:dyDescent="0.2">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589</v>
      </c>
      <c r="AH717" s="672"/>
      <c r="AI717" s="672"/>
      <c r="AJ717" s="672"/>
      <c r="AK717" s="672"/>
      <c r="AL717" s="672"/>
      <c r="AM717" s="672"/>
      <c r="AN717" s="672"/>
      <c r="AO717" s="672"/>
      <c r="AP717" s="672"/>
      <c r="AQ717" s="672"/>
      <c r="AR717" s="672"/>
      <c r="AS717" s="672"/>
      <c r="AT717" s="672"/>
      <c r="AU717" s="672"/>
      <c r="AV717" s="672"/>
      <c r="AW717" s="672"/>
      <c r="AX717" s="673"/>
    </row>
    <row r="718" spans="1:50" ht="68.25" customHeight="1" x14ac:dyDescent="0.2">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585</v>
      </c>
      <c r="AE719" s="675"/>
      <c r="AF719" s="675"/>
      <c r="AG719" s="157" t="s">
        <v>553</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7"/>
      <c r="B720" s="658"/>
      <c r="C720" s="946" t="s">
        <v>478</v>
      </c>
      <c r="D720" s="944"/>
      <c r="E720" s="944"/>
      <c r="F720" s="947"/>
      <c r="G720" s="943" t="s">
        <v>479</v>
      </c>
      <c r="H720" s="944"/>
      <c r="I720" s="944"/>
      <c r="J720" s="944"/>
      <c r="K720" s="944"/>
      <c r="L720" s="944"/>
      <c r="M720" s="944"/>
      <c r="N720" s="943" t="s">
        <v>483</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7"/>
      <c r="B721" s="658"/>
      <c r="C721" s="928"/>
      <c r="D721" s="929"/>
      <c r="E721" s="929"/>
      <c r="F721" s="930"/>
      <c r="G721" s="948"/>
      <c r="H721" s="949"/>
      <c r="I721" s="83" t="str">
        <f>IF(OR(G721="　", G721=""), "", "-")</f>
        <v/>
      </c>
      <c r="J721" s="927" t="s">
        <v>561</v>
      </c>
      <c r="K721" s="927"/>
      <c r="L721" s="83" t="str">
        <f>IF(M721="","","-")</f>
        <v/>
      </c>
      <c r="M721" s="84"/>
      <c r="N721" s="924" t="s">
        <v>553</v>
      </c>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7"/>
      <c r="B722" s="658"/>
      <c r="C722" s="928"/>
      <c r="D722" s="929"/>
      <c r="E722" s="929"/>
      <c r="F722" s="930"/>
      <c r="G722" s="948"/>
      <c r="H722" s="949"/>
      <c r="I722" s="83" t="str">
        <f t="shared" ref="I722:I725" si="4">IF(OR(G722="　", G722=""), "", "-")</f>
        <v/>
      </c>
      <c r="J722" s="927" t="s">
        <v>561</v>
      </c>
      <c r="K722" s="927"/>
      <c r="L722" s="83" t="str">
        <f t="shared" ref="L722:L725" si="5">IF(M722="","","-")</f>
        <v/>
      </c>
      <c r="M722" s="84"/>
      <c r="N722" s="924" t="s">
        <v>553</v>
      </c>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7"/>
      <c r="B723" s="658"/>
      <c r="C723" s="928"/>
      <c r="D723" s="929"/>
      <c r="E723" s="929"/>
      <c r="F723" s="930"/>
      <c r="G723" s="948"/>
      <c r="H723" s="949"/>
      <c r="I723" s="83" t="str">
        <f t="shared" si="4"/>
        <v/>
      </c>
      <c r="J723" s="927" t="s">
        <v>561</v>
      </c>
      <c r="K723" s="927"/>
      <c r="L723" s="83" t="str">
        <f t="shared" si="5"/>
        <v/>
      </c>
      <c r="M723" s="84"/>
      <c r="N723" s="924" t="s">
        <v>553</v>
      </c>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7"/>
      <c r="B724" s="658"/>
      <c r="C724" s="928"/>
      <c r="D724" s="929"/>
      <c r="E724" s="929"/>
      <c r="F724" s="930"/>
      <c r="G724" s="948"/>
      <c r="H724" s="949"/>
      <c r="I724" s="83" t="str">
        <f t="shared" si="4"/>
        <v/>
      </c>
      <c r="J724" s="927" t="s">
        <v>561</v>
      </c>
      <c r="K724" s="927"/>
      <c r="L724" s="83" t="str">
        <f t="shared" si="5"/>
        <v/>
      </c>
      <c r="M724" s="84"/>
      <c r="N724" s="924" t="s">
        <v>553</v>
      </c>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9"/>
      <c r="B725" s="660"/>
      <c r="C725" s="931"/>
      <c r="D725" s="932"/>
      <c r="E725" s="932"/>
      <c r="F725" s="933"/>
      <c r="G725" s="967"/>
      <c r="H725" s="968"/>
      <c r="I725" s="85" t="str">
        <f t="shared" si="4"/>
        <v/>
      </c>
      <c r="J725" s="927" t="s">
        <v>561</v>
      </c>
      <c r="K725" s="927"/>
      <c r="L725" s="85" t="str">
        <f t="shared" si="5"/>
        <v/>
      </c>
      <c r="M725" s="86"/>
      <c r="N725" s="924" t="s">
        <v>553</v>
      </c>
      <c r="O725" s="925"/>
      <c r="P725" s="925"/>
      <c r="Q725" s="925"/>
      <c r="R725" s="925"/>
      <c r="S725" s="925"/>
      <c r="T725" s="925"/>
      <c r="U725" s="925"/>
      <c r="V725" s="925"/>
      <c r="W725" s="925"/>
      <c r="X725" s="925"/>
      <c r="Y725" s="925"/>
      <c r="Z725" s="925"/>
      <c r="AA725" s="925"/>
      <c r="AB725" s="925"/>
      <c r="AC725" s="925"/>
      <c r="AD725" s="925"/>
      <c r="AE725" s="925"/>
      <c r="AF725" s="92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8" t="s">
        <v>48</v>
      </c>
      <c r="B726" s="629"/>
      <c r="C726" s="444" t="s">
        <v>53</v>
      </c>
      <c r="D726" s="584"/>
      <c r="E726" s="584"/>
      <c r="F726" s="585"/>
      <c r="G726" s="805" t="s">
        <v>591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30"/>
      <c r="B727" s="631"/>
      <c r="C727" s="703" t="s">
        <v>57</v>
      </c>
      <c r="D727" s="704"/>
      <c r="E727" s="704"/>
      <c r="F727" s="705"/>
      <c r="G727" s="803" t="s">
        <v>592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5">
      <c r="A729" s="773" t="s">
        <v>648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257</v>
      </c>
      <c r="B731" s="626"/>
      <c r="C731" s="626"/>
      <c r="D731" s="626"/>
      <c r="E731" s="627"/>
      <c r="F731" s="688" t="s">
        <v>649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7" t="s">
        <v>257</v>
      </c>
      <c r="B733" s="758"/>
      <c r="C733" s="758"/>
      <c r="D733" s="758"/>
      <c r="E733" s="759"/>
      <c r="F733" s="774" t="s">
        <v>651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2" t="s">
        <v>493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2">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480</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600</v>
      </c>
      <c r="F739" s="126"/>
      <c r="G739" s="126"/>
      <c r="H739" s="91" t="str">
        <f>IF(E739="", "", "(")</f>
        <v>(</v>
      </c>
      <c r="I739" s="106"/>
      <c r="J739" s="106"/>
      <c r="K739" s="91" t="str">
        <f>IF(OR(I739="　", I739=""), "", "-")</f>
        <v/>
      </c>
      <c r="L739" s="107">
        <v>110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8" t="s">
        <v>531</v>
      </c>
      <c r="B779" s="769"/>
      <c r="C779" s="769"/>
      <c r="D779" s="769"/>
      <c r="E779" s="769"/>
      <c r="F779" s="770"/>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5"/>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5"/>
      <c r="B781" s="771"/>
      <c r="C781" s="771"/>
      <c r="D781" s="771"/>
      <c r="E781" s="771"/>
      <c r="F781" s="772"/>
      <c r="G781" s="449" t="s">
        <v>604</v>
      </c>
      <c r="H781" s="450"/>
      <c r="I781" s="450"/>
      <c r="J781" s="450"/>
      <c r="K781" s="451"/>
      <c r="L781" s="452" t="s">
        <v>605</v>
      </c>
      <c r="M781" s="453"/>
      <c r="N781" s="453"/>
      <c r="O781" s="453"/>
      <c r="P781" s="453"/>
      <c r="Q781" s="453"/>
      <c r="R781" s="453"/>
      <c r="S781" s="453"/>
      <c r="T781" s="453"/>
      <c r="U781" s="453"/>
      <c r="V781" s="453"/>
      <c r="W781" s="453"/>
      <c r="X781" s="454"/>
      <c r="Y781" s="455">
        <v>0.3</v>
      </c>
      <c r="Z781" s="456"/>
      <c r="AA781" s="456"/>
      <c r="AB781" s="556"/>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2">
      <c r="A782" s="555"/>
      <c r="B782" s="771"/>
      <c r="C782" s="771"/>
      <c r="D782" s="771"/>
      <c r="E782" s="771"/>
      <c r="F782" s="772"/>
      <c r="G782" s="346" t="s">
        <v>606</v>
      </c>
      <c r="H782" s="347"/>
      <c r="I782" s="347"/>
      <c r="J782" s="347"/>
      <c r="K782" s="348"/>
      <c r="L782" s="399" t="s">
        <v>607</v>
      </c>
      <c r="M782" s="400"/>
      <c r="N782" s="400"/>
      <c r="O782" s="400"/>
      <c r="P782" s="400"/>
      <c r="Q782" s="400"/>
      <c r="R782" s="400"/>
      <c r="S782" s="400"/>
      <c r="T782" s="400"/>
      <c r="U782" s="400"/>
      <c r="V782" s="400"/>
      <c r="W782" s="400"/>
      <c r="X782" s="401"/>
      <c r="Y782" s="396">
        <v>0.2</v>
      </c>
      <c r="Z782" s="397"/>
      <c r="AA782" s="397"/>
      <c r="AB782" s="403"/>
      <c r="AC782" s="346" t="s">
        <v>625</v>
      </c>
      <c r="AD782" s="347"/>
      <c r="AE782" s="347"/>
      <c r="AF782" s="347"/>
      <c r="AG782" s="348"/>
      <c r="AH782" s="399" t="s">
        <v>626</v>
      </c>
      <c r="AI782" s="400"/>
      <c r="AJ782" s="400"/>
      <c r="AK782" s="400"/>
      <c r="AL782" s="400"/>
      <c r="AM782" s="400"/>
      <c r="AN782" s="400"/>
      <c r="AO782" s="400"/>
      <c r="AP782" s="400"/>
      <c r="AQ782" s="400"/>
      <c r="AR782" s="400"/>
      <c r="AS782" s="400"/>
      <c r="AT782" s="401"/>
      <c r="AU782" s="396">
        <v>0.6</v>
      </c>
      <c r="AV782" s="397"/>
      <c r="AW782" s="397"/>
      <c r="AX782" s="398"/>
    </row>
    <row r="783" spans="1:50" ht="24.75" customHeight="1" x14ac:dyDescent="0.2">
      <c r="A783" s="555"/>
      <c r="B783" s="771"/>
      <c r="C783" s="771"/>
      <c r="D783" s="771"/>
      <c r="E783" s="771"/>
      <c r="F783" s="772"/>
      <c r="G783" s="346" t="s">
        <v>608</v>
      </c>
      <c r="H783" s="347"/>
      <c r="I783" s="347"/>
      <c r="J783" s="347"/>
      <c r="K783" s="348"/>
      <c r="L783" s="399" t="s">
        <v>633</v>
      </c>
      <c r="M783" s="400"/>
      <c r="N783" s="400"/>
      <c r="O783" s="400"/>
      <c r="P783" s="400"/>
      <c r="Q783" s="400"/>
      <c r="R783" s="400"/>
      <c r="S783" s="400"/>
      <c r="T783" s="400"/>
      <c r="U783" s="400"/>
      <c r="V783" s="400"/>
      <c r="W783" s="400"/>
      <c r="X783" s="401"/>
      <c r="Y783" s="396">
        <v>3</v>
      </c>
      <c r="Z783" s="397"/>
      <c r="AA783" s="397"/>
      <c r="AB783" s="403"/>
      <c r="AC783" s="346" t="s">
        <v>621</v>
      </c>
      <c r="AD783" s="347"/>
      <c r="AE783" s="347"/>
      <c r="AF783" s="347"/>
      <c r="AG783" s="348"/>
      <c r="AH783" s="399" t="s">
        <v>622</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2">
      <c r="A784" s="555"/>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627</v>
      </c>
      <c r="AD784" s="347"/>
      <c r="AE784" s="347"/>
      <c r="AF784" s="347"/>
      <c r="AG784" s="348"/>
      <c r="AH784" s="399" t="s">
        <v>628</v>
      </c>
      <c r="AI784" s="400"/>
      <c r="AJ784" s="400"/>
      <c r="AK784" s="400"/>
      <c r="AL784" s="400"/>
      <c r="AM784" s="400"/>
      <c r="AN784" s="400"/>
      <c r="AO784" s="400"/>
      <c r="AP784" s="400"/>
      <c r="AQ784" s="400"/>
      <c r="AR784" s="400"/>
      <c r="AS784" s="400"/>
      <c r="AT784" s="401"/>
      <c r="AU784" s="396">
        <v>0.2</v>
      </c>
      <c r="AV784" s="397"/>
      <c r="AW784" s="397"/>
      <c r="AX784" s="398"/>
    </row>
    <row r="785" spans="1:50" ht="24.75" customHeight="1" x14ac:dyDescent="0.2">
      <c r="A785" s="555"/>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623</v>
      </c>
      <c r="AD785" s="347"/>
      <c r="AE785" s="347"/>
      <c r="AF785" s="347"/>
      <c r="AG785" s="348"/>
      <c r="AH785" s="399" t="s">
        <v>624</v>
      </c>
      <c r="AI785" s="400"/>
      <c r="AJ785" s="400"/>
      <c r="AK785" s="400"/>
      <c r="AL785" s="400"/>
      <c r="AM785" s="400"/>
      <c r="AN785" s="400"/>
      <c r="AO785" s="400"/>
      <c r="AP785" s="400"/>
      <c r="AQ785" s="400"/>
      <c r="AR785" s="400"/>
      <c r="AS785" s="400"/>
      <c r="AT785" s="401"/>
      <c r="AU785" s="396">
        <v>0.1</v>
      </c>
      <c r="AV785" s="397"/>
      <c r="AW785" s="397"/>
      <c r="AX785" s="398"/>
    </row>
    <row r="786" spans="1:50" ht="24.75" customHeight="1" x14ac:dyDescent="0.2">
      <c r="A786" s="555"/>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629</v>
      </c>
      <c r="AD786" s="347"/>
      <c r="AE786" s="347"/>
      <c r="AF786" s="347"/>
      <c r="AG786" s="348"/>
      <c r="AH786" s="399"/>
      <c r="AI786" s="400"/>
      <c r="AJ786" s="400"/>
      <c r="AK786" s="400"/>
      <c r="AL786" s="400"/>
      <c r="AM786" s="400"/>
      <c r="AN786" s="400"/>
      <c r="AO786" s="400"/>
      <c r="AP786" s="400"/>
      <c r="AQ786" s="400"/>
      <c r="AR786" s="400"/>
      <c r="AS786" s="400"/>
      <c r="AT786" s="401"/>
      <c r="AU786" s="396">
        <v>0.1</v>
      </c>
      <c r="AV786" s="397"/>
      <c r="AW786" s="397"/>
      <c r="AX786" s="398"/>
    </row>
    <row r="787" spans="1:50" ht="24.75" customHeight="1" x14ac:dyDescent="0.2">
      <c r="A787" s="555"/>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5"/>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5"/>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5"/>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5"/>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2">
      <c r="A792" s="555"/>
      <c r="B792" s="771"/>
      <c r="C792" s="771"/>
      <c r="D792" s="771"/>
      <c r="E792" s="771"/>
      <c r="F792" s="772"/>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5"/>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5"/>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t="s">
        <v>630</v>
      </c>
      <c r="AD794" s="586"/>
      <c r="AE794" s="586"/>
      <c r="AF794" s="586"/>
      <c r="AG794" s="587"/>
      <c r="AH794" s="452" t="s">
        <v>641</v>
      </c>
      <c r="AI794" s="588"/>
      <c r="AJ794" s="588"/>
      <c r="AK794" s="588"/>
      <c r="AL794" s="588"/>
      <c r="AM794" s="588"/>
      <c r="AN794" s="588"/>
      <c r="AO794" s="588"/>
      <c r="AP794" s="588"/>
      <c r="AQ794" s="588"/>
      <c r="AR794" s="588"/>
      <c r="AS794" s="588"/>
      <c r="AT794" s="589"/>
      <c r="AU794" s="455">
        <v>2.2999999999999998</v>
      </c>
      <c r="AV794" s="456"/>
      <c r="AW794" s="456"/>
      <c r="AX794" s="457"/>
    </row>
    <row r="795" spans="1:50" ht="24.75" customHeight="1" x14ac:dyDescent="0.2">
      <c r="A795" s="555"/>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627</v>
      </c>
      <c r="AD795" s="580"/>
      <c r="AE795" s="580"/>
      <c r="AF795" s="580"/>
      <c r="AG795" s="581"/>
      <c r="AH795" s="399" t="s">
        <v>631</v>
      </c>
      <c r="AI795" s="582"/>
      <c r="AJ795" s="582"/>
      <c r="AK795" s="582"/>
      <c r="AL795" s="582"/>
      <c r="AM795" s="582"/>
      <c r="AN795" s="582"/>
      <c r="AO795" s="582"/>
      <c r="AP795" s="582"/>
      <c r="AQ795" s="582"/>
      <c r="AR795" s="582"/>
      <c r="AS795" s="582"/>
      <c r="AT795" s="583"/>
      <c r="AU795" s="396">
        <v>0.4</v>
      </c>
      <c r="AV795" s="397"/>
      <c r="AW795" s="397"/>
      <c r="AX795" s="398"/>
    </row>
    <row r="796" spans="1:50" ht="24.75" customHeight="1" x14ac:dyDescent="0.2">
      <c r="A796" s="555"/>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642</v>
      </c>
      <c r="AD796" s="580"/>
      <c r="AE796" s="580"/>
      <c r="AF796" s="580"/>
      <c r="AG796" s="581"/>
      <c r="AH796" s="399" t="s">
        <v>643</v>
      </c>
      <c r="AI796" s="582"/>
      <c r="AJ796" s="582"/>
      <c r="AK796" s="582"/>
      <c r="AL796" s="582"/>
      <c r="AM796" s="582"/>
      <c r="AN796" s="582"/>
      <c r="AO796" s="582"/>
      <c r="AP796" s="582"/>
      <c r="AQ796" s="582"/>
      <c r="AR796" s="582"/>
      <c r="AS796" s="582"/>
      <c r="AT796" s="583"/>
      <c r="AU796" s="396">
        <v>0.2</v>
      </c>
      <c r="AV796" s="397"/>
      <c r="AW796" s="397"/>
      <c r="AX796" s="398"/>
    </row>
    <row r="797" spans="1:50" ht="24.75" customHeight="1" x14ac:dyDescent="0.2">
      <c r="A797" s="555"/>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5"/>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5"/>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580"/>
      <c r="AE799" s="580"/>
      <c r="AF799" s="580"/>
      <c r="AG799" s="581"/>
      <c r="AH799" s="399"/>
      <c r="AI799" s="582"/>
      <c r="AJ799" s="582"/>
      <c r="AK799" s="582"/>
      <c r="AL799" s="582"/>
      <c r="AM799" s="582"/>
      <c r="AN799" s="582"/>
      <c r="AO799" s="582"/>
      <c r="AP799" s="582"/>
      <c r="AQ799" s="582"/>
      <c r="AR799" s="582"/>
      <c r="AS799" s="582"/>
      <c r="AT799" s="583"/>
      <c r="AU799" s="396"/>
      <c r="AV799" s="397"/>
      <c r="AW799" s="397"/>
      <c r="AX799" s="398"/>
    </row>
    <row r="800" spans="1:50" ht="24.75" customHeight="1" x14ac:dyDescent="0.2">
      <c r="A800" s="555"/>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5"/>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5"/>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5"/>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2">
      <c r="A804" s="555"/>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2.9</v>
      </c>
      <c r="AV804" s="413"/>
      <c r="AW804" s="413"/>
      <c r="AX804" s="415"/>
    </row>
    <row r="805" spans="1:50" ht="24.75" hidden="1" customHeight="1" x14ac:dyDescent="0.2">
      <c r="A805" s="555"/>
      <c r="B805" s="771"/>
      <c r="C805" s="771"/>
      <c r="D805" s="771"/>
      <c r="E805" s="771"/>
      <c r="F805" s="772"/>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5"/>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5"/>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5"/>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5"/>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5"/>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5"/>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5"/>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5"/>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5"/>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5"/>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5"/>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5"/>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5"/>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5"/>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5"/>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5"/>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5"/>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5"/>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5"/>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5"/>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5"/>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5"/>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5"/>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5"/>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5"/>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484</v>
      </c>
      <c r="AM831" s="964"/>
      <c r="AN831" s="964"/>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56.25" customHeight="1" x14ac:dyDescent="0.2">
      <c r="A837" s="402">
        <v>1</v>
      </c>
      <c r="B837" s="402">
        <v>1</v>
      </c>
      <c r="C837" s="425" t="s">
        <v>612</v>
      </c>
      <c r="D837" s="416"/>
      <c r="E837" s="416"/>
      <c r="F837" s="416"/>
      <c r="G837" s="416"/>
      <c r="H837" s="416"/>
      <c r="I837" s="416"/>
      <c r="J837" s="417">
        <v>1000020470007</v>
      </c>
      <c r="K837" s="418"/>
      <c r="L837" s="418"/>
      <c r="M837" s="418"/>
      <c r="N837" s="418"/>
      <c r="O837" s="418"/>
      <c r="P837" s="426" t="s">
        <v>614</v>
      </c>
      <c r="Q837" s="315"/>
      <c r="R837" s="315"/>
      <c r="S837" s="315"/>
      <c r="T837" s="315"/>
      <c r="U837" s="315"/>
      <c r="V837" s="315"/>
      <c r="W837" s="315"/>
      <c r="X837" s="315"/>
      <c r="Y837" s="316">
        <v>3.5</v>
      </c>
      <c r="Z837" s="317"/>
      <c r="AA837" s="317"/>
      <c r="AB837" s="318"/>
      <c r="AC837" s="326" t="s">
        <v>524</v>
      </c>
      <c r="AD837" s="424"/>
      <c r="AE837" s="424"/>
      <c r="AF837" s="424"/>
      <c r="AG837" s="424"/>
      <c r="AH837" s="419" t="s">
        <v>601</v>
      </c>
      <c r="AI837" s="420"/>
      <c r="AJ837" s="420"/>
      <c r="AK837" s="420"/>
      <c r="AL837" s="323" t="s">
        <v>601</v>
      </c>
      <c r="AM837" s="324"/>
      <c r="AN837" s="324"/>
      <c r="AO837" s="325"/>
      <c r="AP837" s="319" t="s">
        <v>613</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78.599999999999994" customHeight="1" x14ac:dyDescent="0.2">
      <c r="A870" s="402">
        <v>1</v>
      </c>
      <c r="B870" s="402">
        <v>1</v>
      </c>
      <c r="C870" s="425" t="s">
        <v>615</v>
      </c>
      <c r="D870" s="416"/>
      <c r="E870" s="416"/>
      <c r="F870" s="416"/>
      <c r="G870" s="416"/>
      <c r="H870" s="416"/>
      <c r="I870" s="416"/>
      <c r="J870" s="417">
        <v>4010401004900</v>
      </c>
      <c r="K870" s="418"/>
      <c r="L870" s="418"/>
      <c r="M870" s="418"/>
      <c r="N870" s="418"/>
      <c r="O870" s="418"/>
      <c r="P870" s="426" t="s">
        <v>616</v>
      </c>
      <c r="Q870" s="315"/>
      <c r="R870" s="315"/>
      <c r="S870" s="315"/>
      <c r="T870" s="315"/>
      <c r="U870" s="315"/>
      <c r="V870" s="315"/>
      <c r="W870" s="315"/>
      <c r="X870" s="315"/>
      <c r="Y870" s="316">
        <v>1.8</v>
      </c>
      <c r="Z870" s="317"/>
      <c r="AA870" s="317"/>
      <c r="AB870" s="318"/>
      <c r="AC870" s="326" t="s">
        <v>517</v>
      </c>
      <c r="AD870" s="424"/>
      <c r="AE870" s="424"/>
      <c r="AF870" s="424"/>
      <c r="AG870" s="424"/>
      <c r="AH870" s="419">
        <v>4</v>
      </c>
      <c r="AI870" s="420"/>
      <c r="AJ870" s="420"/>
      <c r="AK870" s="420"/>
      <c r="AL870" s="323">
        <v>64</v>
      </c>
      <c r="AM870" s="324"/>
      <c r="AN870" s="324"/>
      <c r="AO870" s="325"/>
      <c r="AP870" s="319" t="s">
        <v>602</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84.6" customHeight="1" x14ac:dyDescent="0.2">
      <c r="A903" s="402">
        <v>1</v>
      </c>
      <c r="B903" s="402">
        <v>1</v>
      </c>
      <c r="C903" s="425" t="s">
        <v>617</v>
      </c>
      <c r="D903" s="416"/>
      <c r="E903" s="416"/>
      <c r="F903" s="416"/>
      <c r="G903" s="416"/>
      <c r="H903" s="416"/>
      <c r="I903" s="416"/>
      <c r="J903" s="417">
        <v>2012401016381</v>
      </c>
      <c r="K903" s="418"/>
      <c r="L903" s="418"/>
      <c r="M903" s="418"/>
      <c r="N903" s="418"/>
      <c r="O903" s="418"/>
      <c r="P903" s="426" t="s">
        <v>636</v>
      </c>
      <c r="Q903" s="315"/>
      <c r="R903" s="315"/>
      <c r="S903" s="315"/>
      <c r="T903" s="315"/>
      <c r="U903" s="315"/>
      <c r="V903" s="315"/>
      <c r="W903" s="315"/>
      <c r="X903" s="315"/>
      <c r="Y903" s="316">
        <v>1</v>
      </c>
      <c r="Z903" s="317"/>
      <c r="AA903" s="317"/>
      <c r="AB903" s="318"/>
      <c r="AC903" s="326" t="s">
        <v>524</v>
      </c>
      <c r="AD903" s="424"/>
      <c r="AE903" s="424"/>
      <c r="AF903" s="424"/>
      <c r="AG903" s="424"/>
      <c r="AH903" s="419" t="s">
        <v>601</v>
      </c>
      <c r="AI903" s="420"/>
      <c r="AJ903" s="420"/>
      <c r="AK903" s="420"/>
      <c r="AL903" s="323" t="s">
        <v>601</v>
      </c>
      <c r="AM903" s="324"/>
      <c r="AN903" s="324"/>
      <c r="AO903" s="325"/>
      <c r="AP903" s="319" t="s">
        <v>601</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45.75" customHeight="1" x14ac:dyDescent="0.2">
      <c r="A936" s="402">
        <v>1</v>
      </c>
      <c r="B936" s="402">
        <v>1</v>
      </c>
      <c r="C936" s="425" t="s">
        <v>618</v>
      </c>
      <c r="D936" s="416"/>
      <c r="E936" s="416"/>
      <c r="F936" s="416"/>
      <c r="G936" s="416"/>
      <c r="H936" s="416"/>
      <c r="I936" s="416"/>
      <c r="J936" s="417">
        <v>4010401099016</v>
      </c>
      <c r="K936" s="418"/>
      <c r="L936" s="418"/>
      <c r="M936" s="418"/>
      <c r="N936" s="418"/>
      <c r="O936" s="418"/>
      <c r="P936" s="426" t="s">
        <v>652</v>
      </c>
      <c r="Q936" s="315"/>
      <c r="R936" s="315"/>
      <c r="S936" s="315"/>
      <c r="T936" s="315"/>
      <c r="U936" s="315"/>
      <c r="V936" s="315"/>
      <c r="W936" s="315"/>
      <c r="X936" s="315"/>
      <c r="Y936" s="316">
        <v>2.9</v>
      </c>
      <c r="Z936" s="317"/>
      <c r="AA936" s="317"/>
      <c r="AB936" s="318"/>
      <c r="AC936" s="326" t="s">
        <v>517</v>
      </c>
      <c r="AD936" s="424"/>
      <c r="AE936" s="424"/>
      <c r="AF936" s="424"/>
      <c r="AG936" s="424"/>
      <c r="AH936" s="419">
        <v>3</v>
      </c>
      <c r="AI936" s="420"/>
      <c r="AJ936" s="420"/>
      <c r="AK936" s="420"/>
      <c r="AL936" s="323">
        <v>81</v>
      </c>
      <c r="AM936" s="324"/>
      <c r="AN936" s="324"/>
      <c r="AO936" s="325"/>
      <c r="AP936" s="319" t="s">
        <v>601</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9" t="s">
        <v>465</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5" t="s">
        <v>484</v>
      </c>
      <c r="AM1098" s="966"/>
      <c r="AN1098" s="966"/>
      <c r="AO1098" s="80"/>
      <c r="AP1098" s="69"/>
      <c r="AQ1098" s="69"/>
      <c r="AR1098" s="69"/>
      <c r="AS1098" s="69"/>
      <c r="AT1098" s="69"/>
      <c r="AU1098" s="69"/>
      <c r="AV1098" s="69"/>
      <c r="AW1098" s="69"/>
      <c r="AX1098" s="70"/>
    </row>
    <row r="1099" spans="1:50"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466</v>
      </c>
      <c r="AQ1101" s="428"/>
      <c r="AR1101" s="428"/>
      <c r="AS1101" s="428"/>
      <c r="AT1101" s="428"/>
      <c r="AU1101" s="428"/>
      <c r="AV1101" s="428"/>
      <c r="AW1101" s="428"/>
      <c r="AX1101" s="428"/>
    </row>
    <row r="1102" spans="1:50" ht="30" customHeight="1" x14ac:dyDescent="0.2">
      <c r="A1102" s="402">
        <v>1</v>
      </c>
      <c r="B1102" s="402">
        <v>1</v>
      </c>
      <c r="C1102" s="904"/>
      <c r="D1102" s="904"/>
      <c r="E1102" s="259" t="s">
        <v>644</v>
      </c>
      <c r="F1102" s="903"/>
      <c r="G1102" s="903"/>
      <c r="H1102" s="903"/>
      <c r="I1102" s="903"/>
      <c r="J1102" s="417" t="s">
        <v>644</v>
      </c>
      <c r="K1102" s="418"/>
      <c r="L1102" s="418"/>
      <c r="M1102" s="418"/>
      <c r="N1102" s="418"/>
      <c r="O1102" s="418"/>
      <c r="P1102" s="426" t="s">
        <v>645</v>
      </c>
      <c r="Q1102" s="315"/>
      <c r="R1102" s="315"/>
      <c r="S1102" s="315"/>
      <c r="T1102" s="315"/>
      <c r="U1102" s="315"/>
      <c r="V1102" s="315"/>
      <c r="W1102" s="315"/>
      <c r="X1102" s="315"/>
      <c r="Y1102" s="316" t="s">
        <v>644</v>
      </c>
      <c r="Z1102" s="317"/>
      <c r="AA1102" s="317"/>
      <c r="AB1102" s="318"/>
      <c r="AC1102" s="320"/>
      <c r="AD1102" s="320"/>
      <c r="AE1102" s="320"/>
      <c r="AF1102" s="320"/>
      <c r="AG1102" s="320"/>
      <c r="AH1102" s="321" t="s">
        <v>644</v>
      </c>
      <c r="AI1102" s="322"/>
      <c r="AJ1102" s="322"/>
      <c r="AK1102" s="322"/>
      <c r="AL1102" s="323" t="s">
        <v>644</v>
      </c>
      <c r="AM1102" s="324"/>
      <c r="AN1102" s="324"/>
      <c r="AO1102" s="325"/>
      <c r="AP1102" s="319" t="s">
        <v>644</v>
      </c>
      <c r="AQ1102" s="319"/>
      <c r="AR1102" s="319"/>
      <c r="AS1102" s="319"/>
      <c r="AT1102" s="319"/>
      <c r="AU1102" s="319"/>
      <c r="AV1102" s="319"/>
      <c r="AW1102" s="319"/>
      <c r="AX1102" s="319"/>
    </row>
    <row r="1103" spans="1:50" ht="30" hidden="1" customHeight="1" x14ac:dyDescent="0.2">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87" priority="14033">
      <formula>IF(RIGHT(TEXT(P14,"0.#"),1)=".",FALSE,TRUE)</formula>
    </cfRule>
    <cfRule type="expression" dxfId="2786" priority="14034">
      <formula>IF(RIGHT(TEXT(P14,"0.#"),1)=".",TRUE,FALSE)</formula>
    </cfRule>
  </conditionalFormatting>
  <conditionalFormatting sqref="AE32 AI32 AM32">
    <cfRule type="expression" dxfId="2785" priority="14023">
      <formula>IF(RIGHT(TEXT(AE32,"0.#"),1)=".",FALSE,TRUE)</formula>
    </cfRule>
    <cfRule type="expression" dxfId="2784" priority="14024">
      <formula>IF(RIGHT(TEXT(AE32,"0.#"),1)=".",TRUE,FALSE)</formula>
    </cfRule>
  </conditionalFormatting>
  <conditionalFormatting sqref="P18:AX18">
    <cfRule type="expression" dxfId="2783" priority="13909">
      <formula>IF(RIGHT(TEXT(P18,"0.#"),1)=".",FALSE,TRUE)</formula>
    </cfRule>
    <cfRule type="expression" dxfId="2782" priority="13910">
      <formula>IF(RIGHT(TEXT(P18,"0.#"),1)=".",TRUE,FALSE)</formula>
    </cfRule>
  </conditionalFormatting>
  <conditionalFormatting sqref="Y782">
    <cfRule type="expression" dxfId="2781" priority="13905">
      <formula>IF(RIGHT(TEXT(Y782,"0.#"),1)=".",FALSE,TRUE)</formula>
    </cfRule>
    <cfRule type="expression" dxfId="2780" priority="13906">
      <formula>IF(RIGHT(TEXT(Y782,"0.#"),1)=".",TRUE,FALSE)</formula>
    </cfRule>
  </conditionalFormatting>
  <conditionalFormatting sqref="Y791">
    <cfRule type="expression" dxfId="2779" priority="13901">
      <formula>IF(RIGHT(TEXT(Y791,"0.#"),1)=".",FALSE,TRUE)</formula>
    </cfRule>
    <cfRule type="expression" dxfId="2778" priority="13902">
      <formula>IF(RIGHT(TEXT(Y791,"0.#"),1)=".",TRUE,FALSE)</formula>
    </cfRule>
  </conditionalFormatting>
  <conditionalFormatting sqref="Y822:Y829 Y820 Y809:Y816 Y807 Y796:Y803 Y794">
    <cfRule type="expression" dxfId="2777" priority="13683">
      <formula>IF(RIGHT(TEXT(Y794,"0.#"),1)=".",FALSE,TRUE)</formula>
    </cfRule>
    <cfRule type="expression" dxfId="2776" priority="13684">
      <formula>IF(RIGHT(TEXT(Y794,"0.#"),1)=".",TRUE,FALSE)</formula>
    </cfRule>
  </conditionalFormatting>
  <conditionalFormatting sqref="AR15:AX15 P13:AX13">
    <cfRule type="expression" dxfId="2775" priority="13731">
      <formula>IF(RIGHT(TEXT(P13,"0.#"),1)=".",FALSE,TRUE)</formula>
    </cfRule>
    <cfRule type="expression" dxfId="2774" priority="13732">
      <formula>IF(RIGHT(TEXT(P13,"0.#"),1)=".",TRUE,FALSE)</formula>
    </cfRule>
  </conditionalFormatting>
  <conditionalFormatting sqref="P19:AJ19">
    <cfRule type="expression" dxfId="2773" priority="13729">
      <formula>IF(RIGHT(TEXT(P19,"0.#"),1)=".",FALSE,TRUE)</formula>
    </cfRule>
    <cfRule type="expression" dxfId="2772" priority="13730">
      <formula>IF(RIGHT(TEXT(P19,"0.#"),1)=".",TRUE,FALSE)</formula>
    </cfRule>
  </conditionalFormatting>
  <conditionalFormatting sqref="AE101 AQ101">
    <cfRule type="expression" dxfId="2771" priority="13721">
      <formula>IF(RIGHT(TEXT(AE101,"0.#"),1)=".",FALSE,TRUE)</formula>
    </cfRule>
    <cfRule type="expression" dxfId="2770" priority="13722">
      <formula>IF(RIGHT(TEXT(AE101,"0.#"),1)=".",TRUE,FALSE)</formula>
    </cfRule>
  </conditionalFormatting>
  <conditionalFormatting sqref="Y783:Y790 Y781">
    <cfRule type="expression" dxfId="2769" priority="13707">
      <formula>IF(RIGHT(TEXT(Y781,"0.#"),1)=".",FALSE,TRUE)</formula>
    </cfRule>
    <cfRule type="expression" dxfId="2768" priority="13708">
      <formula>IF(RIGHT(TEXT(Y781,"0.#"),1)=".",TRUE,FALSE)</formula>
    </cfRule>
  </conditionalFormatting>
  <conditionalFormatting sqref="AU791">
    <cfRule type="expression" dxfId="2767" priority="13703">
      <formula>IF(RIGHT(TEXT(AU791,"0.#"),1)=".",FALSE,TRUE)</formula>
    </cfRule>
    <cfRule type="expression" dxfId="2766" priority="13704">
      <formula>IF(RIGHT(TEXT(AU791,"0.#"),1)=".",TRUE,FALSE)</formula>
    </cfRule>
  </conditionalFormatting>
  <conditionalFormatting sqref="AU781 AU789:AU790 AU786">
    <cfRule type="expression" dxfId="2765" priority="13701">
      <formula>IF(RIGHT(TEXT(AU781,"0.#"),1)=".",FALSE,TRUE)</formula>
    </cfRule>
    <cfRule type="expression" dxfId="2764" priority="13702">
      <formula>IF(RIGHT(TEXT(AU781,"0.#"),1)=".",TRUE,FALSE)</formula>
    </cfRule>
  </conditionalFormatting>
  <conditionalFormatting sqref="Y821 Y808 Y795">
    <cfRule type="expression" dxfId="2763" priority="13687">
      <formula>IF(RIGHT(TEXT(Y795,"0.#"),1)=".",FALSE,TRUE)</formula>
    </cfRule>
    <cfRule type="expression" dxfId="2762" priority="13688">
      <formula>IF(RIGHT(TEXT(Y795,"0.#"),1)=".",TRUE,FALSE)</formula>
    </cfRule>
  </conditionalFormatting>
  <conditionalFormatting sqref="Y830 Y817 Y804">
    <cfRule type="expression" dxfId="2761" priority="13685">
      <formula>IF(RIGHT(TEXT(Y804,"0.#"),1)=".",FALSE,TRUE)</formula>
    </cfRule>
    <cfRule type="expression" dxfId="2760" priority="13686">
      <formula>IF(RIGHT(TEXT(Y804,"0.#"),1)=".",TRUE,FALSE)</formula>
    </cfRule>
  </conditionalFormatting>
  <conditionalFormatting sqref="AU821 AU808 AU795">
    <cfRule type="expression" dxfId="2759" priority="13681">
      <formula>IF(RIGHT(TEXT(AU795,"0.#"),1)=".",FALSE,TRUE)</formula>
    </cfRule>
    <cfRule type="expression" dxfId="2758" priority="13682">
      <formula>IF(RIGHT(TEXT(AU795,"0.#"),1)=".",TRUE,FALSE)</formula>
    </cfRule>
  </conditionalFormatting>
  <conditionalFormatting sqref="AU830 AU817 AU804">
    <cfRule type="expression" dxfId="2757" priority="13679">
      <formula>IF(RIGHT(TEXT(AU804,"0.#"),1)=".",FALSE,TRUE)</formula>
    </cfRule>
    <cfRule type="expression" dxfId="2756" priority="13680">
      <formula>IF(RIGHT(TEXT(AU804,"0.#"),1)=".",TRUE,FALSE)</formula>
    </cfRule>
  </conditionalFormatting>
  <conditionalFormatting sqref="AU822:AU829 AU820 AU809:AU816 AU807 AU796:AU797 AU794 AU799:AU803">
    <cfRule type="expression" dxfId="2755" priority="13677">
      <formula>IF(RIGHT(TEXT(AU794,"0.#"),1)=".",FALSE,TRUE)</formula>
    </cfRule>
    <cfRule type="expression" dxfId="2754" priority="13678">
      <formula>IF(RIGHT(TEXT(AU794,"0.#"),1)=".",TRUE,FALSE)</formula>
    </cfRule>
  </conditionalFormatting>
  <conditionalFormatting sqref="AM87">
    <cfRule type="expression" dxfId="2753" priority="13331">
      <formula>IF(RIGHT(TEXT(AM87,"0.#"),1)=".",FALSE,TRUE)</formula>
    </cfRule>
    <cfRule type="expression" dxfId="2752" priority="13332">
      <formula>IF(RIGHT(TEXT(AM87,"0.#"),1)=".",TRUE,FALSE)</formula>
    </cfRule>
  </conditionalFormatting>
  <conditionalFormatting sqref="AE55">
    <cfRule type="expression" dxfId="2751" priority="13399">
      <formula>IF(RIGHT(TEXT(AE55,"0.#"),1)=".",FALSE,TRUE)</formula>
    </cfRule>
    <cfRule type="expression" dxfId="2750" priority="13400">
      <formula>IF(RIGHT(TEXT(AE55,"0.#"),1)=".",TRUE,FALSE)</formula>
    </cfRule>
  </conditionalFormatting>
  <conditionalFormatting sqref="AI55">
    <cfRule type="expression" dxfId="2749" priority="13397">
      <formula>IF(RIGHT(TEXT(AI55,"0.#"),1)=".",FALSE,TRUE)</formula>
    </cfRule>
    <cfRule type="expression" dxfId="2748" priority="13398">
      <formula>IF(RIGHT(TEXT(AI55,"0.#"),1)=".",TRUE,FALSE)</formula>
    </cfRule>
  </conditionalFormatting>
  <conditionalFormatting sqref="AE33 AI33 AM33">
    <cfRule type="expression" dxfId="2747" priority="13491">
      <formula>IF(RIGHT(TEXT(AE33,"0.#"),1)=".",FALSE,TRUE)</formula>
    </cfRule>
    <cfRule type="expression" dxfId="2746" priority="13492">
      <formula>IF(RIGHT(TEXT(AE33,"0.#"),1)=".",TRUE,FALSE)</formula>
    </cfRule>
  </conditionalFormatting>
  <conditionalFormatting sqref="AE34 AI34 AM34">
    <cfRule type="expression" dxfId="2745" priority="13489">
      <formula>IF(RIGHT(TEXT(AE34,"0.#"),1)=".",FALSE,TRUE)</formula>
    </cfRule>
    <cfRule type="expression" dxfId="2744" priority="13490">
      <formula>IF(RIGHT(TEXT(AE34,"0.#"),1)=".",TRUE,FALSE)</formula>
    </cfRule>
  </conditionalFormatting>
  <conditionalFormatting sqref="AQ32:AQ34">
    <cfRule type="expression" dxfId="2743" priority="13471">
      <formula>IF(RIGHT(TEXT(AQ32,"0.#"),1)=".",FALSE,TRUE)</formula>
    </cfRule>
    <cfRule type="expression" dxfId="2742" priority="13472">
      <formula>IF(RIGHT(TEXT(AQ32,"0.#"),1)=".",TRUE,FALSE)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3">
    <cfRule type="expression" dxfId="2731" priority="13391">
      <formula>IF(RIGHT(TEXT(AM53,"0.#"),1)=".",FALSE,TRUE)</formula>
    </cfRule>
    <cfRule type="expression" dxfId="2730" priority="13392">
      <formula>IF(RIGHT(TEXT(AM53,"0.#"),1)=".",TRUE,FALSE)</formula>
    </cfRule>
  </conditionalFormatting>
  <conditionalFormatting sqref="AM54">
    <cfRule type="expression" dxfId="2729" priority="13389">
      <formula>IF(RIGHT(TEXT(AM54,"0.#"),1)=".",FALSE,TRUE)</formula>
    </cfRule>
    <cfRule type="expression" dxfId="2728" priority="13390">
      <formula>IF(RIGHT(TEXT(AM54,"0.#"),1)=".",TRUE,FALSE)</formula>
    </cfRule>
  </conditionalFormatting>
  <conditionalFormatting sqref="AM55">
    <cfRule type="expression" dxfId="2727" priority="13387">
      <formula>IF(RIGHT(TEXT(AM55,"0.#"),1)=".",FALSE,TRUE)</formula>
    </cfRule>
    <cfRule type="expression" dxfId="2726" priority="13388">
      <formula>IF(RIGHT(TEXT(AM55,"0.#"),1)=".",TRUE,FALSE)</formula>
    </cfRule>
  </conditionalFormatting>
  <conditionalFormatting sqref="AE60">
    <cfRule type="expression" dxfId="2725" priority="13373">
      <formula>IF(RIGHT(TEXT(AE60,"0.#"),1)=".",FALSE,TRUE)</formula>
    </cfRule>
    <cfRule type="expression" dxfId="2724" priority="13374">
      <formula>IF(RIGHT(TEXT(AE60,"0.#"),1)=".",TRUE,FALSE)</formula>
    </cfRule>
  </conditionalFormatting>
  <conditionalFormatting sqref="AE61">
    <cfRule type="expression" dxfId="2723" priority="13371">
      <formula>IF(RIGHT(TEXT(AE61,"0.#"),1)=".",FALSE,TRUE)</formula>
    </cfRule>
    <cfRule type="expression" dxfId="2722" priority="13372">
      <formula>IF(RIGHT(TEXT(AE61,"0.#"),1)=".",TRUE,FALSE)</formula>
    </cfRule>
  </conditionalFormatting>
  <conditionalFormatting sqref="AE62">
    <cfRule type="expression" dxfId="2721" priority="13369">
      <formula>IF(RIGHT(TEXT(AE62,"0.#"),1)=".",FALSE,TRUE)</formula>
    </cfRule>
    <cfRule type="expression" dxfId="2720" priority="13370">
      <formula>IF(RIGHT(TEXT(AE62,"0.#"),1)=".",TRUE,FALSE)</formula>
    </cfRule>
  </conditionalFormatting>
  <conditionalFormatting sqref="AI62">
    <cfRule type="expression" dxfId="2719" priority="13367">
      <formula>IF(RIGHT(TEXT(AI62,"0.#"),1)=".",FALSE,TRUE)</formula>
    </cfRule>
    <cfRule type="expression" dxfId="2718" priority="13368">
      <formula>IF(RIGHT(TEXT(AI62,"0.#"),1)=".",TRUE,FALSE)</formula>
    </cfRule>
  </conditionalFormatting>
  <conditionalFormatting sqref="AI61">
    <cfRule type="expression" dxfId="2717" priority="13365">
      <formula>IF(RIGHT(TEXT(AI61,"0.#"),1)=".",FALSE,TRUE)</formula>
    </cfRule>
    <cfRule type="expression" dxfId="2716" priority="13366">
      <formula>IF(RIGHT(TEXT(AI61,"0.#"),1)=".",TRUE,FALSE)</formula>
    </cfRule>
  </conditionalFormatting>
  <conditionalFormatting sqref="AI60">
    <cfRule type="expression" dxfId="2715" priority="13363">
      <formula>IF(RIGHT(TEXT(AI60,"0.#"),1)=".",FALSE,TRUE)</formula>
    </cfRule>
    <cfRule type="expression" dxfId="2714" priority="13364">
      <formula>IF(RIGHT(TEXT(AI60,"0.#"),1)=".",TRUE,FALSE)</formula>
    </cfRule>
  </conditionalFormatting>
  <conditionalFormatting sqref="AM60">
    <cfRule type="expression" dxfId="2713" priority="13361">
      <formula>IF(RIGHT(TEXT(AM60,"0.#"),1)=".",FALSE,TRUE)</formula>
    </cfRule>
    <cfRule type="expression" dxfId="2712" priority="13362">
      <formula>IF(RIGHT(TEXT(AM60,"0.#"),1)=".",TRUE,FALSE)</formula>
    </cfRule>
  </conditionalFormatting>
  <conditionalFormatting sqref="AM61">
    <cfRule type="expression" dxfId="2711" priority="13359">
      <formula>IF(RIGHT(TEXT(AM61,"0.#"),1)=".",FALSE,TRUE)</formula>
    </cfRule>
    <cfRule type="expression" dxfId="2710" priority="13360">
      <formula>IF(RIGHT(TEXT(AM61,"0.#"),1)=".",TRUE,FALSE)</formula>
    </cfRule>
  </conditionalFormatting>
  <conditionalFormatting sqref="AM62">
    <cfRule type="expression" dxfId="2709" priority="13357">
      <formula>IF(RIGHT(TEXT(AM62,"0.#"),1)=".",FALSE,TRUE)</formula>
    </cfRule>
    <cfRule type="expression" dxfId="2708" priority="13358">
      <formula>IF(RIGHT(TEXT(AM62,"0.#"),1)=".",TRUE,FALSE)</formula>
    </cfRule>
  </conditionalFormatting>
  <conditionalFormatting sqref="AE87">
    <cfRule type="expression" dxfId="2707" priority="13343">
      <formula>IF(RIGHT(TEXT(AE87,"0.#"),1)=".",FALSE,TRUE)</formula>
    </cfRule>
    <cfRule type="expression" dxfId="2706" priority="13344">
      <formula>IF(RIGHT(TEXT(AE87,"0.#"),1)=".",TRUE,FALSE)</formula>
    </cfRule>
  </conditionalFormatting>
  <conditionalFormatting sqref="AE88">
    <cfRule type="expression" dxfId="2705" priority="13341">
      <formula>IF(RIGHT(TEXT(AE88,"0.#"),1)=".",FALSE,TRUE)</formula>
    </cfRule>
    <cfRule type="expression" dxfId="2704" priority="13342">
      <formula>IF(RIGHT(TEXT(AE88,"0.#"),1)=".",TRUE,FALSE)</formula>
    </cfRule>
  </conditionalFormatting>
  <conditionalFormatting sqref="AE89">
    <cfRule type="expression" dxfId="2703" priority="13339">
      <formula>IF(RIGHT(TEXT(AE89,"0.#"),1)=".",FALSE,TRUE)</formula>
    </cfRule>
    <cfRule type="expression" dxfId="2702" priority="13340">
      <formula>IF(RIGHT(TEXT(AE89,"0.#"),1)=".",TRUE,FALSE)</formula>
    </cfRule>
  </conditionalFormatting>
  <conditionalFormatting sqref="AI89">
    <cfRule type="expression" dxfId="2701" priority="13337">
      <formula>IF(RIGHT(TEXT(AI89,"0.#"),1)=".",FALSE,TRUE)</formula>
    </cfRule>
    <cfRule type="expression" dxfId="2700" priority="13338">
      <formula>IF(RIGHT(TEXT(AI89,"0.#"),1)=".",TRUE,FALSE)</formula>
    </cfRule>
  </conditionalFormatting>
  <conditionalFormatting sqref="AI88">
    <cfRule type="expression" dxfId="2699" priority="13335">
      <formula>IF(RIGHT(TEXT(AI88,"0.#"),1)=".",FALSE,TRUE)</formula>
    </cfRule>
    <cfRule type="expression" dxfId="2698" priority="13336">
      <formula>IF(RIGHT(TEXT(AI88,"0.#"),1)=".",TRUE,FALSE)</formula>
    </cfRule>
  </conditionalFormatting>
  <conditionalFormatting sqref="AI87">
    <cfRule type="expression" dxfId="2697" priority="13333">
      <formula>IF(RIGHT(TEXT(AI87,"0.#"),1)=".",FALSE,TRUE)</formula>
    </cfRule>
    <cfRule type="expression" dxfId="2696" priority="13334">
      <formula>IF(RIGHT(TEXT(AI87,"0.#"),1)=".",TRUE,FALSE)</formula>
    </cfRule>
  </conditionalFormatting>
  <conditionalFormatting sqref="AM88">
    <cfRule type="expression" dxfId="2695" priority="13329">
      <formula>IF(RIGHT(TEXT(AM88,"0.#"),1)=".",FALSE,TRUE)</formula>
    </cfRule>
    <cfRule type="expression" dxfId="2694" priority="13330">
      <formula>IF(RIGHT(TEXT(AM88,"0.#"),1)=".",TRUE,FALSE)</formula>
    </cfRule>
  </conditionalFormatting>
  <conditionalFormatting sqref="AM89">
    <cfRule type="expression" dxfId="2693" priority="13327">
      <formula>IF(RIGHT(TEXT(AM89,"0.#"),1)=".",FALSE,TRUE)</formula>
    </cfRule>
    <cfRule type="expression" dxfId="2692" priority="13328">
      <formula>IF(RIGHT(TEXT(AM89,"0.#"),1)=".",TRUE,FALSE)</formula>
    </cfRule>
  </conditionalFormatting>
  <conditionalFormatting sqref="AE92">
    <cfRule type="expression" dxfId="2691" priority="13313">
      <formula>IF(RIGHT(TEXT(AE92,"0.#"),1)=".",FALSE,TRUE)</formula>
    </cfRule>
    <cfRule type="expression" dxfId="2690" priority="13314">
      <formula>IF(RIGHT(TEXT(AE92,"0.#"),1)=".",TRUE,FALSE)</formula>
    </cfRule>
  </conditionalFormatting>
  <conditionalFormatting sqref="AE93">
    <cfRule type="expression" dxfId="2689" priority="13311">
      <formula>IF(RIGHT(TEXT(AE93,"0.#"),1)=".",FALSE,TRUE)</formula>
    </cfRule>
    <cfRule type="expression" dxfId="2688" priority="13312">
      <formula>IF(RIGHT(TEXT(AE93,"0.#"),1)=".",TRUE,FALSE)</formula>
    </cfRule>
  </conditionalFormatting>
  <conditionalFormatting sqref="AE94">
    <cfRule type="expression" dxfId="2687" priority="13309">
      <formula>IF(RIGHT(TEXT(AE94,"0.#"),1)=".",FALSE,TRUE)</formula>
    </cfRule>
    <cfRule type="expression" dxfId="2686" priority="13310">
      <formula>IF(RIGHT(TEXT(AE94,"0.#"),1)=".",TRUE,FALSE)</formula>
    </cfRule>
  </conditionalFormatting>
  <conditionalFormatting sqref="AI94">
    <cfRule type="expression" dxfId="2685" priority="13307">
      <formula>IF(RIGHT(TEXT(AI94,"0.#"),1)=".",FALSE,TRUE)</formula>
    </cfRule>
    <cfRule type="expression" dxfId="2684" priority="13308">
      <formula>IF(RIGHT(TEXT(AI94,"0.#"),1)=".",TRUE,FALSE)</formula>
    </cfRule>
  </conditionalFormatting>
  <conditionalFormatting sqref="AI93">
    <cfRule type="expression" dxfId="2683" priority="13305">
      <formula>IF(RIGHT(TEXT(AI93,"0.#"),1)=".",FALSE,TRUE)</formula>
    </cfRule>
    <cfRule type="expression" dxfId="2682" priority="13306">
      <formula>IF(RIGHT(TEXT(AI93,"0.#"),1)=".",TRUE,FALSE)</formula>
    </cfRule>
  </conditionalFormatting>
  <conditionalFormatting sqref="AI92">
    <cfRule type="expression" dxfId="2681" priority="13303">
      <formula>IF(RIGHT(TEXT(AI92,"0.#"),1)=".",FALSE,TRUE)</formula>
    </cfRule>
    <cfRule type="expression" dxfId="2680" priority="13304">
      <formula>IF(RIGHT(TEXT(AI92,"0.#"),1)=".",TRUE,FALSE)</formula>
    </cfRule>
  </conditionalFormatting>
  <conditionalFormatting sqref="AM92">
    <cfRule type="expression" dxfId="2679" priority="13301">
      <formula>IF(RIGHT(TEXT(AM92,"0.#"),1)=".",FALSE,TRUE)</formula>
    </cfRule>
    <cfRule type="expression" dxfId="2678" priority="13302">
      <formula>IF(RIGHT(TEXT(AM92,"0.#"),1)=".",TRUE,FALSE)</formula>
    </cfRule>
  </conditionalFormatting>
  <conditionalFormatting sqref="AM93">
    <cfRule type="expression" dxfId="2677" priority="13299">
      <formula>IF(RIGHT(TEXT(AM93,"0.#"),1)=".",FALSE,TRUE)</formula>
    </cfRule>
    <cfRule type="expression" dxfId="2676" priority="13300">
      <formula>IF(RIGHT(TEXT(AM93,"0.#"),1)=".",TRUE,FALSE)</formula>
    </cfRule>
  </conditionalFormatting>
  <conditionalFormatting sqref="AM94">
    <cfRule type="expression" dxfId="2675" priority="13297">
      <formula>IF(RIGHT(TEXT(AM94,"0.#"),1)=".",FALSE,TRUE)</formula>
    </cfRule>
    <cfRule type="expression" dxfId="2674" priority="13298">
      <formula>IF(RIGHT(TEXT(AM94,"0.#"),1)=".",TRUE,FALSE)</formula>
    </cfRule>
  </conditionalFormatting>
  <conditionalFormatting sqref="AE97">
    <cfRule type="expression" dxfId="2673" priority="13283">
      <formula>IF(RIGHT(TEXT(AE97,"0.#"),1)=".",FALSE,TRUE)</formula>
    </cfRule>
    <cfRule type="expression" dxfId="2672" priority="13284">
      <formula>IF(RIGHT(TEXT(AE97,"0.#"),1)=".",TRUE,FALSE)</formula>
    </cfRule>
  </conditionalFormatting>
  <conditionalFormatting sqref="AE98">
    <cfRule type="expression" dxfId="2671" priority="13281">
      <formula>IF(RIGHT(TEXT(AE98,"0.#"),1)=".",FALSE,TRUE)</formula>
    </cfRule>
    <cfRule type="expression" dxfId="2670" priority="13282">
      <formula>IF(RIGHT(TEXT(AE98,"0.#"),1)=".",TRUE,FALSE)</formula>
    </cfRule>
  </conditionalFormatting>
  <conditionalFormatting sqref="AE99">
    <cfRule type="expression" dxfId="2669" priority="13279">
      <formula>IF(RIGHT(TEXT(AE99,"0.#"),1)=".",FALSE,TRUE)</formula>
    </cfRule>
    <cfRule type="expression" dxfId="2668" priority="13280">
      <formula>IF(RIGHT(TEXT(AE99,"0.#"),1)=".",TRUE,FALSE)</formula>
    </cfRule>
  </conditionalFormatting>
  <conditionalFormatting sqref="AI99">
    <cfRule type="expression" dxfId="2667" priority="13277">
      <formula>IF(RIGHT(TEXT(AI99,"0.#"),1)=".",FALSE,TRUE)</formula>
    </cfRule>
    <cfRule type="expression" dxfId="2666" priority="13278">
      <formula>IF(RIGHT(TEXT(AI99,"0.#"),1)=".",TRUE,FALSE)</formula>
    </cfRule>
  </conditionalFormatting>
  <conditionalFormatting sqref="AI98">
    <cfRule type="expression" dxfId="2665" priority="13275">
      <formula>IF(RIGHT(TEXT(AI98,"0.#"),1)=".",FALSE,TRUE)</formula>
    </cfRule>
    <cfRule type="expression" dxfId="2664" priority="13276">
      <formula>IF(RIGHT(TEXT(AI98,"0.#"),1)=".",TRUE,FALSE)</formula>
    </cfRule>
  </conditionalFormatting>
  <conditionalFormatting sqref="AI97">
    <cfRule type="expression" dxfId="2663" priority="13273">
      <formula>IF(RIGHT(TEXT(AI97,"0.#"),1)=".",FALSE,TRUE)</formula>
    </cfRule>
    <cfRule type="expression" dxfId="2662" priority="13274">
      <formula>IF(RIGHT(TEXT(AI97,"0.#"),1)=".",TRUE,FALSE)</formula>
    </cfRule>
  </conditionalFormatting>
  <conditionalFormatting sqref="AM97">
    <cfRule type="expression" dxfId="2661" priority="13271">
      <formula>IF(RIGHT(TEXT(AM97,"0.#"),1)=".",FALSE,TRUE)</formula>
    </cfRule>
    <cfRule type="expression" dxfId="2660" priority="13272">
      <formula>IF(RIGHT(TEXT(AM97,"0.#"),1)=".",TRUE,FALSE)</formula>
    </cfRule>
  </conditionalFormatting>
  <conditionalFormatting sqref="AM98">
    <cfRule type="expression" dxfId="2659" priority="13269">
      <formula>IF(RIGHT(TEXT(AM98,"0.#"),1)=".",FALSE,TRUE)</formula>
    </cfRule>
    <cfRule type="expression" dxfId="2658" priority="13270">
      <formula>IF(RIGHT(TEXT(AM98,"0.#"),1)=".",TRUE,FALSE)</formula>
    </cfRule>
  </conditionalFormatting>
  <conditionalFormatting sqref="AM99">
    <cfRule type="expression" dxfId="2657" priority="13267">
      <formula>IF(RIGHT(TEXT(AM99,"0.#"),1)=".",FALSE,TRUE)</formula>
    </cfRule>
    <cfRule type="expression" dxfId="2656" priority="13268">
      <formula>IF(RIGHT(TEXT(AM99,"0.#"),1)=".",TRUE,FALSE)</formula>
    </cfRule>
  </conditionalFormatting>
  <conditionalFormatting sqref="AI101">
    <cfRule type="expression" dxfId="2655" priority="13253">
      <formula>IF(RIGHT(TEXT(AI101,"0.#"),1)=".",FALSE,TRUE)</formula>
    </cfRule>
    <cfRule type="expression" dxfId="2654" priority="13254">
      <formula>IF(RIGHT(TEXT(AI101,"0.#"),1)=".",TRUE,FALSE)</formula>
    </cfRule>
  </conditionalFormatting>
  <conditionalFormatting sqref="AM101">
    <cfRule type="expression" dxfId="2653" priority="13251">
      <formula>IF(RIGHT(TEXT(AM101,"0.#"),1)=".",FALSE,TRUE)</formula>
    </cfRule>
    <cfRule type="expression" dxfId="2652" priority="13252">
      <formula>IF(RIGHT(TEXT(AM101,"0.#"),1)=".",TRUE,FALSE)</formula>
    </cfRule>
  </conditionalFormatting>
  <conditionalFormatting sqref="AE102">
    <cfRule type="expression" dxfId="2651" priority="13249">
      <formula>IF(RIGHT(TEXT(AE102,"0.#"),1)=".",FALSE,TRUE)</formula>
    </cfRule>
    <cfRule type="expression" dxfId="2650" priority="13250">
      <formula>IF(RIGHT(TEXT(AE102,"0.#"),1)=".",TRUE,FALSE)</formula>
    </cfRule>
  </conditionalFormatting>
  <conditionalFormatting sqref="AI102">
    <cfRule type="expression" dxfId="2649" priority="13247">
      <formula>IF(RIGHT(TEXT(AI102,"0.#"),1)=".",FALSE,TRUE)</formula>
    </cfRule>
    <cfRule type="expression" dxfId="2648" priority="13248">
      <formula>IF(RIGHT(TEXT(AI102,"0.#"),1)=".",TRUE,FALSE)</formula>
    </cfRule>
  </conditionalFormatting>
  <conditionalFormatting sqref="AM102">
    <cfRule type="expression" dxfId="2647" priority="13245">
      <formula>IF(RIGHT(TEXT(AM102,"0.#"),1)=".",FALSE,TRUE)</formula>
    </cfRule>
    <cfRule type="expression" dxfId="2646" priority="13246">
      <formula>IF(RIGHT(TEXT(AM102,"0.#"),1)=".",TRUE,FALSE)</formula>
    </cfRule>
  </conditionalFormatting>
  <conditionalFormatting sqref="AQ102">
    <cfRule type="expression" dxfId="2645" priority="13243">
      <formula>IF(RIGHT(TEXT(AQ102,"0.#"),1)=".",FALSE,TRUE)</formula>
    </cfRule>
    <cfRule type="expression" dxfId="2644" priority="13244">
      <formula>IF(RIGHT(TEXT(AQ102,"0.#"),1)=".",TRUE,FALSE)</formula>
    </cfRule>
  </conditionalFormatting>
  <conditionalFormatting sqref="AE104">
    <cfRule type="expression" dxfId="2643" priority="13241">
      <formula>IF(RIGHT(TEXT(AE104,"0.#"),1)=".",FALSE,TRUE)</formula>
    </cfRule>
    <cfRule type="expression" dxfId="2642" priority="13242">
      <formula>IF(RIGHT(TEXT(AE104,"0.#"),1)=".",TRUE,FALSE)</formula>
    </cfRule>
  </conditionalFormatting>
  <conditionalFormatting sqref="AI104">
    <cfRule type="expression" dxfId="2641" priority="13239">
      <formula>IF(RIGHT(TEXT(AI104,"0.#"),1)=".",FALSE,TRUE)</formula>
    </cfRule>
    <cfRule type="expression" dxfId="2640" priority="13240">
      <formula>IF(RIGHT(TEXT(AI104,"0.#"),1)=".",TRUE,FALSE)</formula>
    </cfRule>
  </conditionalFormatting>
  <conditionalFormatting sqref="AM104">
    <cfRule type="expression" dxfId="2639" priority="13237">
      <formula>IF(RIGHT(TEXT(AM104,"0.#"),1)=".",FALSE,TRUE)</formula>
    </cfRule>
    <cfRule type="expression" dxfId="2638" priority="13238">
      <formula>IF(RIGHT(TEXT(AM104,"0.#"),1)=".",TRUE,FALSE)</formula>
    </cfRule>
  </conditionalFormatting>
  <conditionalFormatting sqref="AE105">
    <cfRule type="expression" dxfId="2637" priority="13235">
      <formula>IF(RIGHT(TEXT(AE105,"0.#"),1)=".",FALSE,TRUE)</formula>
    </cfRule>
    <cfRule type="expression" dxfId="2636" priority="13236">
      <formula>IF(RIGHT(TEXT(AE105,"0.#"),1)=".",TRUE,FALSE)</formula>
    </cfRule>
  </conditionalFormatting>
  <conditionalFormatting sqref="AI105">
    <cfRule type="expression" dxfId="2635" priority="13233">
      <formula>IF(RIGHT(TEXT(AI105,"0.#"),1)=".",FALSE,TRUE)</formula>
    </cfRule>
    <cfRule type="expression" dxfId="2634" priority="13234">
      <formula>IF(RIGHT(TEXT(AI105,"0.#"),1)=".",TRUE,FALSE)</formula>
    </cfRule>
  </conditionalFormatting>
  <conditionalFormatting sqref="AM105">
    <cfRule type="expression" dxfId="2633" priority="13231">
      <formula>IF(RIGHT(TEXT(AM105,"0.#"),1)=".",FALSE,TRUE)</formula>
    </cfRule>
    <cfRule type="expression" dxfId="2632" priority="13232">
      <formula>IF(RIGHT(TEXT(AM105,"0.#"),1)=".",TRUE,FALSE)</formula>
    </cfRule>
  </conditionalFormatting>
  <conditionalFormatting sqref="AE107">
    <cfRule type="expression" dxfId="2631" priority="13227">
      <formula>IF(RIGHT(TEXT(AE107,"0.#"),1)=".",FALSE,TRUE)</formula>
    </cfRule>
    <cfRule type="expression" dxfId="2630" priority="13228">
      <formula>IF(RIGHT(TEXT(AE107,"0.#"),1)=".",TRUE,FALSE)</formula>
    </cfRule>
  </conditionalFormatting>
  <conditionalFormatting sqref="AI107">
    <cfRule type="expression" dxfId="2629" priority="13225">
      <formula>IF(RIGHT(TEXT(AI107,"0.#"),1)=".",FALSE,TRUE)</formula>
    </cfRule>
    <cfRule type="expression" dxfId="2628" priority="13226">
      <formula>IF(RIGHT(TEXT(AI107,"0.#"),1)=".",TRUE,FALSE)</formula>
    </cfRule>
  </conditionalFormatting>
  <conditionalFormatting sqref="AM107">
    <cfRule type="expression" dxfId="2627" priority="13223">
      <formula>IF(RIGHT(TEXT(AM107,"0.#"),1)=".",FALSE,TRUE)</formula>
    </cfRule>
    <cfRule type="expression" dxfId="2626" priority="13224">
      <formula>IF(RIGHT(TEXT(AM107,"0.#"),1)=".",TRUE,FALSE)</formula>
    </cfRule>
  </conditionalFormatting>
  <conditionalFormatting sqref="AE108">
    <cfRule type="expression" dxfId="2625" priority="13221">
      <formula>IF(RIGHT(TEXT(AE108,"0.#"),1)=".",FALSE,TRUE)</formula>
    </cfRule>
    <cfRule type="expression" dxfId="2624" priority="13222">
      <formula>IF(RIGHT(TEXT(AE108,"0.#"),1)=".",TRUE,FALSE)</formula>
    </cfRule>
  </conditionalFormatting>
  <conditionalFormatting sqref="AI108">
    <cfRule type="expression" dxfId="2623" priority="13219">
      <formula>IF(RIGHT(TEXT(AI108,"0.#"),1)=".",FALSE,TRUE)</formula>
    </cfRule>
    <cfRule type="expression" dxfId="2622" priority="13220">
      <formula>IF(RIGHT(TEXT(AI108,"0.#"),1)=".",TRUE,FALSE)</formula>
    </cfRule>
  </conditionalFormatting>
  <conditionalFormatting sqref="AM108">
    <cfRule type="expression" dxfId="2621" priority="13217">
      <formula>IF(RIGHT(TEXT(AM108,"0.#"),1)=".",FALSE,TRUE)</formula>
    </cfRule>
    <cfRule type="expression" dxfId="2620" priority="13218">
      <formula>IF(RIGHT(TEXT(AM108,"0.#"),1)=".",TRUE,FALSE)</formula>
    </cfRule>
  </conditionalFormatting>
  <conditionalFormatting sqref="AE110">
    <cfRule type="expression" dxfId="2619" priority="13213">
      <formula>IF(RIGHT(TEXT(AE110,"0.#"),1)=".",FALSE,TRUE)</formula>
    </cfRule>
    <cfRule type="expression" dxfId="2618" priority="13214">
      <formula>IF(RIGHT(TEXT(AE110,"0.#"),1)=".",TRUE,FALSE)</formula>
    </cfRule>
  </conditionalFormatting>
  <conditionalFormatting sqref="AI110">
    <cfRule type="expression" dxfId="2617" priority="13211">
      <formula>IF(RIGHT(TEXT(AI110,"0.#"),1)=".",FALSE,TRUE)</formula>
    </cfRule>
    <cfRule type="expression" dxfId="2616" priority="13212">
      <formula>IF(RIGHT(TEXT(AI110,"0.#"),1)=".",TRUE,FALSE)</formula>
    </cfRule>
  </conditionalFormatting>
  <conditionalFormatting sqref="AM110">
    <cfRule type="expression" dxfId="2615" priority="13209">
      <formula>IF(RIGHT(TEXT(AM110,"0.#"),1)=".",FALSE,TRUE)</formula>
    </cfRule>
    <cfRule type="expression" dxfId="2614" priority="13210">
      <formula>IF(RIGHT(TEXT(AM110,"0.#"),1)=".",TRUE,FALSE)</formula>
    </cfRule>
  </conditionalFormatting>
  <conditionalFormatting sqref="AE111">
    <cfRule type="expression" dxfId="2613" priority="13207">
      <formula>IF(RIGHT(TEXT(AE111,"0.#"),1)=".",FALSE,TRUE)</formula>
    </cfRule>
    <cfRule type="expression" dxfId="2612" priority="13208">
      <formula>IF(RIGHT(TEXT(AE111,"0.#"),1)=".",TRUE,FALSE)</formula>
    </cfRule>
  </conditionalFormatting>
  <conditionalFormatting sqref="AI111">
    <cfRule type="expression" dxfId="2611" priority="13205">
      <formula>IF(RIGHT(TEXT(AI111,"0.#"),1)=".",FALSE,TRUE)</formula>
    </cfRule>
    <cfRule type="expression" dxfId="2610" priority="13206">
      <formula>IF(RIGHT(TEXT(AI111,"0.#"),1)=".",TRUE,FALSE)</formula>
    </cfRule>
  </conditionalFormatting>
  <conditionalFormatting sqref="AM111">
    <cfRule type="expression" dxfId="2609" priority="13203">
      <formula>IF(RIGHT(TEXT(AM111,"0.#"),1)=".",FALSE,TRUE)</formula>
    </cfRule>
    <cfRule type="expression" dxfId="2608" priority="13204">
      <formula>IF(RIGHT(TEXT(AM111,"0.#"),1)=".",TRUE,FALSE)</formula>
    </cfRule>
  </conditionalFormatting>
  <conditionalFormatting sqref="AE113">
    <cfRule type="expression" dxfId="2607" priority="13199">
      <formula>IF(RIGHT(TEXT(AE113,"0.#"),1)=".",FALSE,TRUE)</formula>
    </cfRule>
    <cfRule type="expression" dxfId="2606" priority="13200">
      <formula>IF(RIGHT(TEXT(AE113,"0.#"),1)=".",TRUE,FALSE)</formula>
    </cfRule>
  </conditionalFormatting>
  <conditionalFormatting sqref="AI113">
    <cfRule type="expression" dxfId="2605" priority="13197">
      <formula>IF(RIGHT(TEXT(AI113,"0.#"),1)=".",FALSE,TRUE)</formula>
    </cfRule>
    <cfRule type="expression" dxfId="2604" priority="13198">
      <formula>IF(RIGHT(TEXT(AI113,"0.#"),1)=".",TRUE,FALSE)</formula>
    </cfRule>
  </conditionalFormatting>
  <conditionalFormatting sqref="AM113">
    <cfRule type="expression" dxfId="2603" priority="13195">
      <formula>IF(RIGHT(TEXT(AM113,"0.#"),1)=".",FALSE,TRUE)</formula>
    </cfRule>
    <cfRule type="expression" dxfId="2602" priority="13196">
      <formula>IF(RIGHT(TEXT(AM113,"0.#"),1)=".",TRUE,FALSE)</formula>
    </cfRule>
  </conditionalFormatting>
  <conditionalFormatting sqref="AE114">
    <cfRule type="expression" dxfId="2601" priority="13193">
      <formula>IF(RIGHT(TEXT(AE114,"0.#"),1)=".",FALSE,TRUE)</formula>
    </cfRule>
    <cfRule type="expression" dxfId="2600" priority="13194">
      <formula>IF(RIGHT(TEXT(AE114,"0.#"),1)=".",TRUE,FALSE)</formula>
    </cfRule>
  </conditionalFormatting>
  <conditionalFormatting sqref="AI114">
    <cfRule type="expression" dxfId="2599" priority="13191">
      <formula>IF(RIGHT(TEXT(AI114,"0.#"),1)=".",FALSE,TRUE)</formula>
    </cfRule>
    <cfRule type="expression" dxfId="2598" priority="13192">
      <formula>IF(RIGHT(TEXT(AI114,"0.#"),1)=".",TRUE,FALSE)</formula>
    </cfRule>
  </conditionalFormatting>
  <conditionalFormatting sqref="AM114">
    <cfRule type="expression" dxfId="2597" priority="13189">
      <formula>IF(RIGHT(TEXT(AM114,"0.#"),1)=".",FALSE,TRUE)</formula>
    </cfRule>
    <cfRule type="expression" dxfId="2596" priority="13190">
      <formula>IF(RIGHT(TEXT(AM114,"0.#"),1)=".",TRUE,FALSE)</formula>
    </cfRule>
  </conditionalFormatting>
  <conditionalFormatting sqref="AQ116">
    <cfRule type="expression" dxfId="2595" priority="13185">
      <formula>IF(RIGHT(TEXT(AQ116,"0.#"),1)=".",FALSE,TRUE)</formula>
    </cfRule>
    <cfRule type="expression" dxfId="2594" priority="13186">
      <formula>IF(RIGHT(TEXT(AQ116,"0.#"),1)=".",TRUE,FALSE)</formula>
    </cfRule>
  </conditionalFormatting>
  <conditionalFormatting sqref="AM117">
    <cfRule type="expression" dxfId="2593" priority="13179">
      <formula>IF(RIGHT(TEXT(AM117,"0.#"),1)=".",FALSE,TRUE)</formula>
    </cfRule>
    <cfRule type="expression" dxfId="2592" priority="13180">
      <formula>IF(RIGHT(TEXT(AM117,"0.#"),1)=".",TRUE,FALSE)</formula>
    </cfRule>
  </conditionalFormatting>
  <conditionalFormatting sqref="AQ117">
    <cfRule type="expression" dxfId="2591" priority="13173">
      <formula>IF(RIGHT(TEXT(AQ117,"0.#"),1)=".",FALSE,TRUE)</formula>
    </cfRule>
    <cfRule type="expression" dxfId="2590" priority="13174">
      <formula>IF(RIGHT(TEXT(AQ117,"0.#"),1)=".",TRUE,FALSE)</formula>
    </cfRule>
  </conditionalFormatting>
  <conditionalFormatting sqref="AE119 AQ119">
    <cfRule type="expression" dxfId="2589" priority="13171">
      <formula>IF(RIGHT(TEXT(AE119,"0.#"),1)=".",FALSE,TRUE)</formula>
    </cfRule>
    <cfRule type="expression" dxfId="2588" priority="13172">
      <formula>IF(RIGHT(TEXT(AE119,"0.#"),1)=".",TRUE,FALSE)</formula>
    </cfRule>
  </conditionalFormatting>
  <conditionalFormatting sqref="AI119">
    <cfRule type="expression" dxfId="2587" priority="13169">
      <formula>IF(RIGHT(TEXT(AI119,"0.#"),1)=".",FALSE,TRUE)</formula>
    </cfRule>
    <cfRule type="expression" dxfId="2586" priority="13170">
      <formula>IF(RIGHT(TEXT(AI119,"0.#"),1)=".",TRUE,FALSE)</formula>
    </cfRule>
  </conditionalFormatting>
  <conditionalFormatting sqref="AM119">
    <cfRule type="expression" dxfId="2585" priority="13167">
      <formula>IF(RIGHT(TEXT(AM119,"0.#"),1)=".",FALSE,TRUE)</formula>
    </cfRule>
    <cfRule type="expression" dxfId="2584" priority="13168">
      <formula>IF(RIGHT(TEXT(AM119,"0.#"),1)=".",TRUE,FALSE)</formula>
    </cfRule>
  </conditionalFormatting>
  <conditionalFormatting sqref="AQ120">
    <cfRule type="expression" dxfId="2583" priority="13159">
      <formula>IF(RIGHT(TEXT(AQ120,"0.#"),1)=".",FALSE,TRUE)</formula>
    </cfRule>
    <cfRule type="expression" dxfId="2582" priority="13160">
      <formula>IF(RIGHT(TEXT(AQ120,"0.#"),1)=".",TRUE,FALSE)</formula>
    </cfRule>
  </conditionalFormatting>
  <conditionalFormatting sqref="AE122 AQ122">
    <cfRule type="expression" dxfId="2581" priority="13157">
      <formula>IF(RIGHT(TEXT(AE122,"0.#"),1)=".",FALSE,TRUE)</formula>
    </cfRule>
    <cfRule type="expression" dxfId="2580" priority="13158">
      <formula>IF(RIGHT(TEXT(AE122,"0.#"),1)=".",TRUE,FALSE)</formula>
    </cfRule>
  </conditionalFormatting>
  <conditionalFormatting sqref="AI122">
    <cfRule type="expression" dxfId="2579" priority="13155">
      <formula>IF(RIGHT(TEXT(AI122,"0.#"),1)=".",FALSE,TRUE)</formula>
    </cfRule>
    <cfRule type="expression" dxfId="2578" priority="13156">
      <formula>IF(RIGHT(TEXT(AI122,"0.#"),1)=".",TRUE,FALSE)</formula>
    </cfRule>
  </conditionalFormatting>
  <conditionalFormatting sqref="AM122">
    <cfRule type="expression" dxfId="2577" priority="13153">
      <formula>IF(RIGHT(TEXT(AM122,"0.#"),1)=".",FALSE,TRUE)</formula>
    </cfRule>
    <cfRule type="expression" dxfId="2576" priority="13154">
      <formula>IF(RIGHT(TEXT(AM122,"0.#"),1)=".",TRUE,FALSE)</formula>
    </cfRule>
  </conditionalFormatting>
  <conditionalFormatting sqref="AQ123">
    <cfRule type="expression" dxfId="2575" priority="13145">
      <formula>IF(RIGHT(TEXT(AQ123,"0.#"),1)=".",FALSE,TRUE)</formula>
    </cfRule>
    <cfRule type="expression" dxfId="2574" priority="13146">
      <formula>IF(RIGHT(TEXT(AQ123,"0.#"),1)=".",TRUE,FALSE)</formula>
    </cfRule>
  </conditionalFormatting>
  <conditionalFormatting sqref="AE125 AQ125">
    <cfRule type="expression" dxfId="2573" priority="13143">
      <formula>IF(RIGHT(TEXT(AE125,"0.#"),1)=".",FALSE,TRUE)</formula>
    </cfRule>
    <cfRule type="expression" dxfId="2572" priority="13144">
      <formula>IF(RIGHT(TEXT(AE125,"0.#"),1)=".",TRUE,FALSE)</formula>
    </cfRule>
  </conditionalFormatting>
  <conditionalFormatting sqref="AI125">
    <cfRule type="expression" dxfId="2571" priority="13141">
      <formula>IF(RIGHT(TEXT(AI125,"0.#"),1)=".",FALSE,TRUE)</formula>
    </cfRule>
    <cfRule type="expression" dxfId="2570" priority="13142">
      <formula>IF(RIGHT(TEXT(AI125,"0.#"),1)=".",TRUE,FALSE)</formula>
    </cfRule>
  </conditionalFormatting>
  <conditionalFormatting sqref="AM125">
    <cfRule type="expression" dxfId="2569" priority="13139">
      <formula>IF(RIGHT(TEXT(AM125,"0.#"),1)=".",FALSE,TRUE)</formula>
    </cfRule>
    <cfRule type="expression" dxfId="2568" priority="13140">
      <formula>IF(RIGHT(TEXT(AM125,"0.#"),1)=".",TRUE,FALSE)</formula>
    </cfRule>
  </conditionalFormatting>
  <conditionalFormatting sqref="AQ126">
    <cfRule type="expression" dxfId="2567" priority="13131">
      <formula>IF(RIGHT(TEXT(AQ126,"0.#"),1)=".",FALSE,TRUE)</formula>
    </cfRule>
    <cfRule type="expression" dxfId="2566" priority="13132">
      <formula>IF(RIGHT(TEXT(AQ126,"0.#"),1)=".",TRUE,FALSE)</formula>
    </cfRule>
  </conditionalFormatting>
  <conditionalFormatting sqref="AE128 AQ128">
    <cfRule type="expression" dxfId="2565" priority="13129">
      <formula>IF(RIGHT(TEXT(AE128,"0.#"),1)=".",FALSE,TRUE)</formula>
    </cfRule>
    <cfRule type="expression" dxfId="2564" priority="13130">
      <formula>IF(RIGHT(TEXT(AE128,"0.#"),1)=".",TRUE,FALSE)</formula>
    </cfRule>
  </conditionalFormatting>
  <conditionalFormatting sqref="AI128">
    <cfRule type="expression" dxfId="2563" priority="13127">
      <formula>IF(RIGHT(TEXT(AI128,"0.#"),1)=".",FALSE,TRUE)</formula>
    </cfRule>
    <cfRule type="expression" dxfId="2562" priority="13128">
      <formula>IF(RIGHT(TEXT(AI128,"0.#"),1)=".",TRUE,FALSE)</formula>
    </cfRule>
  </conditionalFormatting>
  <conditionalFormatting sqref="AM128">
    <cfRule type="expression" dxfId="2561" priority="13125">
      <formula>IF(RIGHT(TEXT(AM128,"0.#"),1)=".",FALSE,TRUE)</formula>
    </cfRule>
    <cfRule type="expression" dxfId="2560" priority="13126">
      <formula>IF(RIGHT(TEXT(AM128,"0.#"),1)=".",TRUE,FALSE)</formula>
    </cfRule>
  </conditionalFormatting>
  <conditionalFormatting sqref="AQ129">
    <cfRule type="expression" dxfId="2559" priority="13117">
      <formula>IF(RIGHT(TEXT(AQ129,"0.#"),1)=".",FALSE,TRUE)</formula>
    </cfRule>
    <cfRule type="expression" dxfId="2558" priority="13118">
      <formula>IF(RIGHT(TEXT(AQ129,"0.#"),1)=".",TRUE,FALSE)</formula>
    </cfRule>
  </conditionalFormatting>
  <conditionalFormatting sqref="AE75">
    <cfRule type="expression" dxfId="2557" priority="13115">
      <formula>IF(RIGHT(TEXT(AE75,"0.#"),1)=".",FALSE,TRUE)</formula>
    </cfRule>
    <cfRule type="expression" dxfId="2556" priority="13116">
      <formula>IF(RIGHT(TEXT(AE75,"0.#"),1)=".",TRUE,FALSE)</formula>
    </cfRule>
  </conditionalFormatting>
  <conditionalFormatting sqref="AE76">
    <cfRule type="expression" dxfId="2555" priority="13113">
      <formula>IF(RIGHT(TEXT(AE76,"0.#"),1)=".",FALSE,TRUE)</formula>
    </cfRule>
    <cfRule type="expression" dxfId="2554" priority="13114">
      <formula>IF(RIGHT(TEXT(AE76,"0.#"),1)=".",TRUE,FALSE)</formula>
    </cfRule>
  </conditionalFormatting>
  <conditionalFormatting sqref="AE77">
    <cfRule type="expression" dxfId="2553" priority="13111">
      <formula>IF(RIGHT(TEXT(AE77,"0.#"),1)=".",FALSE,TRUE)</formula>
    </cfRule>
    <cfRule type="expression" dxfId="2552" priority="13112">
      <formula>IF(RIGHT(TEXT(AE77,"0.#"),1)=".",TRUE,FALSE)</formula>
    </cfRule>
  </conditionalFormatting>
  <conditionalFormatting sqref="AI77">
    <cfRule type="expression" dxfId="2551" priority="13109">
      <formula>IF(RIGHT(TEXT(AI77,"0.#"),1)=".",FALSE,TRUE)</formula>
    </cfRule>
    <cfRule type="expression" dxfId="2550" priority="13110">
      <formula>IF(RIGHT(TEXT(AI77,"0.#"),1)=".",TRUE,FALSE)</formula>
    </cfRule>
  </conditionalFormatting>
  <conditionalFormatting sqref="AI76">
    <cfRule type="expression" dxfId="2549" priority="13107">
      <formula>IF(RIGHT(TEXT(AI76,"0.#"),1)=".",FALSE,TRUE)</formula>
    </cfRule>
    <cfRule type="expression" dxfId="2548" priority="13108">
      <formula>IF(RIGHT(TEXT(AI76,"0.#"),1)=".",TRUE,FALSE)</formula>
    </cfRule>
  </conditionalFormatting>
  <conditionalFormatting sqref="AI75">
    <cfRule type="expression" dxfId="2547" priority="13105">
      <formula>IF(RIGHT(TEXT(AI75,"0.#"),1)=".",FALSE,TRUE)</formula>
    </cfRule>
    <cfRule type="expression" dxfId="2546" priority="13106">
      <formula>IF(RIGHT(TEXT(AI75,"0.#"),1)=".",TRUE,FALSE)</formula>
    </cfRule>
  </conditionalFormatting>
  <conditionalFormatting sqref="AM75">
    <cfRule type="expression" dxfId="2545" priority="13103">
      <formula>IF(RIGHT(TEXT(AM75,"0.#"),1)=".",FALSE,TRUE)</formula>
    </cfRule>
    <cfRule type="expression" dxfId="2544" priority="13104">
      <formula>IF(RIGHT(TEXT(AM75,"0.#"),1)=".",TRUE,FALSE)</formula>
    </cfRule>
  </conditionalFormatting>
  <conditionalFormatting sqref="AM76">
    <cfRule type="expression" dxfId="2543" priority="13101">
      <formula>IF(RIGHT(TEXT(AM76,"0.#"),1)=".",FALSE,TRUE)</formula>
    </cfRule>
    <cfRule type="expression" dxfId="2542" priority="13102">
      <formula>IF(RIGHT(TEXT(AM76,"0.#"),1)=".",TRUE,FALSE)</formula>
    </cfRule>
  </conditionalFormatting>
  <conditionalFormatting sqref="AM77">
    <cfRule type="expression" dxfId="2541" priority="13099">
      <formula>IF(RIGHT(TEXT(AM77,"0.#"),1)=".",FALSE,TRUE)</formula>
    </cfRule>
    <cfRule type="expression" dxfId="2540" priority="13100">
      <formula>IF(RIGHT(TEXT(AM77,"0.#"),1)=".",TRUE,FALSE)</formula>
    </cfRule>
  </conditionalFormatting>
  <conditionalFormatting sqref="AE134:AE135 AU134:AU135 AI134:AI135 AM134:AM135 AQ134:AQ135">
    <cfRule type="expression" dxfId="2539" priority="13085">
      <formula>IF(RIGHT(TEXT(AE134,"0.#"),1)=".",FALSE,TRUE)</formula>
    </cfRule>
    <cfRule type="expression" dxfId="2538" priority="13086">
      <formula>IF(RIGHT(TEXT(AE134,"0.#"),1)=".",TRUE,FALSE)</formula>
    </cfRule>
  </conditionalFormatting>
  <conditionalFormatting sqref="AE433 AI433 AM433">
    <cfRule type="expression" dxfId="2537" priority="13055">
      <formula>IF(RIGHT(TEXT(AE433,"0.#"),1)=".",FALSE,TRUE)</formula>
    </cfRule>
    <cfRule type="expression" dxfId="2536" priority="13056">
      <formula>IF(RIGHT(TEXT(AE433,"0.#"),1)=".",TRUE,FALSE)</formula>
    </cfRule>
  </conditionalFormatting>
  <conditionalFormatting sqref="AE434">
    <cfRule type="expression" dxfId="2535" priority="13053">
      <formula>IF(RIGHT(TEXT(AE434,"0.#"),1)=".",FALSE,TRUE)</formula>
    </cfRule>
    <cfRule type="expression" dxfId="2534" priority="13054">
      <formula>IF(RIGHT(TEXT(AE434,"0.#"),1)=".",TRUE,FALSE)</formula>
    </cfRule>
  </conditionalFormatting>
  <conditionalFormatting sqref="AE435 AI435 AM435 AQ435">
    <cfRule type="expression" dxfId="2533" priority="13051">
      <formula>IF(RIGHT(TEXT(AE435,"0.#"),1)=".",FALSE,TRUE)</formula>
    </cfRule>
    <cfRule type="expression" dxfId="2532" priority="13052">
      <formula>IF(RIGHT(TEXT(AE435,"0.#"),1)=".",TRUE,FALSE)</formula>
    </cfRule>
  </conditionalFormatting>
  <conditionalFormatting sqref="AM434">
    <cfRule type="expression" dxfId="2531" priority="13041">
      <formula>IF(RIGHT(TEXT(AM434,"0.#"),1)=".",FALSE,TRUE)</formula>
    </cfRule>
    <cfRule type="expression" dxfId="2530" priority="13042">
      <formula>IF(RIGHT(TEXT(AM434,"0.#"),1)=".",TRUE,FALSE)</formula>
    </cfRule>
  </conditionalFormatting>
  <conditionalFormatting sqref="AU434">
    <cfRule type="expression" dxfId="2529" priority="13029">
      <formula>IF(RIGHT(TEXT(AU434,"0.#"),1)=".",FALSE,TRUE)</formula>
    </cfRule>
    <cfRule type="expression" dxfId="2528" priority="13030">
      <formula>IF(RIGHT(TEXT(AU434,"0.#"),1)=".",TRUE,FALSE)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L839: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AI116 AM116">
    <cfRule type="expression" dxfId="727" priority="31">
      <formula>IF(RIGHT(TEXT(AI116,"0.#"),1)=".",FALSE,TRUE)</formula>
    </cfRule>
    <cfRule type="expression" dxfId="726" priority="32">
      <formula>IF(RIGHT(TEXT(AI116,"0.#"),1)=".",TRUE,FALSE)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U788">
    <cfRule type="expression" dxfId="719" priority="21">
      <formula>IF(RIGHT(TEXT(AU788,"0.#"),1)=".",FALSE,TRUE)</formula>
    </cfRule>
    <cfRule type="expression" dxfId="718" priority="22">
      <formula>IF(RIGHT(TEXT(AU788,"0.#"),1)=".",TRUE,FALSE)</formula>
    </cfRule>
  </conditionalFormatting>
  <conditionalFormatting sqref="AU782">
    <cfRule type="expression" dxfId="717" priority="19">
      <formula>IF(RIGHT(TEXT(AU782,"0.#"),1)=".",FALSE,TRUE)</formula>
    </cfRule>
    <cfRule type="expression" dxfId="716" priority="20">
      <formula>IF(RIGHT(TEXT(AU782,"0.#"),1)=".",TRUE,FALSE)</formula>
    </cfRule>
  </conditionalFormatting>
  <conditionalFormatting sqref="AU784">
    <cfRule type="expression" dxfId="715" priority="17">
      <formula>IF(RIGHT(TEXT(AU784,"0.#"),1)=".",FALSE,TRUE)</formula>
    </cfRule>
    <cfRule type="expression" dxfId="714" priority="18">
      <formula>IF(RIGHT(TEXT(AU784,"0.#"),1)=".",TRUE,FALSE)</formula>
    </cfRule>
  </conditionalFormatting>
  <conditionalFormatting sqref="AU787">
    <cfRule type="expression" dxfId="713" priority="15">
      <formula>IF(RIGHT(TEXT(AU787,"0.#"),1)=".",FALSE,TRUE)</formula>
    </cfRule>
    <cfRule type="expression" dxfId="712" priority="16">
      <formula>IF(RIGHT(TEXT(AU787,"0.#"),1)=".",TRUE,FALSE)</formula>
    </cfRule>
  </conditionalFormatting>
  <conditionalFormatting sqref="AU783">
    <cfRule type="expression" dxfId="711" priority="13">
      <formula>IF(RIGHT(TEXT(AU783,"0.#"),1)=".",FALSE,TRUE)</formula>
    </cfRule>
    <cfRule type="expression" dxfId="710" priority="14">
      <formula>IF(RIGHT(TEXT(AU783,"0.#"),1)=".",TRUE,FALSE)</formula>
    </cfRule>
  </conditionalFormatting>
  <conditionalFormatting sqref="AU785">
    <cfRule type="expression" dxfId="709" priority="11">
      <formula>IF(RIGHT(TEXT(AU785,"0.#"),1)=".",FALSE,TRUE)</formula>
    </cfRule>
    <cfRule type="expression" dxfId="708" priority="12">
      <formula>IF(RIGHT(TEXT(AU785,"0.#"),1)=".",TRUE,FALSE)</formula>
    </cfRule>
  </conditionalFormatting>
  <conditionalFormatting sqref="AU798">
    <cfRule type="expression" dxfId="707" priority="9">
      <formula>IF(RIGHT(TEXT(AU798,"0.#"),1)=".",FALSE,TRUE)</formula>
    </cfRule>
    <cfRule type="expression" dxfId="706" priority="10">
      <formula>IF(RIGHT(TEXT(AU798,"0.#"),1)=".",TRUE,FALSE)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83" max="16383" man="1"/>
    <brk id="727" max="16383" man="1"/>
    <brk id="739"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489</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1"/>
      <c r="Z2" s="410"/>
      <c r="AA2" s="411"/>
      <c r="AB2" s="1015" t="s">
        <v>11</v>
      </c>
      <c r="AC2" s="1016"/>
      <c r="AD2" s="1017"/>
      <c r="AE2" s="1003" t="s">
        <v>357</v>
      </c>
      <c r="AF2" s="1003"/>
      <c r="AG2" s="1003"/>
      <c r="AH2" s="1003"/>
      <c r="AI2" s="1003" t="s">
        <v>363</v>
      </c>
      <c r="AJ2" s="1003"/>
      <c r="AK2" s="1003"/>
      <c r="AL2" s="1003"/>
      <c r="AM2" s="1003" t="s">
        <v>470</v>
      </c>
      <c r="AN2" s="1003"/>
      <c r="AO2" s="1003"/>
      <c r="AP2" s="458"/>
      <c r="AQ2" s="173" t="s">
        <v>355</v>
      </c>
      <c r="AR2" s="166"/>
      <c r="AS2" s="166"/>
      <c r="AT2" s="167"/>
      <c r="AU2" s="371" t="s">
        <v>253</v>
      </c>
      <c r="AV2" s="371"/>
      <c r="AW2" s="371"/>
      <c r="AX2" s="372"/>
    </row>
    <row r="3" spans="1:50" ht="18.75" customHeight="1" x14ac:dyDescent="0.2">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2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7"/>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8" t="s">
        <v>525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2">
      <c r="A9" s="512" t="s">
        <v>489</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1"/>
      <c r="Z9" s="410"/>
      <c r="AA9" s="411"/>
      <c r="AB9" s="1015" t="s">
        <v>11</v>
      </c>
      <c r="AC9" s="1016"/>
      <c r="AD9" s="1017"/>
      <c r="AE9" s="1003" t="s">
        <v>357</v>
      </c>
      <c r="AF9" s="1003"/>
      <c r="AG9" s="1003"/>
      <c r="AH9" s="1003"/>
      <c r="AI9" s="1003" t="s">
        <v>363</v>
      </c>
      <c r="AJ9" s="1003"/>
      <c r="AK9" s="1003"/>
      <c r="AL9" s="1003"/>
      <c r="AM9" s="1003" t="s">
        <v>470</v>
      </c>
      <c r="AN9" s="1003"/>
      <c r="AO9" s="1003"/>
      <c r="AP9" s="458"/>
      <c r="AQ9" s="173" t="s">
        <v>355</v>
      </c>
      <c r="AR9" s="166"/>
      <c r="AS9" s="166"/>
      <c r="AT9" s="167"/>
      <c r="AU9" s="371" t="s">
        <v>253</v>
      </c>
      <c r="AV9" s="371"/>
      <c r="AW9" s="371"/>
      <c r="AX9" s="372"/>
    </row>
    <row r="10" spans="1:50" ht="18.75" customHeight="1" x14ac:dyDescent="0.2">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2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7"/>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8" t="s">
        <v>525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2">
      <c r="A16" s="512" t="s">
        <v>489</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1"/>
      <c r="Z16" s="410"/>
      <c r="AA16" s="411"/>
      <c r="AB16" s="1015" t="s">
        <v>11</v>
      </c>
      <c r="AC16" s="1016"/>
      <c r="AD16" s="1017"/>
      <c r="AE16" s="1003" t="s">
        <v>357</v>
      </c>
      <c r="AF16" s="1003"/>
      <c r="AG16" s="1003"/>
      <c r="AH16" s="1003"/>
      <c r="AI16" s="1003" t="s">
        <v>363</v>
      </c>
      <c r="AJ16" s="1003"/>
      <c r="AK16" s="1003"/>
      <c r="AL16" s="1003"/>
      <c r="AM16" s="1003" t="s">
        <v>470</v>
      </c>
      <c r="AN16" s="1003"/>
      <c r="AO16" s="1003"/>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2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7"/>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8" t="s">
        <v>525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2">
      <c r="A23" s="512" t="s">
        <v>489</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1"/>
      <c r="Z23" s="410"/>
      <c r="AA23" s="411"/>
      <c r="AB23" s="1015" t="s">
        <v>11</v>
      </c>
      <c r="AC23" s="1016"/>
      <c r="AD23" s="1017"/>
      <c r="AE23" s="1003" t="s">
        <v>357</v>
      </c>
      <c r="AF23" s="1003"/>
      <c r="AG23" s="1003"/>
      <c r="AH23" s="1003"/>
      <c r="AI23" s="1003" t="s">
        <v>363</v>
      </c>
      <c r="AJ23" s="1003"/>
      <c r="AK23" s="1003"/>
      <c r="AL23" s="1003"/>
      <c r="AM23" s="1003" t="s">
        <v>470</v>
      </c>
      <c r="AN23" s="1003"/>
      <c r="AO23" s="1003"/>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2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7"/>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8" t="s">
        <v>525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2">
      <c r="A30" s="512" t="s">
        <v>489</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1"/>
      <c r="Z30" s="410"/>
      <c r="AA30" s="411"/>
      <c r="AB30" s="1015" t="s">
        <v>11</v>
      </c>
      <c r="AC30" s="1016"/>
      <c r="AD30" s="1017"/>
      <c r="AE30" s="1003" t="s">
        <v>357</v>
      </c>
      <c r="AF30" s="1003"/>
      <c r="AG30" s="1003"/>
      <c r="AH30" s="1003"/>
      <c r="AI30" s="1003" t="s">
        <v>363</v>
      </c>
      <c r="AJ30" s="1003"/>
      <c r="AK30" s="1003"/>
      <c r="AL30" s="1003"/>
      <c r="AM30" s="1003" t="s">
        <v>470</v>
      </c>
      <c r="AN30" s="1003"/>
      <c r="AO30" s="1003"/>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2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7"/>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8" t="s">
        <v>525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2">
      <c r="A37" s="512" t="s">
        <v>489</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1"/>
      <c r="Z37" s="410"/>
      <c r="AA37" s="411"/>
      <c r="AB37" s="1015" t="s">
        <v>11</v>
      </c>
      <c r="AC37" s="1016"/>
      <c r="AD37" s="1017"/>
      <c r="AE37" s="1003" t="s">
        <v>357</v>
      </c>
      <c r="AF37" s="1003"/>
      <c r="AG37" s="1003"/>
      <c r="AH37" s="1003"/>
      <c r="AI37" s="1003" t="s">
        <v>363</v>
      </c>
      <c r="AJ37" s="1003"/>
      <c r="AK37" s="1003"/>
      <c r="AL37" s="1003"/>
      <c r="AM37" s="1003" t="s">
        <v>470</v>
      </c>
      <c r="AN37" s="1003"/>
      <c r="AO37" s="1003"/>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2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7"/>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2">
      <c r="A44" s="512" t="s">
        <v>489</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1"/>
      <c r="Z44" s="410"/>
      <c r="AA44" s="411"/>
      <c r="AB44" s="1015" t="s">
        <v>11</v>
      </c>
      <c r="AC44" s="1016"/>
      <c r="AD44" s="1017"/>
      <c r="AE44" s="1003" t="s">
        <v>357</v>
      </c>
      <c r="AF44" s="1003"/>
      <c r="AG44" s="1003"/>
      <c r="AH44" s="1003"/>
      <c r="AI44" s="1003" t="s">
        <v>363</v>
      </c>
      <c r="AJ44" s="1003"/>
      <c r="AK44" s="1003"/>
      <c r="AL44" s="1003"/>
      <c r="AM44" s="1003" t="s">
        <v>470</v>
      </c>
      <c r="AN44" s="1003"/>
      <c r="AO44" s="1003"/>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2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7"/>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2">
      <c r="A51" s="512" t="s">
        <v>489</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1"/>
      <c r="Z51" s="410"/>
      <c r="AA51" s="411"/>
      <c r="AB51" s="458" t="s">
        <v>11</v>
      </c>
      <c r="AC51" s="1016"/>
      <c r="AD51" s="1017"/>
      <c r="AE51" s="1003" t="s">
        <v>357</v>
      </c>
      <c r="AF51" s="1003"/>
      <c r="AG51" s="1003"/>
      <c r="AH51" s="1003"/>
      <c r="AI51" s="1003" t="s">
        <v>363</v>
      </c>
      <c r="AJ51" s="1003"/>
      <c r="AK51" s="1003"/>
      <c r="AL51" s="1003"/>
      <c r="AM51" s="1003" t="s">
        <v>470</v>
      </c>
      <c r="AN51" s="1003"/>
      <c r="AO51" s="1003"/>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2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7"/>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2">
      <c r="A58" s="512" t="s">
        <v>489</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1"/>
      <c r="Z58" s="410"/>
      <c r="AA58" s="411"/>
      <c r="AB58" s="1015" t="s">
        <v>11</v>
      </c>
      <c r="AC58" s="1016"/>
      <c r="AD58" s="1017"/>
      <c r="AE58" s="1003" t="s">
        <v>357</v>
      </c>
      <c r="AF58" s="1003"/>
      <c r="AG58" s="1003"/>
      <c r="AH58" s="1003"/>
      <c r="AI58" s="1003" t="s">
        <v>363</v>
      </c>
      <c r="AJ58" s="1003"/>
      <c r="AK58" s="1003"/>
      <c r="AL58" s="1003"/>
      <c r="AM58" s="1003" t="s">
        <v>470</v>
      </c>
      <c r="AN58" s="1003"/>
      <c r="AO58" s="1003"/>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2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7"/>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2">
      <c r="A65" s="512" t="s">
        <v>489</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1"/>
      <c r="Z65" s="410"/>
      <c r="AA65" s="411"/>
      <c r="AB65" s="1015" t="s">
        <v>11</v>
      </c>
      <c r="AC65" s="1016"/>
      <c r="AD65" s="1017"/>
      <c r="AE65" s="1003" t="s">
        <v>357</v>
      </c>
      <c r="AF65" s="1003"/>
      <c r="AG65" s="1003"/>
      <c r="AH65" s="1003"/>
      <c r="AI65" s="1003" t="s">
        <v>363</v>
      </c>
      <c r="AJ65" s="1003"/>
      <c r="AK65" s="1003"/>
      <c r="AL65" s="1003"/>
      <c r="AM65" s="1003" t="s">
        <v>470</v>
      </c>
      <c r="AN65" s="1003"/>
      <c r="AO65" s="1003"/>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2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7"/>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8" t="s">
        <v>525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5">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2018-08-16T10:52:11Z</cp:lastPrinted>
  <dcterms:created xsi:type="dcterms:W3CDTF">2012-03-13T00:50:25Z</dcterms:created>
  <dcterms:modified xsi:type="dcterms:W3CDTF">2018-08-16T10:52:15Z</dcterms:modified>
</cp:coreProperties>
</file>