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<sst xmlns="http://schemas.openxmlformats.org/spreadsheetml/2006/main" count="2927" uniqueCount="640">
  <si>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</si>
  <si>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</si>
  <si>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</si>
  <si>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</si>
  <si>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</si>
  <si>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</si>
  <si>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</si>
  <si>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</si>
  <si>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</si>
  <si>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</si>
  <si>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</si>
  <si>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</si>
  <si>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</si>
  <si>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</si>
  <si>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</si>
  <si>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</si>
  <si>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</si>
  <si>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</si>
  <si>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</si>
  <si>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</si>
  <si>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</si>
  <si>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</si>
  <si>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</si>
  <si>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</si>
  <si>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</si>
  <si>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</si>
  <si>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</si>
  <si>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</si>
  <si>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</si>
  <si>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</si>
  <si>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</si>
  <si>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</si>
  <si>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</si>
  <si>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</si>
  <si>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</si>
  <si>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</si>
  <si>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</si>
  <si>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</si>
  <si>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</si>
  <si>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</si>
  <si>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</si>
  <si>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</si>
  <si>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</si>
  <si>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</si>
  <si>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</si>
  <si>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</si>
  <si>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</si>
  <si>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</si>
  <si>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</si>
  <si>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</si>
  <si>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</si>
  <si>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</si>
  <si>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</si>
  <si>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</si>
  <si>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</si>
  <si>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</si>
  <si>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</si>
  <si>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</si>
  <si>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</si>
  <si>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</si>
  <si>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</si>
  <si>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</si>
  <si>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</si>
  <si>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</si>
  <si>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</si>
  <si>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</si>
  <si>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</si>
  <si>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</si>
  <si>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</si>
  <si>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</si>
  <si>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</si>
  <si>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</si>
  <si>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</si>
  <si>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</si>
  <si>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</si>
  <si>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</si>
  <si>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</si>
  <si>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</si>
  <si>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</si>
  <si>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</si>
  <si>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</si>
  <si>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</si>
  <si>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</si>
  <si>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</si>
  <si>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</si>
  <si>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</si>
  <si>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</si>
  <si>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</si>
  <si>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</si>
  <si>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</si>
  <si>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</si>
  <si>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</si>
  <si>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</si>
  <si>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</si>
  <si>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</si>
  <si>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</si>
  <si>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</si>
  <si>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</si>
  <si>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</si>
  <si>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</si>
  <si>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</si>
  <si>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</si>
  <si>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</si>
  <si>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</si>
  <si>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</si>
  <si>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</si>
  <si>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</si>
  <si>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</si>
  <si>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</si>
  <si>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</si>
  <si>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</si>
  <si>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</si>
  <si>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</si>
  <si>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</si>
  <si>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</si>
  <si>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</si>
  <si>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</si>
  <si>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</si>
  <si>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</si>
  <si>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</si>
  <si>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</si>
  <si>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</si>
  <si>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</si>
  <si>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</si>
  <si>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</si>
  <si>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</si>
  <si>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</si>
  <si>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</si>
  <si>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</si>
  <si>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</si>
  <si>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</si>
  <si>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</si>
  <si>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</si>
  <si>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</si>
  <si>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</si>
  <si>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</si>
  <si>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</si>
  <si>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</si>
  <si>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</si>
  <si>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</si>
  <si>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</si>
  <si>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</si>
  <si>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</si>
  <si>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</si>
  <si>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</si>
  <si>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</si>
  <si>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</si>
  <si>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</si>
  <si>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</si>
  <si>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</si>
  <si>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</si>
  <si>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</si>
  <si>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</si>
  <si>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</si>
  <si>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</si>
  <si>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</si>
  <si>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</si>
  <si>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</si>
  <si>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</si>
  <si>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</si>
  <si>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</si>
  <si>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</si>
  <si>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</si>
  <si>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</si>
  <si>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</si>
  <si>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</si>
  <si>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</si>
  <si>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</si>
  <si>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</si>
  <si>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</si>
  <si>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</si>
  <si>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</si>
  <si>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</si>
  <si>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</si>
  <si>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</si>
  <si>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</si>
  <si>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</si>
  <si>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</si>
  <si>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</si>
  <si>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</si>
  <si>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</si>
  <si>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</si>
  <si>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</si>
  <si>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</si>
  <si>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</si>
  <si>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</si>
  <si>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</si>
  <si>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</si>
  <si>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</si>
  <si>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</si>
  <si>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</si>
  <si>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</si>
  <si>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</si>
  <si>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</si>
  <si>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</si>
  <si>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</si>
  <si>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</si>
  <si>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</si>
  <si>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</si>
  <si>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</si>
  <si>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</si>
  <si>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</si>
  <si>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</si>
  <si>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</si>
  <si>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</si>
  <si>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</si>
  <si>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</si>
  <si>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</si>
  <si>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</si>
  <si>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</si>
  <si>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</si>
  <si>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</si>
  <si>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</si>
  <si>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</si>
  <si>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</si>
  <si>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</si>
  <si>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</si>
  <si>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</si>
  <si>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</si>
  <si>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</si>
  <si>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</si>
  <si>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</si>
  <si>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</si>
  <si>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</si>
  <si>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</si>
  <si>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</si>
  <si>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</si>
  <si>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</si>
  <si>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</si>
  <si>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</si>
  <si>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</si>
  <si>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</si>
  <si>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</si>
  <si>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</si>
  <si>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</si>
  <si>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</si>
  <si>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</si>
  <si>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</si>
  <si>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</si>
  <si>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</si>
  <si>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</si>
  <si>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</si>
  <si>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</si>
  <si>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</si>
  <si>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</si>
  <si>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</si>
  <si>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</si>
  <si>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</si>
  <si>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</si>
  <si>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</si>
  <si>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</si>
  <si>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</si>
  <si>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</si>
  <si>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</si>
  <si>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</si>
  <si>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</si>
  <si>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</si>
  <si>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</si>
  <si>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</si>
  <si>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</si>
  <si>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</si>
  <si>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</si>
  <si>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</si>
  <si>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</si>
  <si>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</si>
  <si>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</si>
  <si>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</si>
  <si>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</si>
  <si>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</si>
  <si>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</si>
  <si>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</si>
  <si>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</si>
  <si>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</si>
  <si>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</si>
  <si>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</si>
  <si>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</si>
  <si>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</si>
  <si>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</si>
  <si>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</si>
  <si>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</si>
  <si>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</si>
  <si>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</si>
  <si>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</si>
  <si>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</si>
  <si>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</si>
  <si>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</si>
  <si>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</si>
  <si>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</si>
  <si>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</si>
  <si>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</si>
  <si>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</si>
  <si>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</si>
  <si>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</si>
  <si>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</si>
  <si>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</si>
  <si>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</si>
  <si>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</si>
  <si>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</si>
  <si>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</si>
  <si>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</si>
  <si>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</si>
  <si>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</si>
  <si>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</si>
  <si>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</si>
  <si>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</si>
  <si>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</si>
  <si>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</si>
  <si>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</si>
  <si>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</si>
  <si>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</si>
  <si>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</si>
  <si>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</si>
  <si>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</si>
  <si>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</si>
  <si>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</si>
  <si>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</si>
  <si>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</si>
  <si>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</si>
  <si>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</si>
  <si>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</si>
  <si>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</si>
  <si>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</si>
  <si>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</si>
  <si>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</si>
  <si>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</si>
  <si>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</si>
  <si>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</si>
  <si>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</si>
  <si>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</si>
  <si>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</si>
  <si>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</si>
  <si>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</si>
  <si>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</si>
  <si>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</si>
  <si>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</si>
  <si>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</si>
  <si>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</si>
  <si>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</si>
  <si>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</si>
  <si>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</si>
  <si>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</si>
  <si>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</si>
  <si>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</si>
  <si>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</si>
  <si>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</si>
  <si>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</si>
  <si>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</si>
  <si>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</si>
  <si>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</si>
  <si>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</si>
  <si>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</si>
  <si>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</si>
  <si>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</si>
  <si>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</si>
  <si>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</si>
  <si>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</si>
  <si>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</si>
  <si>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</si>
  <si>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</si>
  <si>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</si>
  <si>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</si>
  <si>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</si>
  <si>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</si>
  <si>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</si>
  <si>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</si>
  <si>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</si>
  <si>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</si>
  <si>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</si>
  <si>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</si>
  <si>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</si>
  <si>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</si>
  <si>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</si>
  <si>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</si>
  <si>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</si>
  <si>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</si>
  <si>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</si>
  <si>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</si>
  <si>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</si>
  <si>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</si>
  <si>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</si>
  <si>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</si>
  <si>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</si>
  <si>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</si>
  <si>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</si>
  <si>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</si>
  <si>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</si>
  <si>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</si>
  <si>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</si>
  <si>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</si>
  <si>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</si>
  <si>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</si>
  <si>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</si>
  <si>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</si>
  <si>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</si>
  <si>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</si>
  <si>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</si>
  <si>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</si>
  <si>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</si>
  <si>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</si>
  <si>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</si>
  <si>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</si>
  <si>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</si>
  <si>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</si>
  <si>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</si>
  <si>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</si>
  <si>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</si>
  <si>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</si>
  <si>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</si>
  <si>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</si>
  <si>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</si>
  <si>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</si>
  <si>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</si>
  <si>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</si>
  <si>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</si>
  <si>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</si>
  <si>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</si>
  <si>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</si>
  <si>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</si>
  <si>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</si>
  <si>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</si>
  <si>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</si>
  <si>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</si>
  <si>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</si>
  <si>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</si>
  <si>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</si>
  <si>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</si>
  <si>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</si>
  <si>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</si>
  <si>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</si>
  <si>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</si>
  <si>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</si>
  <si>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</si>
  <si>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</si>
  <si>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</si>
  <si>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</si>
  <si>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</si>
  <si>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</si>
  <si>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</si>
  <si>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</si>
  <si>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</si>
  <si>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</si>
  <si>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</si>
  <si>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</si>
  <si>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</si>
  <si>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</si>
  <si>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</si>
  <si>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</si>
  <si>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</si>
  <si>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</si>
  <si>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</si>
  <si>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</si>
  <si>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</si>
  <si>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</si>
  <si>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</si>
  <si>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</si>
  <si>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</si>
  <si>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</si>
  <si>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</si>
  <si>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</si>
  <si>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</si>
  <si>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</si>
  <si>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</si>
  <si>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</si>
  <si>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</si>
  <si>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</si>
  <si>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</si>
  <si>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</si>
  <si>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</si>
  <si>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</si>
  <si>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</si>
  <si>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</si>
  <si>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</si>
  <si>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</si>
  <si>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</si>
  <si>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</si>
  <si>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</si>
  <si>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</si>
  <si>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</si>
  <si>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</si>
  <si>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</si>
  <si>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</si>
  <si>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</si>
  <si>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</si>
  <si>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</si>
  <si>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</si>
  <si>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</si>
  <si>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</si>
  <si>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</si>
  <si>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</si>
  <si>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</si>
  <si>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</si>
  <si>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</si>
  <si>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</si>
  <si>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</si>
  <si>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</si>
  <si>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</si>
  <si>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</si>
  <si>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</si>
  <si>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</si>
  <si>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</si>
  <si>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</si>
  <si>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</si>
  <si>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</si>
  <si>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</si>
  <si>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</si>
  <si>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</si>
  <si>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</si>
  <si>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</si>
  <si>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</si>
  <si>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</si>
  <si>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</si>
  <si>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</si>
  <si>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</si>
  <si>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</si>
  <si>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</si>
  <si>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</si>
  <si>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</si>
  <si>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</si>
  <si>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</si>
  <si>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</si>
  <si>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</si>
  <si>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</si>
  <si>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</si>
  <si>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</si>
  <si>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</si>
  <si>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</si>
  <si>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</si>
  <si>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</si>
  <si>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</si>
  <si>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</si>
  <si>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</si>
  <si>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</si>
  <si>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</si>
  <si>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</si>
  <si>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</si>
  <si>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</si>
  <si>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</si>
  <si>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</si>
  <si>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</si>
  <si>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</si>
  <si>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</si>
  <si>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</si>
  <si>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</si>
  <si>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</si>
  <si>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</si>
  <si>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</si>
  <si>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</si>
  <si>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</si>
  <si>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地球環境局</t>
    <rPh sb="0" eb="2">
      <t>チキュウ</t>
    </rPh>
    <rPh sb="2" eb="5">
      <t>カンキョウキョク</t>
    </rPh>
    <phoneticPr fontId="5"/>
  </si>
  <si>
    <t>地球温暖化対策課市場メカニズム室</t>
    <rPh sb="0" eb="2">
      <t>チキュウ</t>
    </rPh>
    <rPh sb="2" eb="5">
      <t>オンダンカ</t>
    </rPh>
    <rPh sb="5" eb="8">
      <t>タイサクカ</t>
    </rPh>
    <rPh sb="8" eb="10">
      <t>シジョウ</t>
    </rPh>
    <rPh sb="15" eb="16">
      <t>シツ</t>
    </rPh>
    <phoneticPr fontId="5"/>
  </si>
  <si>
    <t>室長　鮎川　智一</t>
    <rPh sb="3" eb="5">
      <t>アユカワ</t>
    </rPh>
    <rPh sb="6" eb="7">
      <t>サト</t>
    </rPh>
    <rPh sb="7" eb="8">
      <t>イチ</t>
    </rPh>
    <phoneticPr fontId="5"/>
  </si>
  <si>
    <t>○</t>
  </si>
  <si>
    <t>-</t>
  </si>
  <si>
    <t>・国別登録簿システムは、京都議定書に基づく割当量単位や京都メカニズムによるクレジットの発行、保有、移転、償却等を行うための電磁的な登録簿であり、京都議定書に基づき附属書Ⅰ国が各国ごとに設置する義務を有しており、同システムを適切に整備・運営管理する。</t>
    <phoneticPr fontId="5"/>
  </si>
  <si>
    <t xml:space="preserve">・国別登録簿の運用・管理を継続的に行うとともに、気候変動に関する国際連合枠組条約事務局が主体となって作成された技術仕様の変更等へ適切に対応する。
</t>
    <phoneticPr fontId="5"/>
  </si>
  <si>
    <t>-</t>
    <phoneticPr fontId="5"/>
  </si>
  <si>
    <t>-</t>
    <phoneticPr fontId="5"/>
  </si>
  <si>
    <t>-</t>
    <phoneticPr fontId="5"/>
  </si>
  <si>
    <t>-</t>
    <phoneticPr fontId="5"/>
  </si>
  <si>
    <t>-</t>
    <phoneticPr fontId="5"/>
  </si>
  <si>
    <t>-</t>
    <phoneticPr fontId="5"/>
  </si>
  <si>
    <t>二酸化炭素排出抑制対策事業等委託費</t>
  </si>
  <si>
    <t>環境保全調査等委託費</t>
  </si>
  <si>
    <t>システム実稼働時間</t>
  </si>
  <si>
    <t>時間</t>
    <rPh sb="0" eb="2">
      <t>ジカン</t>
    </rPh>
    <phoneticPr fontId="5"/>
  </si>
  <si>
    <t>-</t>
    <phoneticPr fontId="5"/>
  </si>
  <si>
    <t>-</t>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</si>
  <si>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</si>
  <si>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な指標は設定できない。</t>
    <phoneticPr fontId="5"/>
  </si>
  <si>
    <t>-</t>
    <phoneticPr fontId="5"/>
  </si>
  <si>
    <t>-</t>
    <phoneticPr fontId="5"/>
  </si>
  <si>
    <t>-</t>
    <phoneticPr fontId="5"/>
  </si>
  <si>
    <t>-</t>
    <phoneticPr fontId="5"/>
  </si>
  <si>
    <t>日本の管理口座にある年末時点のクレジット量（国連への報告量）</t>
    <phoneticPr fontId="5"/>
  </si>
  <si>
    <t>執行額／年末時点のクレジット量　　　　　　　　　　　　　　　　　　　</t>
    <phoneticPr fontId="5"/>
  </si>
  <si>
    <t>百万t</t>
    <rPh sb="0" eb="2">
      <t>ヒャクマン</t>
    </rPh>
    <phoneticPr fontId="5"/>
  </si>
  <si>
    <t>円/千t-CO2</t>
    <rPh sb="0" eb="1">
      <t>エン</t>
    </rPh>
    <rPh sb="2" eb="3">
      <t>セン</t>
    </rPh>
    <phoneticPr fontId="5"/>
  </si>
  <si>
    <t>　　百万円/百万t-CO2</t>
    <rPh sb="2" eb="3">
      <t>ヒャク</t>
    </rPh>
    <rPh sb="3" eb="5">
      <t>マンエン</t>
    </rPh>
    <rPh sb="6" eb="8">
      <t>ヒャクマン</t>
    </rPh>
    <phoneticPr fontId="5"/>
  </si>
  <si>
    <t>96/6,321</t>
  </si>
  <si>
    <t>102／6,578</t>
  </si>
  <si>
    <t>-</t>
    <phoneticPr fontId="5"/>
  </si>
  <si>
    <t>１．地球温暖化対策の推進</t>
    <rPh sb="2" eb="4">
      <t>チキュウ</t>
    </rPh>
    <rPh sb="4" eb="7">
      <t>オンダンカ</t>
    </rPh>
    <rPh sb="7" eb="9">
      <t>タイサク</t>
    </rPh>
    <rPh sb="10" eb="12">
      <t>スイシン</t>
    </rPh>
    <phoneticPr fontId="5"/>
  </si>
  <si>
    <t>京都メカニズム活用の必要要件である国別登録簿の適正な運用等を行う。</t>
    <phoneticPr fontId="5"/>
  </si>
  <si>
    <t>-</t>
    <phoneticPr fontId="5"/>
  </si>
  <si>
    <t>-</t>
    <phoneticPr fontId="5"/>
  </si>
  <si>
    <t>地球温暖化対策の推進に関する法律（平成10年法律第117号）第六章に規定されている割当量口座簿を適正に運用・管理するために、社会において必要な事業である。</t>
    <rPh sb="62" eb="64">
      <t>シャカイ</t>
    </rPh>
    <rPh sb="68" eb="70">
      <t>ヒツヨウ</t>
    </rPh>
    <rPh sb="71" eb="73">
      <t>ジギョウ</t>
    </rPh>
    <phoneticPr fontId="5"/>
  </si>
  <si>
    <t>平成14年7月19日の地球温暖化対策推進本部決定において、環境省と経済産業省が共同で進めるとともに、国別登録簿管理者として共同で運営管理を行うこととされている。</t>
    <rPh sb="0" eb="2">
      <t>ヘイセイ</t>
    </rPh>
    <rPh sb="4" eb="5">
      <t>ネン</t>
    </rPh>
    <rPh sb="6" eb="7">
      <t>ガツ</t>
    </rPh>
    <rPh sb="9" eb="10">
      <t>ニチ</t>
    </rPh>
    <rPh sb="11" eb="13">
      <t>チキュウ</t>
    </rPh>
    <rPh sb="13" eb="16">
      <t>オンダンカ</t>
    </rPh>
    <rPh sb="16" eb="18">
      <t>タイサク</t>
    </rPh>
    <rPh sb="18" eb="20">
      <t>スイシン</t>
    </rPh>
    <rPh sb="20" eb="22">
      <t>ホンブ</t>
    </rPh>
    <rPh sb="22" eb="24">
      <t>ケッテイ</t>
    </rPh>
    <rPh sb="29" eb="32">
      <t>カンキョウショウ</t>
    </rPh>
    <rPh sb="33" eb="35">
      <t>ケイザイ</t>
    </rPh>
    <rPh sb="35" eb="38">
      <t>サンギョウショウ</t>
    </rPh>
    <rPh sb="39" eb="41">
      <t>キョウドウ</t>
    </rPh>
    <rPh sb="42" eb="43">
      <t>スス</t>
    </rPh>
    <rPh sb="50" eb="52">
      <t>クニベツ</t>
    </rPh>
    <rPh sb="52" eb="54">
      <t>トウロク</t>
    </rPh>
    <rPh sb="54" eb="55">
      <t>ボ</t>
    </rPh>
    <rPh sb="55" eb="58">
      <t>カンリシャ</t>
    </rPh>
    <rPh sb="61" eb="63">
      <t>キョウドウ</t>
    </rPh>
    <rPh sb="64" eb="66">
      <t>ウンエイ</t>
    </rPh>
    <rPh sb="66" eb="68">
      <t>カンリ</t>
    </rPh>
    <rPh sb="69" eb="70">
      <t>オコナ</t>
    </rPh>
    <phoneticPr fontId="5"/>
  </si>
  <si>
    <t>地球温暖化対策の推進に関する法律（平成10年法律第117号）第六章に規定されている割当量口座簿を適正に運用・管理するために必要不可欠な事業である。</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0" eb="31">
      <t>ダイ</t>
    </rPh>
    <rPh sb="31" eb="33">
      <t>ロクショウ</t>
    </rPh>
    <rPh sb="34" eb="36">
      <t>キテイ</t>
    </rPh>
    <rPh sb="41" eb="43">
      <t>ワリアテ</t>
    </rPh>
    <rPh sb="43" eb="44">
      <t>リョウ</t>
    </rPh>
    <rPh sb="44" eb="46">
      <t>コウザ</t>
    </rPh>
    <rPh sb="46" eb="47">
      <t>ボ</t>
    </rPh>
    <rPh sb="48" eb="50">
      <t>テキセイ</t>
    </rPh>
    <rPh sb="51" eb="53">
      <t>ウンヨウ</t>
    </rPh>
    <rPh sb="54" eb="56">
      <t>カンリ</t>
    </rPh>
    <rPh sb="61" eb="63">
      <t>ヒツヨウ</t>
    </rPh>
    <rPh sb="63" eb="66">
      <t>フカケツ</t>
    </rPh>
    <rPh sb="67" eb="69">
      <t>ジギョウ</t>
    </rPh>
    <phoneticPr fontId="5"/>
  </si>
  <si>
    <t>平成28年度より費用の縮減を図るため、随意契約から一般競争入札（最低価格落札方式）に変更したが、専門性が高い事業であるため、結果的に一者応札となったが、引き続き競争性の確保に努める。</t>
    <rPh sb="0" eb="2">
      <t>ヘイセイ</t>
    </rPh>
    <rPh sb="4" eb="6">
      <t>ネンド</t>
    </rPh>
    <rPh sb="8" eb="10">
      <t>ヒヨウ</t>
    </rPh>
    <rPh sb="11" eb="13">
      <t>シュクゲン</t>
    </rPh>
    <rPh sb="14" eb="15">
      <t>ハカ</t>
    </rPh>
    <rPh sb="19" eb="21">
      <t>ズイイ</t>
    </rPh>
    <rPh sb="21" eb="23">
      <t>ケイヤク</t>
    </rPh>
    <rPh sb="25" eb="27">
      <t>イッパン</t>
    </rPh>
    <rPh sb="27" eb="29">
      <t>キョウソウ</t>
    </rPh>
    <rPh sb="29" eb="31">
      <t>ニュウサツ</t>
    </rPh>
    <rPh sb="32" eb="34">
      <t>サイテイ</t>
    </rPh>
    <rPh sb="34" eb="36">
      <t>カカク</t>
    </rPh>
    <rPh sb="36" eb="38">
      <t>ラクサツ</t>
    </rPh>
    <rPh sb="38" eb="40">
      <t>ホウシキ</t>
    </rPh>
    <rPh sb="42" eb="44">
      <t>ヘンコウ</t>
    </rPh>
    <rPh sb="48" eb="51">
      <t>センモンセイ</t>
    </rPh>
    <rPh sb="52" eb="53">
      <t>タカ</t>
    </rPh>
    <rPh sb="54" eb="56">
      <t>ジギョウ</t>
    </rPh>
    <rPh sb="62" eb="64">
      <t>ケッカ</t>
    </rPh>
    <rPh sb="64" eb="65">
      <t>テキ</t>
    </rPh>
    <rPh sb="66" eb="67">
      <t>イッ</t>
    </rPh>
    <rPh sb="67" eb="68">
      <t>シャ</t>
    </rPh>
    <rPh sb="68" eb="70">
      <t>オウサツ</t>
    </rPh>
    <rPh sb="76" eb="77">
      <t>ヒ</t>
    </rPh>
    <rPh sb="78" eb="79">
      <t>ツヅ</t>
    </rPh>
    <rPh sb="80" eb="83">
      <t>キョウソウセイ</t>
    </rPh>
    <rPh sb="84" eb="86">
      <t>カクホ</t>
    </rPh>
    <rPh sb="87" eb="88">
      <t>ツト</t>
    </rPh>
    <phoneticPr fontId="5"/>
  </si>
  <si>
    <t>有</t>
  </si>
  <si>
    <t>無</t>
  </si>
  <si>
    <t>額の確定において、費目・使途が事業目的に即していることを確認している。</t>
  </si>
  <si>
    <t>入札方法を一般競争入札に変更するとともに、見積りの精査を実施している。</t>
    <rPh sb="0" eb="2">
      <t>ニュウサツ</t>
    </rPh>
    <rPh sb="2" eb="4">
      <t>ホウホウ</t>
    </rPh>
    <rPh sb="5" eb="7">
      <t>イッパン</t>
    </rPh>
    <rPh sb="7" eb="9">
      <t>キョウソウ</t>
    </rPh>
    <rPh sb="9" eb="11">
      <t>ニュウサツ</t>
    </rPh>
    <rPh sb="12" eb="14">
      <t>ヘンコウ</t>
    </rPh>
    <rPh sb="21" eb="23">
      <t>ミツモ</t>
    </rPh>
    <phoneticPr fontId="5"/>
  </si>
  <si>
    <t>‐</t>
  </si>
  <si>
    <t>滞りないシステム稼働を目標とし、運用維持体制の構築やメンテナンスを実施しており、安定した稼働状況を保っている。</t>
  </si>
  <si>
    <t>クレジットのストック量が見込み値を達成している。</t>
  </si>
  <si>
    <t>整備したシステムを適切に運用している。</t>
    <rPh sb="0" eb="2">
      <t>セイビ</t>
    </rPh>
    <rPh sb="9" eb="11">
      <t>テキセツ</t>
    </rPh>
    <rPh sb="12" eb="14">
      <t>ウンヨウ</t>
    </rPh>
    <phoneticPr fontId="5"/>
  </si>
  <si>
    <t>平成28年度より随意契約から一般競争入札（最低価格落札方式）に変更や事業計画の見直しをする等、費用の縮減に努めている。</t>
    <phoneticPr fontId="5"/>
  </si>
  <si>
    <t>今後も実績を踏まえて業務を見直し、運用に係る費用を最大限圧縮していく。</t>
    <phoneticPr fontId="5"/>
  </si>
  <si>
    <t>6</t>
    <phoneticPr fontId="5"/>
  </si>
  <si>
    <t>5</t>
    <phoneticPr fontId="5"/>
  </si>
  <si>
    <t>5</t>
    <phoneticPr fontId="5"/>
  </si>
  <si>
    <t>60</t>
    <phoneticPr fontId="5"/>
  </si>
  <si>
    <t>65</t>
    <phoneticPr fontId="5"/>
  </si>
  <si>
    <t>72</t>
    <phoneticPr fontId="5"/>
  </si>
  <si>
    <t>69</t>
    <phoneticPr fontId="5"/>
  </si>
  <si>
    <t>A.（株）エヌ・ティ・ティデータ</t>
  </si>
  <si>
    <t>B.（株）NTTデータ・アイ</t>
  </si>
  <si>
    <t>C.エヌ・ティ・ティ・データ先端技術（株）</t>
  </si>
  <si>
    <t>人件費</t>
    <rPh sb="0" eb="3">
      <t>ジンケンヒ</t>
    </rPh>
    <phoneticPr fontId="5"/>
  </si>
  <si>
    <t>借料及び損料</t>
    <rPh sb="0" eb="2">
      <t>シャクリョウ</t>
    </rPh>
    <rPh sb="2" eb="3">
      <t>オヨ</t>
    </rPh>
    <rPh sb="4" eb="6">
      <t>ソンリョウ</t>
    </rPh>
    <phoneticPr fontId="5"/>
  </si>
  <si>
    <t>外注費</t>
    <rPh sb="0" eb="3">
      <t>ガイチュウヒ</t>
    </rPh>
    <phoneticPr fontId="5"/>
  </si>
  <si>
    <t>一般管理費</t>
    <rPh sb="0" eb="2">
      <t>イッパン</t>
    </rPh>
    <rPh sb="2" eb="5">
      <t>カンリヒ</t>
    </rPh>
    <phoneticPr fontId="5"/>
  </si>
  <si>
    <t>消費税</t>
    <rPh sb="0" eb="3">
      <t>ショウヒゼイ</t>
    </rPh>
    <phoneticPr fontId="5"/>
  </si>
  <si>
    <t>通信費運搬費</t>
    <rPh sb="0" eb="3">
      <t>ツウシンヒ</t>
    </rPh>
    <rPh sb="3" eb="5">
      <t>ウンパン</t>
    </rPh>
    <rPh sb="5" eb="6">
      <t>ヒ</t>
    </rPh>
    <phoneticPr fontId="5"/>
  </si>
  <si>
    <t>受注者負担分</t>
  </si>
  <si>
    <t>登録簿システム検討調査等業務、登録簿システム運用・管理業務　等</t>
    <rPh sb="0" eb="3">
      <t>トウロクボ</t>
    </rPh>
    <rPh sb="7" eb="9">
      <t>ケントウ</t>
    </rPh>
    <rPh sb="9" eb="11">
      <t>チョウサ</t>
    </rPh>
    <rPh sb="11" eb="12">
      <t>トウ</t>
    </rPh>
    <rPh sb="12" eb="14">
      <t>ギョウム</t>
    </rPh>
    <rPh sb="30" eb="31">
      <t>トウ</t>
    </rPh>
    <phoneticPr fontId="5"/>
  </si>
  <si>
    <t>機器、データセンター等借料</t>
    <rPh sb="10" eb="11">
      <t>トウ</t>
    </rPh>
    <rPh sb="11" eb="13">
      <t>シャクリョウ</t>
    </rPh>
    <phoneticPr fontId="5"/>
  </si>
  <si>
    <t>維持管理等作業支援、セキュリティ診断</t>
    <rPh sb="0" eb="2">
      <t>イジ</t>
    </rPh>
    <rPh sb="2" eb="5">
      <t>カンリトウ</t>
    </rPh>
    <rPh sb="5" eb="7">
      <t>サギョウ</t>
    </rPh>
    <rPh sb="7" eb="9">
      <t>シエン</t>
    </rPh>
    <rPh sb="16" eb="18">
      <t>シンダン</t>
    </rPh>
    <phoneticPr fontId="5"/>
  </si>
  <si>
    <t>維持管理等作業支援</t>
    <rPh sb="0" eb="2">
      <t>イジ</t>
    </rPh>
    <rPh sb="2" eb="4">
      <t>カンリ</t>
    </rPh>
    <rPh sb="4" eb="5">
      <t>トウ</t>
    </rPh>
    <rPh sb="5" eb="7">
      <t>サギョウ</t>
    </rPh>
    <rPh sb="7" eb="9">
      <t>シエン</t>
    </rPh>
    <phoneticPr fontId="5"/>
  </si>
  <si>
    <t>セキュリティ診断実施</t>
    <rPh sb="6" eb="8">
      <t>シンダン</t>
    </rPh>
    <rPh sb="8" eb="10">
      <t>ジッシ</t>
    </rPh>
    <phoneticPr fontId="5"/>
  </si>
  <si>
    <t>(株)エヌ・ティ・ティ・データ</t>
    <rPh sb="1" eb="2">
      <t>カブ</t>
    </rPh>
    <phoneticPr fontId="5"/>
  </si>
  <si>
    <t>・登録簿システム検討調査等業務
・登録簿システム運用・管理業務</t>
    <rPh sb="1" eb="4">
      <t>トウロクボ</t>
    </rPh>
    <rPh sb="8" eb="10">
      <t>ケントウ</t>
    </rPh>
    <rPh sb="10" eb="12">
      <t>チョウサ</t>
    </rPh>
    <rPh sb="12" eb="13">
      <t>トウ</t>
    </rPh>
    <rPh sb="13" eb="15">
      <t>ギョウム</t>
    </rPh>
    <rPh sb="17" eb="20">
      <t>トウロクボ</t>
    </rPh>
    <rPh sb="24" eb="26">
      <t>ウンヨウ</t>
    </rPh>
    <rPh sb="27" eb="29">
      <t>カンリ</t>
    </rPh>
    <rPh sb="29" eb="31">
      <t>ギョウム</t>
    </rPh>
    <phoneticPr fontId="5"/>
  </si>
  <si>
    <r>
      <t>(株)</t>
    </r>
    <r>
      <rPr>
        <sz val="11"/>
        <rFont val="ＭＳ Ｐゴシック"/>
        <family val="3"/>
        <charset val="128"/>
      </rPr>
      <t>NTTデータ・アイ</t>
    </r>
    <rPh sb="1" eb="2">
      <t>カブ</t>
    </rPh>
    <phoneticPr fontId="5"/>
  </si>
  <si>
    <t>・システム運用管理者業務</t>
    <rPh sb="5" eb="7">
      <t>ウンヨウ</t>
    </rPh>
    <rPh sb="7" eb="9">
      <t>カンリ</t>
    </rPh>
    <rPh sb="9" eb="10">
      <t>シャ</t>
    </rPh>
    <rPh sb="10" eb="12">
      <t>ギョウム</t>
    </rPh>
    <phoneticPr fontId="5"/>
  </si>
  <si>
    <t>エヌ・ティ・ティ・データ先端技術（株）</t>
    <rPh sb="12" eb="14">
      <t>センタン</t>
    </rPh>
    <rPh sb="14" eb="16">
      <t>ギジュツ</t>
    </rPh>
    <rPh sb="17" eb="18">
      <t>カブ</t>
    </rPh>
    <phoneticPr fontId="5"/>
  </si>
  <si>
    <t>セキュリティ診断</t>
    <rPh sb="6" eb="8">
      <t>シンダン</t>
    </rPh>
    <phoneticPr fontId="5"/>
  </si>
  <si>
    <t>国別登録簿運営経費</t>
    <rPh sb="0" eb="2">
      <t>クニベツ</t>
    </rPh>
    <rPh sb="2" eb="5">
      <t>トウロクボ</t>
    </rPh>
    <rPh sb="5" eb="7">
      <t>ウンエイ</t>
    </rPh>
    <rPh sb="7" eb="9">
      <t>ケイヒ</t>
    </rPh>
    <phoneticPr fontId="5"/>
  </si>
  <si>
    <t>環境省</t>
  </si>
  <si>
    <t>-</t>
    <phoneticPr fontId="5"/>
  </si>
  <si>
    <t>年間の総時間から定期メンテナンスによる停止時間を差し引いた8,728hrのシステムの連続稼働を維持</t>
    <phoneticPr fontId="5"/>
  </si>
  <si>
    <t>日次、週次、月次作業の見直しなど、業務内容の精査を行いコストの低減に努めており、妥当な水準である。</t>
    <rPh sb="31" eb="33">
      <t>テイゲン</t>
    </rPh>
    <rPh sb="34" eb="35">
      <t>ツト</t>
    </rPh>
    <rPh sb="40" eb="42">
      <t>ダトウ</t>
    </rPh>
    <rPh sb="43" eb="45">
      <t>スイジュン</t>
    </rPh>
    <phoneticPr fontId="5"/>
  </si>
  <si>
    <t>75/6,580</t>
    <phoneticPr fontId="5"/>
  </si>
  <si>
    <t>78/6,200</t>
    <phoneticPr fontId="5"/>
  </si>
  <si>
    <t>地球温暖化対策の推進に関する法律第43条等
特別会計に関する法律第85条第3項第2号
特別会計に関する法律施行令第50条第9項第1号</t>
    <rPh sb="0" eb="2">
      <t>チキュウ</t>
    </rPh>
    <phoneticPr fontId="5"/>
  </si>
  <si>
    <t>京都議定書</t>
    <rPh sb="0" eb="2">
      <t>キョウト</t>
    </rPh>
    <rPh sb="2" eb="5">
      <t>ギテイショ</t>
    </rPh>
    <phoneticPr fontId="5"/>
  </si>
  <si>
    <t>外部有識者点検対象外</t>
    <phoneticPr fontId="5"/>
  </si>
  <si>
    <t>京都メカニズムによるクレジットを記録し管理する国別登録簿について、引き続き必要な範囲での運用・改修等に努めること。</t>
    <phoneticPr fontId="5"/>
  </si>
  <si>
    <t>必要経費を精査したことによる減。</t>
    <rPh sb="0" eb="2">
      <t>ヒツヨウ</t>
    </rPh>
    <rPh sb="2" eb="4">
      <t>ケイヒ</t>
    </rPh>
    <rPh sb="5" eb="7">
      <t>セイサ</t>
    </rPh>
    <rPh sb="14" eb="15">
      <t>ゲン</t>
    </rPh>
    <phoneticPr fontId="5"/>
  </si>
  <si>
    <t>事業内容の見直し、経費の削減を行っており、今後も効率的に執行していく。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</si>
</sst>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43542</xdr:colOff>
      <xdr:row>741</xdr:row>
      <xdr:rowOff>10884</xdr:rowOff>
    </xdr:from>
    <xdr:to>
      <xdr:col>41</xdr:col>
      <xdr:colOff>10886</xdr:colOff>
      <xdr:row>758</xdr:row>
      <xdr:rowOff>662203</xdr:rowOff>
    </xdr:to>
    <xdr:grpSp>
      <xdr:nvGrpSpPr>
        <xdr:cNvPr id="2" name="グループ化 1"/>
        <xdr:cNvGrpSpPr/>
      </xdr:nvGrpSpPr>
      <xdr:grpSpPr>
        <a:xfrm>
          <a:off x="2278742" y="43419484"/>
          <a:ext cx="6063344" cy="7331519"/>
          <a:chOff x="2661888" y="45204530"/>
          <a:chExt cx="6199667" cy="7363259"/>
        </a:xfrm>
      </xdr:grpSpPr>
      <xdr:sp macro="" textlink="">
        <xdr:nvSpPr>
          <xdr:cNvPr id="3" name="正方形/長方形 2"/>
          <xdr:cNvSpPr/>
        </xdr:nvSpPr>
        <xdr:spPr>
          <a:xfrm>
            <a:off x="4571329" y="45204530"/>
            <a:ext cx="1914478" cy="9286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75</a:t>
            </a:r>
            <a:r>
              <a:rPr kumimoji="1" lang="ja-JP" altLang="en-US" sz="1100">
                <a:solidFill>
                  <a:sysClr val="windowText" lastClr="000000"/>
                </a:solidFill>
              </a:rPr>
              <a:t>百万円</a:t>
            </a:r>
          </a:p>
        </xdr:txBody>
      </xdr:sp>
      <xdr:cxnSp macro="">
        <xdr:nvCxnSpPr>
          <xdr:cNvPr id="4" name="直線矢印コネクタ 3"/>
          <xdr:cNvCxnSpPr/>
        </xdr:nvCxnSpPr>
        <xdr:spPr bwMode="auto">
          <a:xfrm flipH="1">
            <a:off x="5513749" y="46135364"/>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5" name="グループ化 7"/>
          <xdr:cNvGrpSpPr>
            <a:grpSpLocks/>
          </xdr:cNvGrpSpPr>
        </xdr:nvGrpSpPr>
        <xdr:grpSpPr bwMode="auto">
          <a:xfrm>
            <a:off x="4026843" y="46418969"/>
            <a:ext cx="3354767" cy="3592516"/>
            <a:chOff x="1832765" y="29139519"/>
            <a:chExt cx="1664977" cy="6547428"/>
          </a:xfrm>
        </xdr:grpSpPr>
        <xdr:sp macro="" textlink="">
          <xdr:nvSpPr>
            <xdr:cNvPr id="19" name="フレーム 18"/>
            <xdr:cNvSpPr/>
          </xdr:nvSpPr>
          <xdr:spPr bwMode="auto">
            <a:xfrm>
              <a:off x="1987623" y="29139519"/>
              <a:ext cx="1437461" cy="46364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一般競争入札（最低価格落札方式）・委託</a:t>
              </a:r>
              <a:endParaRPr kumimoji="1" lang="en-US" altLang="ja-JP" sz="900">
                <a:solidFill>
                  <a:schemeClr val="tx1"/>
                </a:solidFill>
              </a:endParaRPr>
            </a:p>
          </xdr:txBody>
        </xdr:sp>
        <xdr:sp macro="" textlink="">
          <xdr:nvSpPr>
            <xdr:cNvPr id="20" name="正方形/長方形 19"/>
            <xdr:cNvSpPr/>
          </xdr:nvSpPr>
          <xdr:spPr>
            <a:xfrm>
              <a:off x="1856313" y="29729555"/>
              <a:ext cx="1641429" cy="96729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　（株）エヌ・ティ・ティデータ</a:t>
              </a:r>
              <a:endParaRPr kumimoji="1" lang="en-US" altLang="ja-JP" sz="1000">
                <a:solidFill>
                  <a:sysClr val="windowText" lastClr="000000"/>
                </a:solidFill>
              </a:endParaRPr>
            </a:p>
            <a:p>
              <a:pPr algn="ctr">
                <a:lnSpc>
                  <a:spcPts val="1100"/>
                </a:lnSpc>
              </a:pPr>
              <a:r>
                <a:rPr kumimoji="1" lang="en-US" altLang="ja-JP" sz="1000" i="1">
                  <a:solidFill>
                    <a:sysClr val="windowText" lastClr="000000"/>
                  </a:solidFill>
                </a:rPr>
                <a:t>75</a:t>
              </a:r>
              <a:r>
                <a:rPr kumimoji="1" lang="ja-JP" altLang="en-US" sz="1000" i="1">
                  <a:solidFill>
                    <a:sysClr val="windowText" lastClr="000000"/>
                  </a:solidFill>
                </a:rPr>
                <a:t>百万円</a:t>
              </a:r>
            </a:p>
          </xdr:txBody>
        </xdr:sp>
        <xdr:sp macro="" textlink="">
          <xdr:nvSpPr>
            <xdr:cNvPr id="21" name="大かっこ 20"/>
            <xdr:cNvSpPr/>
          </xdr:nvSpPr>
          <xdr:spPr>
            <a:xfrm>
              <a:off x="1832765" y="30767889"/>
              <a:ext cx="1651000" cy="49190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１．登録簿システム検討調査等業務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・関連情報の調査</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en-US" altLang="ja-JP" sz="1100"/>
                <a:t>ITL</a:t>
              </a:r>
              <a:r>
                <a:rPr kumimoji="1" lang="ja-JP" altLang="en-US" sz="1100"/>
                <a:t>・登録簿管理者間の連絡・調整等</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・国連審査対応</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・セキュリティ診断</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２．登録簿システム運用・管理業務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・機器等の提供</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・データセンタの提供</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・システム運用管理業務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・国際間における開発者試験への対応</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・その他支援作業</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・関係者間の連携</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・作業実績の管理および報告</a:t>
              </a:r>
            </a:p>
          </xdr:txBody>
        </xdr:sp>
      </xdr:grpSp>
      <xdr:cxnSp macro="">
        <xdr:nvCxnSpPr>
          <xdr:cNvPr id="6" name="直線コネクタ 5"/>
          <xdr:cNvCxnSpPr/>
        </xdr:nvCxnSpPr>
        <xdr:spPr bwMode="auto">
          <a:xfrm>
            <a:off x="5736873" y="50157367"/>
            <a:ext cx="2115872"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7" name="グループ化 7"/>
          <xdr:cNvGrpSpPr>
            <a:grpSpLocks/>
          </xdr:cNvGrpSpPr>
        </xdr:nvGrpSpPr>
        <xdr:grpSpPr bwMode="auto">
          <a:xfrm>
            <a:off x="6921067" y="50479003"/>
            <a:ext cx="1940488" cy="2052202"/>
            <a:chOff x="1679575" y="34258617"/>
            <a:chExt cx="1870928" cy="1682473"/>
          </a:xfrm>
        </xdr:grpSpPr>
        <xdr:sp macro="" textlink="">
          <xdr:nvSpPr>
            <xdr:cNvPr id="16" name="フレーム 15"/>
            <xdr:cNvSpPr/>
          </xdr:nvSpPr>
          <xdr:spPr bwMode="auto">
            <a:xfrm>
              <a:off x="2078911" y="34258617"/>
              <a:ext cx="1160486" cy="3415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sp macro="" textlink="">
          <xdr:nvSpPr>
            <xdr:cNvPr id="17" name="正方形/長方形 16"/>
            <xdr:cNvSpPr/>
          </xdr:nvSpPr>
          <xdr:spPr>
            <a:xfrm>
              <a:off x="1679575" y="34662320"/>
              <a:ext cx="1848088" cy="6839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エヌ・ティ・ティ・データ先端技術（株）</a:t>
              </a:r>
              <a:endParaRPr kumimoji="1" lang="en-US" altLang="ja-JP" sz="1100">
                <a:solidFill>
                  <a:sysClr val="windowText" lastClr="000000"/>
                </a:solidFill>
                <a:effectLst/>
                <a:latin typeface="+mn-lt"/>
                <a:ea typeface="+mn-ea"/>
                <a:cs typeface="+mn-cs"/>
              </a:endParaRPr>
            </a:p>
            <a:p>
              <a:pPr algn="ctr">
                <a:lnSpc>
                  <a:spcPts val="1300"/>
                </a:lnSpc>
              </a:pP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8" name="大かっこ 17"/>
            <xdr:cNvSpPr/>
          </xdr:nvSpPr>
          <xdr:spPr>
            <a:xfrm>
              <a:off x="1688862" y="35445053"/>
              <a:ext cx="1861641" cy="49603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・セキュリティ診断</a:t>
              </a:r>
              <a:endParaRPr lang="ja-JP" altLang="ja-JP">
                <a:effectLst/>
              </a:endParaRPr>
            </a:p>
            <a:p>
              <a:pPr eaLnBrk="1" fontAlgn="auto" latinLnBrk="0" hangingPunct="1">
                <a:lnSpc>
                  <a:spcPts val="1300"/>
                </a:lnSpc>
              </a:pPr>
              <a:endParaRPr lang="ja-JP" altLang="ja-JP">
                <a:effectLst/>
              </a:endParaRPr>
            </a:p>
          </xdr:txBody>
        </xdr:sp>
      </xdr:grpSp>
      <xdr:cxnSp macro="">
        <xdr:nvCxnSpPr>
          <xdr:cNvPr id="8" name="直線コネクタ 7"/>
          <xdr:cNvCxnSpPr/>
        </xdr:nvCxnSpPr>
        <xdr:spPr bwMode="auto">
          <a:xfrm>
            <a:off x="3671488" y="50157367"/>
            <a:ext cx="2127778"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9" name="グループ化 7"/>
          <xdr:cNvGrpSpPr>
            <a:grpSpLocks/>
          </xdr:cNvGrpSpPr>
        </xdr:nvGrpSpPr>
        <xdr:grpSpPr bwMode="auto">
          <a:xfrm>
            <a:off x="2661888" y="50419464"/>
            <a:ext cx="2078784" cy="2148325"/>
            <a:chOff x="1607311" y="34220406"/>
            <a:chExt cx="1994405" cy="1898564"/>
          </a:xfrm>
        </xdr:grpSpPr>
        <xdr:sp macro="" textlink="">
          <xdr:nvSpPr>
            <xdr:cNvPr id="13" name="フレーム 12"/>
            <xdr:cNvSpPr/>
          </xdr:nvSpPr>
          <xdr:spPr bwMode="auto">
            <a:xfrm>
              <a:off x="2076924" y="34220406"/>
              <a:ext cx="1309211" cy="37973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sp macro="" textlink="">
          <xdr:nvSpPr>
            <xdr:cNvPr id="14" name="正方形/長方形 13"/>
            <xdr:cNvSpPr/>
          </xdr:nvSpPr>
          <xdr:spPr>
            <a:xfrm>
              <a:off x="1679575" y="34662319"/>
              <a:ext cx="1848134" cy="8260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NTT</a:t>
              </a:r>
              <a:r>
                <a:rPr kumimoji="1" lang="ja-JP" altLang="en-US" sz="1100">
                  <a:solidFill>
                    <a:sysClr val="windowText" lastClr="000000"/>
                  </a:solidFill>
                  <a:effectLst/>
                  <a:latin typeface="+mn-lt"/>
                  <a:ea typeface="+mn-ea"/>
                  <a:cs typeface="+mn-cs"/>
                </a:rPr>
                <a:t>データ・アイ</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15.7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5" name="大かっこ 14"/>
            <xdr:cNvSpPr/>
          </xdr:nvSpPr>
          <xdr:spPr>
            <a:xfrm>
              <a:off x="1607311" y="35539601"/>
              <a:ext cx="1994405" cy="57936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・システム運用管理者業務</a:t>
              </a:r>
              <a:endParaRPr lang="ja-JP" altLang="ja-JP">
                <a:effectLst/>
              </a:endParaRPr>
            </a:p>
            <a:p>
              <a:pPr eaLnBrk="1" fontAlgn="auto" latinLnBrk="0" hangingPunct="1">
                <a:lnSpc>
                  <a:spcPts val="1300"/>
                </a:lnSpc>
              </a:pPr>
              <a:endParaRPr lang="ja-JP" altLang="ja-JP">
                <a:effectLst/>
              </a:endParaRPr>
            </a:p>
          </xdr:txBody>
        </xdr:sp>
      </xdr:grpSp>
      <xdr:cxnSp macro="">
        <xdr:nvCxnSpPr>
          <xdr:cNvPr id="10" name="直線コネクタ 9"/>
          <xdr:cNvCxnSpPr/>
        </xdr:nvCxnSpPr>
        <xdr:spPr>
          <a:xfrm>
            <a:off x="5585186" y="49812247"/>
            <a:ext cx="0" cy="35004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flipH="1">
            <a:off x="3656374" y="50157529"/>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flipH="1">
            <a:off x="7823561" y="50157528"/>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80</v>
      </c>
      <c r="AT2" s="940"/>
      <c r="AU2" s="940"/>
      <c r="AV2" s="52" t="str">
        <f>IF(AW2="", "", "-")</f>
        <v/>
      </c>
      <c r="AW2" s="911"/>
      <c r="AX2" s="911"/>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628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177</v>
      </c>
      <c r="H5" s="841"/>
      <c r="I5" s="841"/>
      <c r="J5" s="841"/>
      <c r="K5" s="841"/>
      <c r="L5" s="841"/>
      <c r="M5" s="842" t="s">
        <v>66</v>
      </c>
      <c r="N5" s="843"/>
      <c r="O5" s="843"/>
      <c r="P5" s="843"/>
      <c r="Q5" s="843"/>
      <c r="R5" s="844"/>
      <c r="S5" s="845" t="s">
        <v>131</v>
      </c>
      <c r="T5" s="841"/>
      <c r="U5" s="841"/>
      <c r="V5" s="841"/>
      <c r="W5" s="841"/>
      <c r="X5" s="846"/>
      <c r="Y5" s="699" t="s">
        <v>3</v>
      </c>
      <c r="Z5" s="539"/>
      <c r="AA5" s="539"/>
      <c r="AB5" s="539"/>
      <c r="AC5" s="539"/>
      <c r="AD5" s="540"/>
      <c r="AE5" s="700" t="s">
        <v>549</v>
      </c>
      <c r="AF5" s="700"/>
      <c r="AG5" s="700"/>
      <c r="AH5" s="700"/>
      <c r="AI5" s="700"/>
      <c r="AJ5" s="700"/>
      <c r="AK5" s="700"/>
      <c r="AL5" s="700"/>
      <c r="AM5" s="700"/>
      <c r="AN5" s="700"/>
      <c r="AO5" s="700"/>
      <c r="AP5" s="701"/>
      <c r="AQ5" s="702" t="s">
        <v>550</v>
      </c>
      <c r="AR5" s="703"/>
      <c r="AS5" s="703"/>
      <c r="AT5" s="703"/>
      <c r="AU5" s="703"/>
      <c r="AV5" s="703"/>
      <c r="AW5" s="703"/>
      <c r="AX5" s="704"/>
    </row>
    <row r="6" spans="1:50" ht="39" customHeight="1" x14ac:dyDescent="0.15">
      <c r="A6" s="707" t="s">
        <v>4</v>
      </c>
      <c r="B6" s="708"/>
      <c r="C6" s="708"/>
      <c r="D6" s="708"/>
      <c r="E6" s="708"/>
      <c r="F6" s="708"/>
      <c r="G6" s="391" t="str">
        <f>入力規則等!F39</f>
        <v>一般会計、エネルギー対策特別会計エネルギー需給勘定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8.45" customHeight="1" x14ac:dyDescent="0.15">
      <c r="A7" s="491" t="s">
        <v>22</v>
      </c>
      <c r="B7" s="492"/>
      <c r="C7" s="492"/>
      <c r="D7" s="492"/>
      <c r="E7" s="492"/>
      <c r="F7" s="493"/>
      <c r="G7" s="494" t="s">
        <v>634</v>
      </c>
      <c r="H7" s="495"/>
      <c r="I7" s="495"/>
      <c r="J7" s="495"/>
      <c r="K7" s="495"/>
      <c r="L7" s="495"/>
      <c r="M7" s="495"/>
      <c r="N7" s="495"/>
      <c r="O7" s="495"/>
      <c r="P7" s="495"/>
      <c r="Q7" s="495"/>
      <c r="R7" s="495"/>
      <c r="S7" s="495"/>
      <c r="T7" s="495"/>
      <c r="U7" s="495"/>
      <c r="V7" s="495"/>
      <c r="W7" s="495"/>
      <c r="X7" s="496"/>
      <c r="Y7" s="922" t="s">
        <v>546</v>
      </c>
      <c r="Z7" s="439"/>
      <c r="AA7" s="439"/>
      <c r="AB7" s="439"/>
      <c r="AC7" s="439"/>
      <c r="AD7" s="923"/>
      <c r="AE7" s="912" t="s">
        <v>635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地球温暖化対策</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エネルギー対策、その他の事項経費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100</v>
      </c>
      <c r="Q13" s="659"/>
      <c r="R13" s="659"/>
      <c r="S13" s="659"/>
      <c r="T13" s="659"/>
      <c r="U13" s="659"/>
      <c r="V13" s="660"/>
      <c r="W13" s="658">
        <v>102</v>
      </c>
      <c r="X13" s="659"/>
      <c r="Y13" s="659"/>
      <c r="Z13" s="659"/>
      <c r="AA13" s="659"/>
      <c r="AB13" s="659"/>
      <c r="AC13" s="660"/>
      <c r="AD13" s="658">
        <v>78</v>
      </c>
      <c r="AE13" s="659"/>
      <c r="AF13" s="659"/>
      <c r="AG13" s="659"/>
      <c r="AH13" s="659"/>
      <c r="AI13" s="659"/>
      <c r="AJ13" s="660"/>
      <c r="AK13" s="658">
        <v>78</v>
      </c>
      <c r="AL13" s="659"/>
      <c r="AM13" s="659"/>
      <c r="AN13" s="659"/>
      <c r="AO13" s="659"/>
      <c r="AP13" s="659"/>
      <c r="AQ13" s="660"/>
      <c r="AR13" s="919">
        <v>77</v>
      </c>
      <c r="AS13" s="920"/>
      <c r="AT13" s="920"/>
      <c r="AU13" s="920"/>
      <c r="AV13" s="920"/>
      <c r="AW13" s="920"/>
      <c r="AX13" s="921"/>
    </row>
    <row r="14" spans="1:50" ht="21" customHeight="1" x14ac:dyDescent="0.15">
      <c r="A14" s="613"/>
      <c r="B14" s="614"/>
      <c r="C14" s="614"/>
      <c r="D14" s="614"/>
      <c r="E14" s="614"/>
      <c r="F14" s="615"/>
      <c r="G14" s="726"/>
      <c r="H14" s="727"/>
      <c r="I14" s="712" t="s">
        <v>8</v>
      </c>
      <c r="J14" s="763"/>
      <c r="K14" s="763"/>
      <c r="L14" s="763"/>
      <c r="M14" s="763"/>
      <c r="N14" s="763"/>
      <c r="O14" s="764"/>
      <c r="P14" s="658" t="s">
        <v>555</v>
      </c>
      <c r="Q14" s="659"/>
      <c r="R14" s="659"/>
      <c r="S14" s="659"/>
      <c r="T14" s="659"/>
      <c r="U14" s="659"/>
      <c r="V14" s="660"/>
      <c r="W14" s="658" t="s">
        <v>555</v>
      </c>
      <c r="X14" s="659"/>
      <c r="Y14" s="659"/>
      <c r="Z14" s="659"/>
      <c r="AA14" s="659"/>
      <c r="AB14" s="659"/>
      <c r="AC14" s="660"/>
      <c r="AD14" s="658" t="s">
        <v>556</v>
      </c>
      <c r="AE14" s="659"/>
      <c r="AF14" s="659"/>
      <c r="AG14" s="659"/>
      <c r="AH14" s="659"/>
      <c r="AI14" s="659"/>
      <c r="AJ14" s="660"/>
      <c r="AK14" s="658" t="s">
        <v>559</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555</v>
      </c>
      <c r="Q15" s="659"/>
      <c r="R15" s="659"/>
      <c r="S15" s="659"/>
      <c r="T15" s="659"/>
      <c r="U15" s="659"/>
      <c r="V15" s="660"/>
      <c r="W15" s="658" t="s">
        <v>556</v>
      </c>
      <c r="X15" s="659"/>
      <c r="Y15" s="659"/>
      <c r="Z15" s="659"/>
      <c r="AA15" s="659"/>
      <c r="AB15" s="659"/>
      <c r="AC15" s="660"/>
      <c r="AD15" s="658" t="s">
        <v>555</v>
      </c>
      <c r="AE15" s="659"/>
      <c r="AF15" s="659"/>
      <c r="AG15" s="659"/>
      <c r="AH15" s="659"/>
      <c r="AI15" s="659"/>
      <c r="AJ15" s="660"/>
      <c r="AK15" s="658" t="s">
        <v>556</v>
      </c>
      <c r="AL15" s="659"/>
      <c r="AM15" s="659"/>
      <c r="AN15" s="659"/>
      <c r="AO15" s="659"/>
      <c r="AP15" s="659"/>
      <c r="AQ15" s="660"/>
      <c r="AR15" s="658" t="s">
        <v>560</v>
      </c>
      <c r="AS15" s="659"/>
      <c r="AT15" s="659"/>
      <c r="AU15" s="659"/>
      <c r="AV15" s="659"/>
      <c r="AW15" s="659"/>
      <c r="AX15" s="807"/>
    </row>
    <row r="16" spans="1:50" ht="21" customHeight="1" x14ac:dyDescent="0.15">
      <c r="A16" s="613"/>
      <c r="B16" s="614"/>
      <c r="C16" s="614"/>
      <c r="D16" s="614"/>
      <c r="E16" s="614"/>
      <c r="F16" s="615"/>
      <c r="G16" s="726"/>
      <c r="H16" s="727"/>
      <c r="I16" s="712" t="s">
        <v>52</v>
      </c>
      <c r="J16" s="713"/>
      <c r="K16" s="713"/>
      <c r="L16" s="713"/>
      <c r="M16" s="713"/>
      <c r="N16" s="713"/>
      <c r="O16" s="714"/>
      <c r="P16" s="658" t="s">
        <v>556</v>
      </c>
      <c r="Q16" s="659"/>
      <c r="R16" s="659"/>
      <c r="S16" s="659"/>
      <c r="T16" s="659"/>
      <c r="U16" s="659"/>
      <c r="V16" s="660"/>
      <c r="W16" s="658" t="s">
        <v>557</v>
      </c>
      <c r="X16" s="659"/>
      <c r="Y16" s="659"/>
      <c r="Z16" s="659"/>
      <c r="AA16" s="659"/>
      <c r="AB16" s="659"/>
      <c r="AC16" s="660"/>
      <c r="AD16" s="658" t="s">
        <v>555</v>
      </c>
      <c r="AE16" s="659"/>
      <c r="AF16" s="659"/>
      <c r="AG16" s="659"/>
      <c r="AH16" s="659"/>
      <c r="AI16" s="659"/>
      <c r="AJ16" s="660"/>
      <c r="AK16" s="658" t="s">
        <v>555</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555</v>
      </c>
      <c r="Q17" s="659"/>
      <c r="R17" s="659"/>
      <c r="S17" s="659"/>
      <c r="T17" s="659"/>
      <c r="U17" s="659"/>
      <c r="V17" s="660"/>
      <c r="W17" s="658" t="s">
        <v>558</v>
      </c>
      <c r="X17" s="659"/>
      <c r="Y17" s="659"/>
      <c r="Z17" s="659"/>
      <c r="AA17" s="659"/>
      <c r="AB17" s="659"/>
      <c r="AC17" s="660"/>
      <c r="AD17" s="658" t="s">
        <v>556</v>
      </c>
      <c r="AE17" s="659"/>
      <c r="AF17" s="659"/>
      <c r="AG17" s="659"/>
      <c r="AH17" s="659"/>
      <c r="AI17" s="659"/>
      <c r="AJ17" s="660"/>
      <c r="AK17" s="658" t="s">
        <v>555</v>
      </c>
      <c r="AL17" s="659"/>
      <c r="AM17" s="659"/>
      <c r="AN17" s="659"/>
      <c r="AO17" s="659"/>
      <c r="AP17" s="659"/>
      <c r="AQ17" s="660"/>
      <c r="AR17" s="917"/>
      <c r="AS17" s="917"/>
      <c r="AT17" s="917"/>
      <c r="AU17" s="917"/>
      <c r="AV17" s="917"/>
      <c r="AW17" s="917"/>
      <c r="AX17" s="918"/>
    </row>
    <row r="18" spans="1:50" ht="24.75" customHeight="1" x14ac:dyDescent="0.15">
      <c r="A18" s="613"/>
      <c r="B18" s="614"/>
      <c r="C18" s="614"/>
      <c r="D18" s="614"/>
      <c r="E18" s="614"/>
      <c r="F18" s="615"/>
      <c r="G18" s="728"/>
      <c r="H18" s="729"/>
      <c r="I18" s="717" t="s">
        <v>20</v>
      </c>
      <c r="J18" s="718"/>
      <c r="K18" s="718"/>
      <c r="L18" s="718"/>
      <c r="M18" s="718"/>
      <c r="N18" s="718"/>
      <c r="O18" s="719"/>
      <c r="P18" s="879">
        <f>SUM(P13:V17)</f>
        <v>100</v>
      </c>
      <c r="Q18" s="880"/>
      <c r="R18" s="880"/>
      <c r="S18" s="880"/>
      <c r="T18" s="880"/>
      <c r="U18" s="880"/>
      <c r="V18" s="881"/>
      <c r="W18" s="879">
        <f>SUM(W13:AC17)</f>
        <v>102</v>
      </c>
      <c r="X18" s="880"/>
      <c r="Y18" s="880"/>
      <c r="Z18" s="880"/>
      <c r="AA18" s="880"/>
      <c r="AB18" s="880"/>
      <c r="AC18" s="881"/>
      <c r="AD18" s="879">
        <f>SUM(AD13:AJ17)</f>
        <v>78</v>
      </c>
      <c r="AE18" s="880"/>
      <c r="AF18" s="880"/>
      <c r="AG18" s="880"/>
      <c r="AH18" s="880"/>
      <c r="AI18" s="880"/>
      <c r="AJ18" s="881"/>
      <c r="AK18" s="879">
        <f>SUM(AK13:AQ17)</f>
        <v>78</v>
      </c>
      <c r="AL18" s="880"/>
      <c r="AM18" s="880"/>
      <c r="AN18" s="880"/>
      <c r="AO18" s="880"/>
      <c r="AP18" s="880"/>
      <c r="AQ18" s="881"/>
      <c r="AR18" s="879">
        <f>SUM(AR13:AX17)</f>
        <v>77</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8">
        <v>96</v>
      </c>
      <c r="Q19" s="659"/>
      <c r="R19" s="659"/>
      <c r="S19" s="659"/>
      <c r="T19" s="659"/>
      <c r="U19" s="659"/>
      <c r="V19" s="660"/>
      <c r="W19" s="658">
        <v>102</v>
      </c>
      <c r="X19" s="659"/>
      <c r="Y19" s="659"/>
      <c r="Z19" s="659"/>
      <c r="AA19" s="659"/>
      <c r="AB19" s="659"/>
      <c r="AC19" s="660"/>
      <c r="AD19" s="658">
        <v>75</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0.96</v>
      </c>
      <c r="Q20" s="311"/>
      <c r="R20" s="311"/>
      <c r="S20" s="311"/>
      <c r="T20" s="311"/>
      <c r="U20" s="311"/>
      <c r="V20" s="311"/>
      <c r="W20" s="311">
        <f t="shared" ref="W20" si="0">IF(W18=0, "-", SUM(W19)/W18)</f>
        <v>1</v>
      </c>
      <c r="X20" s="311"/>
      <c r="Y20" s="311"/>
      <c r="Z20" s="311"/>
      <c r="AA20" s="311"/>
      <c r="AB20" s="311"/>
      <c r="AC20" s="311"/>
      <c r="AD20" s="311">
        <f t="shared" ref="AD20" si="1">IF(AD18=0, "-", SUM(AD19)/AD18)</f>
        <v>0.96153846153846156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496</v>
      </c>
      <c r="H21" s="310"/>
      <c r="I21" s="310"/>
      <c r="J21" s="310"/>
      <c r="K21" s="310"/>
      <c r="L21" s="310"/>
      <c r="M21" s="310"/>
      <c r="N21" s="310"/>
      <c r="O21" s="310"/>
      <c r="P21" s="311">
        <f>IF(P19=0, "-", SUM(P19)/SUM(P13,P14))</f>
        <v>0.96</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0.96153846153846156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473</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472</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561</v>
      </c>
      <c r="H23" s="953"/>
      <c r="I23" s="953"/>
      <c r="J23" s="953"/>
      <c r="K23" s="953"/>
      <c r="L23" s="953"/>
      <c r="M23" s="953"/>
      <c r="N23" s="953"/>
      <c r="O23" s="954"/>
      <c r="P23" s="919">
        <v>75</v>
      </c>
      <c r="Q23" s="920"/>
      <c r="R23" s="920"/>
      <c r="S23" s="920"/>
      <c r="T23" s="920"/>
      <c r="U23" s="920"/>
      <c r="V23" s="937"/>
      <c r="W23" s="919">
        <v>74</v>
      </c>
      <c r="X23" s="920"/>
      <c r="Y23" s="920"/>
      <c r="Z23" s="920"/>
      <c r="AA23" s="920"/>
      <c r="AB23" s="920"/>
      <c r="AC23" s="937"/>
      <c r="AD23" s="974" t="s">
        <v>638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562</v>
      </c>
      <c r="H24" s="956"/>
      <c r="I24" s="956"/>
      <c r="J24" s="956"/>
      <c r="K24" s="956"/>
      <c r="L24" s="956"/>
      <c r="M24" s="956"/>
      <c r="N24" s="956"/>
      <c r="O24" s="957"/>
      <c r="P24" s="658">
        <v>3</v>
      </c>
      <c r="Q24" s="659"/>
      <c r="R24" s="659"/>
      <c r="S24" s="659"/>
      <c r="T24" s="659"/>
      <c r="U24" s="659"/>
      <c r="V24" s="660"/>
      <c r="W24" s="658">
        <v>3</v>
      </c>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477</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78</v>
      </c>
      <c r="Q29" s="934"/>
      <c r="R29" s="934"/>
      <c r="S29" s="934"/>
      <c r="T29" s="934"/>
      <c r="U29" s="934"/>
      <c r="V29" s="935"/>
      <c r="W29" s="933">
        <f>AR13</f>
        <v>77</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471</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555</v>
      </c>
      <c r="AV31" s="192"/>
      <c r="AW31" s="394" t="s">
        <v>300</v>
      </c>
      <c r="AX31" s="395"/>
    </row>
    <row r="32" spans="1:50" ht="23.25" customHeight="1" x14ac:dyDescent="0.15">
      <c r="A32" s="399"/>
      <c r="B32" s="397"/>
      <c r="C32" s="397"/>
      <c r="D32" s="397"/>
      <c r="E32" s="397"/>
      <c r="F32" s="398"/>
      <c r="G32" s="560" t="s">
        <v>630</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8688</v>
      </c>
      <c r="AF32" s="212"/>
      <c r="AG32" s="212"/>
      <c r="AH32" s="212"/>
      <c r="AI32" s="211">
        <v>8525</v>
      </c>
      <c r="AJ32" s="212"/>
      <c r="AK32" s="212"/>
      <c r="AL32" s="212"/>
      <c r="AM32" s="211">
        <v>8631</v>
      </c>
      <c r="AN32" s="212"/>
      <c r="AO32" s="212"/>
      <c r="AP32" s="212"/>
      <c r="AQ32" s="333" t="s">
        <v>567</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8728</v>
      </c>
      <c r="AF33" s="212"/>
      <c r="AG33" s="212"/>
      <c r="AH33" s="212"/>
      <c r="AI33" s="211">
        <v>8728</v>
      </c>
      <c r="AJ33" s="212"/>
      <c r="AK33" s="212"/>
      <c r="AL33" s="212"/>
      <c r="AM33" s="211">
        <v>8728</v>
      </c>
      <c r="AN33" s="212"/>
      <c r="AO33" s="212"/>
      <c r="AP33" s="212"/>
      <c r="AQ33" s="333">
        <v>8728</v>
      </c>
      <c r="AR33" s="200"/>
      <c r="AS33" s="200"/>
      <c r="AT33" s="334"/>
      <c r="AU33" s="212" t="s">
        <v>555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99.541704857928508</v>
      </c>
      <c r="AF34" s="212"/>
      <c r="AG34" s="212"/>
      <c r="AH34" s="212"/>
      <c r="AI34" s="211">
        <f>AI32/AI33*100</f>
        <v>97.674152153987166</v>
      </c>
      <c r="AJ34" s="212"/>
      <c r="AK34" s="212"/>
      <c r="AL34" s="212"/>
      <c r="AM34" s="211">
        <f>AM32/AM33*100</f>
        <v>98.888634280476623</v>
      </c>
      <c r="AN34" s="212"/>
      <c r="AO34" s="212"/>
      <c r="AP34" s="212"/>
      <c r="AQ34" s="211" t="s">
        <v>629</v>
      </c>
      <c r="AR34" s="212"/>
      <c r="AS34" s="212"/>
      <c r="AT34" s="212"/>
      <c r="AU34" s="212" t="s">
        <v>555</v>
      </c>
      <c r="AV34" s="212"/>
      <c r="AW34" s="212"/>
      <c r="AX34" s="214"/>
    </row>
    <row r="35" spans="1:50" ht="23.25" customHeight="1" x14ac:dyDescent="0.15">
      <c r="A35" s="219" t="s">
        <v>526</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490</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44.1"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44.1"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44.1"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490</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569</v>
      </c>
      <c r="AR66" s="192"/>
      <c r="AS66" s="235" t="s">
        <v>356</v>
      </c>
      <c r="AT66" s="236"/>
      <c r="AU66" s="192" t="s">
        <v>555</v>
      </c>
      <c r="AV66" s="192"/>
      <c r="AW66" s="235" t="s">
        <v>489</v>
      </c>
      <c r="AX66" s="247"/>
    </row>
    <row r="67" spans="1:50" ht="48" customHeight="1" x14ac:dyDescent="0.15">
      <c r="A67" s="471"/>
      <c r="B67" s="472"/>
      <c r="C67" s="472"/>
      <c r="D67" s="472"/>
      <c r="E67" s="472"/>
      <c r="F67" s="473"/>
      <c r="G67" s="248" t="s">
        <v>364</v>
      </c>
      <c r="H67" s="251" t="s">
        <v>568</v>
      </c>
      <c r="I67" s="252"/>
      <c r="J67" s="252"/>
      <c r="K67" s="252"/>
      <c r="L67" s="252"/>
      <c r="M67" s="252"/>
      <c r="N67" s="252"/>
      <c r="O67" s="253"/>
      <c r="P67" s="251" t="s">
        <v>555</v>
      </c>
      <c r="Q67" s="252"/>
      <c r="R67" s="252"/>
      <c r="S67" s="252"/>
      <c r="T67" s="252"/>
      <c r="U67" s="252"/>
      <c r="V67" s="253"/>
      <c r="W67" s="257"/>
      <c r="X67" s="258"/>
      <c r="Y67" s="263" t="s">
        <v>12</v>
      </c>
      <c r="Z67" s="263"/>
      <c r="AA67" s="264"/>
      <c r="AB67" s="265" t="s">
        <v>516</v>
      </c>
      <c r="AC67" s="265"/>
      <c r="AD67" s="265"/>
      <c r="AE67" s="211" t="s">
        <v>555</v>
      </c>
      <c r="AF67" s="212"/>
      <c r="AG67" s="212"/>
      <c r="AH67" s="212"/>
      <c r="AI67" s="211" t="s">
        <v>555</v>
      </c>
      <c r="AJ67" s="212"/>
      <c r="AK67" s="212"/>
      <c r="AL67" s="212"/>
      <c r="AM67" s="211" t="s">
        <v>565</v>
      </c>
      <c r="AN67" s="212"/>
      <c r="AO67" s="212"/>
      <c r="AP67" s="212"/>
      <c r="AQ67" s="211" t="s">
        <v>555</v>
      </c>
      <c r="AR67" s="212"/>
      <c r="AS67" s="212"/>
      <c r="AT67" s="213"/>
      <c r="AU67" s="212" t="s">
        <v>555</v>
      </c>
      <c r="AV67" s="212"/>
      <c r="AW67" s="212"/>
      <c r="AX67" s="214"/>
    </row>
    <row r="68" spans="1:50" ht="48"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556</v>
      </c>
      <c r="AF68" s="212"/>
      <c r="AG68" s="212"/>
      <c r="AH68" s="212"/>
      <c r="AI68" s="211" t="s">
        <v>556</v>
      </c>
      <c r="AJ68" s="212"/>
      <c r="AK68" s="212"/>
      <c r="AL68" s="212"/>
      <c r="AM68" s="211" t="s">
        <v>556</v>
      </c>
      <c r="AN68" s="212"/>
      <c r="AO68" s="212"/>
      <c r="AP68" s="212"/>
      <c r="AQ68" s="211" t="s">
        <v>570</v>
      </c>
      <c r="AR68" s="212"/>
      <c r="AS68" s="212"/>
      <c r="AT68" s="213"/>
      <c r="AU68" s="212" t="s">
        <v>555</v>
      </c>
      <c r="AV68" s="212"/>
      <c r="AW68" s="212"/>
      <c r="AX68" s="214"/>
    </row>
    <row r="69" spans="1:50" ht="48"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556</v>
      </c>
      <c r="AF69" s="267"/>
      <c r="AG69" s="267"/>
      <c r="AH69" s="267"/>
      <c r="AI69" s="266" t="s">
        <v>555</v>
      </c>
      <c r="AJ69" s="267"/>
      <c r="AK69" s="267"/>
      <c r="AL69" s="267"/>
      <c r="AM69" s="266" t="s">
        <v>555</v>
      </c>
      <c r="AN69" s="267"/>
      <c r="AO69" s="267"/>
      <c r="AP69" s="267"/>
      <c r="AQ69" s="211" t="s">
        <v>555</v>
      </c>
      <c r="AR69" s="212"/>
      <c r="AS69" s="212"/>
      <c r="AT69" s="213"/>
      <c r="AU69" s="212" t="s">
        <v>555</v>
      </c>
      <c r="AV69" s="212"/>
      <c r="AW69" s="212"/>
      <c r="AX69" s="214"/>
    </row>
    <row r="70" spans="1:50" ht="23.25" customHeight="1" x14ac:dyDescent="0.15">
      <c r="A70" s="471" t="s">
        <v>497</v>
      </c>
      <c r="B70" s="472"/>
      <c r="C70" s="472"/>
      <c r="D70" s="472"/>
      <c r="E70" s="472"/>
      <c r="F70" s="473"/>
      <c r="G70" s="249" t="s">
        <v>365</v>
      </c>
      <c r="H70" s="300" t="s">
        <v>555</v>
      </c>
      <c r="I70" s="300"/>
      <c r="J70" s="300"/>
      <c r="K70" s="300"/>
      <c r="L70" s="300"/>
      <c r="M70" s="300"/>
      <c r="N70" s="300"/>
      <c r="O70" s="300"/>
      <c r="P70" s="300" t="s">
        <v>571</v>
      </c>
      <c r="Q70" s="300"/>
      <c r="R70" s="300"/>
      <c r="S70" s="300"/>
      <c r="T70" s="300"/>
      <c r="U70" s="300"/>
      <c r="V70" s="300"/>
      <c r="W70" s="303" t="s">
        <v>515</v>
      </c>
      <c r="X70" s="304"/>
      <c r="Y70" s="263" t="s">
        <v>12</v>
      </c>
      <c r="Z70" s="263"/>
      <c r="AA70" s="264"/>
      <c r="AB70" s="265" t="s">
        <v>516</v>
      </c>
      <c r="AC70" s="265"/>
      <c r="AD70" s="265"/>
      <c r="AE70" s="211" t="s">
        <v>555</v>
      </c>
      <c r="AF70" s="212"/>
      <c r="AG70" s="212"/>
      <c r="AH70" s="212"/>
      <c r="AI70" s="211" t="s">
        <v>555</v>
      </c>
      <c r="AJ70" s="212"/>
      <c r="AK70" s="212"/>
      <c r="AL70" s="212"/>
      <c r="AM70" s="211" t="s">
        <v>556</v>
      </c>
      <c r="AN70" s="212"/>
      <c r="AO70" s="212"/>
      <c r="AP70" s="212"/>
      <c r="AQ70" s="211" t="s">
        <v>556</v>
      </c>
      <c r="AR70" s="212"/>
      <c r="AS70" s="212"/>
      <c r="AT70" s="213"/>
      <c r="AU70" s="212" t="s">
        <v>555</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555</v>
      </c>
      <c r="AF71" s="212"/>
      <c r="AG71" s="212"/>
      <c r="AH71" s="212"/>
      <c r="AI71" s="211" t="s">
        <v>556</v>
      </c>
      <c r="AJ71" s="212"/>
      <c r="AK71" s="212"/>
      <c r="AL71" s="212"/>
      <c r="AM71" s="211" t="s">
        <v>556</v>
      </c>
      <c r="AN71" s="212"/>
      <c r="AO71" s="212"/>
      <c r="AP71" s="212"/>
      <c r="AQ71" s="211" t="s">
        <v>555</v>
      </c>
      <c r="AR71" s="212"/>
      <c r="AS71" s="212"/>
      <c r="AT71" s="213"/>
      <c r="AU71" s="212" t="s">
        <v>559</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555</v>
      </c>
      <c r="AF72" s="212"/>
      <c r="AG72" s="212"/>
      <c r="AH72" s="212"/>
      <c r="AI72" s="211" t="s">
        <v>572</v>
      </c>
      <c r="AJ72" s="212"/>
      <c r="AK72" s="212"/>
      <c r="AL72" s="212"/>
      <c r="AM72" s="211" t="s">
        <v>559</v>
      </c>
      <c r="AN72" s="212"/>
      <c r="AO72" s="212"/>
      <c r="AP72" s="213"/>
      <c r="AQ72" s="211" t="s">
        <v>555</v>
      </c>
      <c r="AR72" s="212"/>
      <c r="AS72" s="212"/>
      <c r="AT72" s="213"/>
      <c r="AU72" s="212" t="s">
        <v>556</v>
      </c>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7"/>
    </row>
    <row r="80" spans="1:50" ht="18.75" hidden="1" customHeight="1" x14ac:dyDescent="0.15">
      <c r="A80" s="865"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6321</v>
      </c>
      <c r="AF101" s="212"/>
      <c r="AG101" s="212"/>
      <c r="AH101" s="213"/>
      <c r="AI101" s="211">
        <v>6578</v>
      </c>
      <c r="AJ101" s="212"/>
      <c r="AK101" s="212"/>
      <c r="AL101" s="213"/>
      <c r="AM101" s="211">
        <v>6580</v>
      </c>
      <c r="AN101" s="212"/>
      <c r="AO101" s="212"/>
      <c r="AP101" s="213"/>
      <c r="AQ101" s="211" t="s">
        <v>552</v>
      </c>
      <c r="AR101" s="212"/>
      <c r="AS101" s="212"/>
      <c r="AT101" s="213"/>
      <c r="AU101" s="212" t="s">
        <v>465</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6200</v>
      </c>
      <c r="AF102" s="414"/>
      <c r="AG102" s="414"/>
      <c r="AH102" s="414"/>
      <c r="AI102" s="414">
        <v>6200</v>
      </c>
      <c r="AJ102" s="414"/>
      <c r="AK102" s="414"/>
      <c r="AL102" s="414"/>
      <c r="AM102" s="414">
        <v>6200</v>
      </c>
      <c r="AN102" s="414"/>
      <c r="AO102" s="414"/>
      <c r="AP102" s="414"/>
      <c r="AQ102" s="266">
        <v>6200</v>
      </c>
      <c r="AR102" s="267"/>
      <c r="AS102" s="267"/>
      <c r="AT102" s="312"/>
      <c r="AU102" s="212">
        <v>6200</v>
      </c>
      <c r="AV102" s="212"/>
      <c r="AW102" s="212"/>
      <c r="AX102" s="214"/>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15</v>
      </c>
      <c r="AF116" s="414"/>
      <c r="AG116" s="414"/>
      <c r="AH116" s="414"/>
      <c r="AI116" s="414">
        <v>16</v>
      </c>
      <c r="AJ116" s="414"/>
      <c r="AK116" s="414"/>
      <c r="AL116" s="414"/>
      <c r="AM116" s="414">
        <v>11</v>
      </c>
      <c r="AN116" s="414"/>
      <c r="AO116" s="414"/>
      <c r="AP116" s="414"/>
      <c r="AQ116" s="211">
        <v>13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578</v>
      </c>
      <c r="AF117" s="547"/>
      <c r="AG117" s="547"/>
      <c r="AH117" s="547"/>
      <c r="AI117" s="547" t="s">
        <v>579</v>
      </c>
      <c r="AJ117" s="547"/>
      <c r="AK117" s="547"/>
      <c r="AL117" s="547"/>
      <c r="AM117" s="547" t="s">
        <v>632</v>
      </c>
      <c r="AN117" s="547"/>
      <c r="AO117" s="547"/>
      <c r="AP117" s="547"/>
      <c r="AQ117" s="547" t="s">
        <v>633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552</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580</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556</v>
      </c>
      <c r="AJ135" s="200"/>
      <c r="AK135" s="200"/>
      <c r="AL135" s="200"/>
      <c r="AM135" s="199" t="s">
        <v>555</v>
      </c>
      <c r="AN135" s="200"/>
      <c r="AO135" s="200"/>
      <c r="AP135" s="200"/>
      <c r="AQ135" s="199" t="s">
        <v>556</v>
      </c>
      <c r="AR135" s="200"/>
      <c r="AS135" s="200"/>
      <c r="AT135" s="200"/>
      <c r="AU135" s="199" t="s">
        <v>565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552</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89" t="s">
        <v>556</v>
      </c>
      <c r="AR432" s="193"/>
      <c r="AS432" s="126" t="s">
        <v>356</v>
      </c>
      <c r="AT432" s="127"/>
      <c r="AU432" s="193" t="s">
        <v>572</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t="s">
        <v>555</v>
      </c>
      <c r="AF433" s="200"/>
      <c r="AG433" s="200"/>
      <c r="AH433" s="200"/>
      <c r="AI433" s="333" t="s">
        <v>569</v>
      </c>
      <c r="AJ433" s="200"/>
      <c r="AK433" s="200"/>
      <c r="AL433" s="200"/>
      <c r="AM433" s="333" t="s">
        <v>556</v>
      </c>
      <c r="AN433" s="200"/>
      <c r="AO433" s="200"/>
      <c r="AP433" s="334"/>
      <c r="AQ433" s="333" t="s">
        <v>556</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t="s">
        <v>555</v>
      </c>
      <c r="AF434" s="200"/>
      <c r="AG434" s="200"/>
      <c r="AH434" s="334"/>
      <c r="AI434" s="333" t="s">
        <v>555</v>
      </c>
      <c r="AJ434" s="200"/>
      <c r="AK434" s="200"/>
      <c r="AL434" s="200"/>
      <c r="AM434" s="333" t="s">
        <v>584</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565</v>
      </c>
      <c r="AF435" s="200"/>
      <c r="AG435" s="200"/>
      <c r="AH435" s="334"/>
      <c r="AI435" s="333" t="s">
        <v>555</v>
      </c>
      <c r="AJ435" s="200"/>
      <c r="AK435" s="200"/>
      <c r="AL435" s="200"/>
      <c r="AM435" s="333" t="s">
        <v>567</v>
      </c>
      <c r="AN435" s="200"/>
      <c r="AO435" s="200"/>
      <c r="AP435" s="334"/>
      <c r="AQ435" s="333" t="s">
        <v>555</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t="s">
        <v>556</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t="s">
        <v>556</v>
      </c>
      <c r="AF459" s="200"/>
      <c r="AG459" s="200"/>
      <c r="AH459" s="334"/>
      <c r="AI459" s="333" t="s">
        <v>555</v>
      </c>
      <c r="AJ459" s="200"/>
      <c r="AK459" s="200"/>
      <c r="AL459" s="200"/>
      <c r="AM459" s="333" t="s">
        <v>555</v>
      </c>
      <c r="AN459" s="200"/>
      <c r="AO459" s="200"/>
      <c r="AP459" s="334"/>
      <c r="AQ459" s="333" t="s">
        <v>555</v>
      </c>
      <c r="AR459" s="200"/>
      <c r="AS459" s="200"/>
      <c r="AT459" s="334"/>
      <c r="AU459" s="200" t="s">
        <v>569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583</v>
      </c>
      <c r="AJ460" s="200"/>
      <c r="AK460" s="200"/>
      <c r="AL460" s="200"/>
      <c r="AM460" s="333" t="s">
        <v>555</v>
      </c>
      <c r="AN460" s="200"/>
      <c r="AO460" s="200"/>
      <c r="AP460" s="334"/>
      <c r="AQ460" s="333" t="s">
        <v>555</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48"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551</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551</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551</v>
      </c>
      <c r="AE704" s="784"/>
      <c r="AF704" s="784"/>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551</v>
      </c>
      <c r="AE705" s="716"/>
      <c r="AF705" s="716"/>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589</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590</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593</v>
      </c>
      <c r="AE708" s="604"/>
      <c r="AF708" s="604"/>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631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593</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593</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551</v>
      </c>
      <c r="AE714" s="809"/>
      <c r="AF714" s="810"/>
      <c r="AG714" s="737" t="s">
        <v>592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551</v>
      </c>
      <c r="AE715" s="604"/>
      <c r="AF715" s="657"/>
      <c r="AG715" s="743" t="s">
        <v>594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636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637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639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599</v>
      </c>
      <c r="F737" s="988"/>
      <c r="G737" s="988"/>
      <c r="H737" s="988"/>
      <c r="I737" s="988"/>
      <c r="J737" s="988"/>
      <c r="K737" s="988"/>
      <c r="L737" s="988"/>
      <c r="M737" s="988"/>
      <c r="N737" s="358" t="s">
        <v>358</v>
      </c>
      <c r="O737" s="358"/>
      <c r="P737" s="358"/>
      <c r="Q737" s="358"/>
      <c r="R737" s="988" t="s">
        <v>600</v>
      </c>
      <c r="S737" s="988"/>
      <c r="T737" s="988"/>
      <c r="U737" s="988"/>
      <c r="V737" s="988"/>
      <c r="W737" s="988"/>
      <c r="X737" s="988"/>
      <c r="Y737" s="988"/>
      <c r="Z737" s="988"/>
      <c r="AA737" s="358" t="s">
        <v>359</v>
      </c>
      <c r="AB737" s="358"/>
      <c r="AC737" s="358"/>
      <c r="AD737" s="358"/>
      <c r="AE737" s="988" t="s">
        <v>601</v>
      </c>
      <c r="AF737" s="988"/>
      <c r="AG737" s="988"/>
      <c r="AH737" s="988"/>
      <c r="AI737" s="988"/>
      <c r="AJ737" s="988"/>
      <c r="AK737" s="988"/>
      <c r="AL737" s="988"/>
      <c r="AM737" s="988"/>
      <c r="AN737" s="358" t="s">
        <v>360</v>
      </c>
      <c r="AO737" s="358"/>
      <c r="AP737" s="358"/>
      <c r="AQ737" s="358"/>
      <c r="AR737" s="989" t="s">
        <v>602</v>
      </c>
      <c r="AS737" s="990"/>
      <c r="AT737" s="990"/>
      <c r="AU737" s="990"/>
      <c r="AV737" s="990"/>
      <c r="AW737" s="990"/>
      <c r="AX737" s="991"/>
      <c r="AY737" s="89"/>
      <c r="AZ737" s="89"/>
    </row>
    <row r="738" spans="1:52" ht="24.75" customHeight="1" x14ac:dyDescent="0.15">
      <c r="A738" s="992" t="s">
        <v>361</v>
      </c>
      <c r="B738" s="203"/>
      <c r="C738" s="203"/>
      <c r="D738" s="204"/>
      <c r="E738" s="988" t="s">
        <v>603</v>
      </c>
      <c r="F738" s="988"/>
      <c r="G738" s="988"/>
      <c r="H738" s="988"/>
      <c r="I738" s="988"/>
      <c r="J738" s="988"/>
      <c r="K738" s="988"/>
      <c r="L738" s="988"/>
      <c r="M738" s="988"/>
      <c r="N738" s="358" t="s">
        <v>362</v>
      </c>
      <c r="O738" s="358"/>
      <c r="P738" s="358"/>
      <c r="Q738" s="358"/>
      <c r="R738" s="988" t="s">
        <v>604</v>
      </c>
      <c r="S738" s="988"/>
      <c r="T738" s="988"/>
      <c r="U738" s="988"/>
      <c r="V738" s="988"/>
      <c r="W738" s="988"/>
      <c r="X738" s="988"/>
      <c r="Y738" s="988"/>
      <c r="Z738" s="988"/>
      <c r="AA738" s="358" t="s">
        <v>481</v>
      </c>
      <c r="AB738" s="358"/>
      <c r="AC738" s="358"/>
      <c r="AD738" s="358"/>
      <c r="AE738" s="988" t="s">
        <v>605</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628</v>
      </c>
      <c r="F739" s="1000"/>
      <c r="G739" s="1000"/>
      <c r="H739" s="91" t="str">
        <f>IF(E739="", "", "(")</f>
        <v>(</v>
      </c>
      <c r="I739" s="983"/>
      <c r="J739" s="983"/>
      <c r="K739" s="91" t="str">
        <f>IF(OR(I739="　", I739=""), "", "-")</f>
        <v/>
      </c>
      <c r="L739" s="984">
        <v>84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0"/>
      <c r="B781" s="631"/>
      <c r="C781" s="631"/>
      <c r="D781" s="631"/>
      <c r="E781" s="631"/>
      <c r="F781" s="632"/>
      <c r="G781" s="671" t="s">
        <v>609</v>
      </c>
      <c r="H781" s="672"/>
      <c r="I781" s="672"/>
      <c r="J781" s="672"/>
      <c r="K781" s="673"/>
      <c r="L781" s="665" t="s">
        <v>616</v>
      </c>
      <c r="M781" s="666"/>
      <c r="N781" s="666"/>
      <c r="O781" s="666"/>
      <c r="P781" s="666"/>
      <c r="Q781" s="666"/>
      <c r="R781" s="666"/>
      <c r="S781" s="666"/>
      <c r="T781" s="666"/>
      <c r="U781" s="666"/>
      <c r="V781" s="666"/>
      <c r="W781" s="666"/>
      <c r="X781" s="667"/>
      <c r="Y781" s="384">
        <v>30</v>
      </c>
      <c r="Z781" s="385"/>
      <c r="AA781" s="385"/>
      <c r="AB781" s="806"/>
      <c r="AC781" s="671" t="s">
        <v>609</v>
      </c>
      <c r="AD781" s="672"/>
      <c r="AE781" s="672"/>
      <c r="AF781" s="672"/>
      <c r="AG781" s="673"/>
      <c r="AH781" s="665" t="s">
        <v>619</v>
      </c>
      <c r="AI781" s="666"/>
      <c r="AJ781" s="666"/>
      <c r="AK781" s="666"/>
      <c r="AL781" s="666"/>
      <c r="AM781" s="666"/>
      <c r="AN781" s="666"/>
      <c r="AO781" s="666"/>
      <c r="AP781" s="666"/>
      <c r="AQ781" s="666"/>
      <c r="AR781" s="666"/>
      <c r="AS781" s="666"/>
      <c r="AT781" s="667"/>
      <c r="AU781" s="384">
        <v>15.7</v>
      </c>
      <c r="AV781" s="385"/>
      <c r="AW781" s="385"/>
      <c r="AX781" s="386"/>
    </row>
    <row r="782" spans="1:50" ht="24.75" customHeight="1" x14ac:dyDescent="0.15">
      <c r="A782" s="630"/>
      <c r="B782" s="631"/>
      <c r="C782" s="631"/>
      <c r="D782" s="631"/>
      <c r="E782" s="631"/>
      <c r="F782" s="632"/>
      <c r="G782" s="605" t="s">
        <v>610</v>
      </c>
      <c r="H782" s="606"/>
      <c r="I782" s="606"/>
      <c r="J782" s="606"/>
      <c r="K782" s="607"/>
      <c r="L782" s="597" t="s">
        <v>617</v>
      </c>
      <c r="M782" s="598"/>
      <c r="N782" s="598"/>
      <c r="O782" s="598"/>
      <c r="P782" s="598"/>
      <c r="Q782" s="598"/>
      <c r="R782" s="598"/>
      <c r="S782" s="598"/>
      <c r="T782" s="598"/>
      <c r="U782" s="598"/>
      <c r="V782" s="598"/>
      <c r="W782" s="598"/>
      <c r="X782" s="599"/>
      <c r="Y782" s="600">
        <v>27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611</v>
      </c>
      <c r="H783" s="606"/>
      <c r="I783" s="606"/>
      <c r="J783" s="606"/>
      <c r="K783" s="607"/>
      <c r="L783" s="597" t="s">
        <v>618</v>
      </c>
      <c r="M783" s="598"/>
      <c r="N783" s="598"/>
      <c r="O783" s="598"/>
      <c r="P783" s="598"/>
      <c r="Q783" s="598"/>
      <c r="R783" s="598"/>
      <c r="S783" s="598"/>
      <c r="T783" s="598"/>
      <c r="U783" s="598"/>
      <c r="V783" s="598"/>
      <c r="W783" s="598"/>
      <c r="X783" s="599"/>
      <c r="Y783" s="600">
        <v>16.399999999999999</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614</v>
      </c>
      <c r="H784" s="606"/>
      <c r="I784" s="606"/>
      <c r="J784" s="606"/>
      <c r="K784" s="607"/>
      <c r="L784" s="597"/>
      <c r="M784" s="598"/>
      <c r="N784" s="598"/>
      <c r="O784" s="598"/>
      <c r="P784" s="598"/>
      <c r="Q784" s="598"/>
      <c r="R784" s="598"/>
      <c r="S784" s="598"/>
      <c r="T784" s="598"/>
      <c r="U784" s="598"/>
      <c r="V784" s="598"/>
      <c r="W784" s="598"/>
      <c r="X784" s="599"/>
      <c r="Y784" s="600">
        <v>0.9</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612</v>
      </c>
      <c r="H785" s="606"/>
      <c r="I785" s="606"/>
      <c r="J785" s="606"/>
      <c r="K785" s="607"/>
      <c r="L785" s="597"/>
      <c r="M785" s="598"/>
      <c r="N785" s="598"/>
      <c r="O785" s="598"/>
      <c r="P785" s="598"/>
      <c r="Q785" s="598"/>
      <c r="R785" s="598"/>
      <c r="S785" s="598"/>
      <c r="T785" s="598"/>
      <c r="U785" s="598"/>
      <c r="V785" s="598"/>
      <c r="W785" s="598"/>
      <c r="X785" s="599"/>
      <c r="Y785" s="600">
        <v>7</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613</v>
      </c>
      <c r="H786" s="606"/>
      <c r="I786" s="606"/>
      <c r="J786" s="606"/>
      <c r="K786" s="607"/>
      <c r="L786" s="597"/>
      <c r="M786" s="598"/>
      <c r="N786" s="598"/>
      <c r="O786" s="598"/>
      <c r="P786" s="598"/>
      <c r="Q786" s="598"/>
      <c r="R786" s="598"/>
      <c r="S786" s="598"/>
      <c r="T786" s="598"/>
      <c r="U786" s="598"/>
      <c r="V786" s="598"/>
      <c r="W786" s="598"/>
      <c r="X786" s="599"/>
      <c r="Y786" s="600">
        <v>7</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615</v>
      </c>
      <c r="H787" s="633"/>
      <c r="I787" s="633"/>
      <c r="J787" s="633"/>
      <c r="K787" s="634"/>
      <c r="L787" s="597"/>
      <c r="M787" s="598"/>
      <c r="N787" s="598"/>
      <c r="O787" s="598"/>
      <c r="P787" s="598"/>
      <c r="Q787" s="598"/>
      <c r="R787" s="598"/>
      <c r="S787" s="598"/>
      <c r="T787" s="598"/>
      <c r="U787" s="598"/>
      <c r="V787" s="598"/>
      <c r="W787" s="598"/>
      <c r="X787" s="599"/>
      <c r="Y787" s="600">
        <v>-13.3</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33"/>
      <c r="I788" s="633"/>
      <c r="J788" s="633"/>
      <c r="K788" s="634"/>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75.000000000000014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15.7</v>
      </c>
      <c r="AV791" s="833"/>
      <c r="AW791" s="833"/>
      <c r="AX791" s="835"/>
    </row>
    <row r="792" spans="1:50" ht="24.75" customHeight="1" x14ac:dyDescent="0.15">
      <c r="A792" s="630"/>
      <c r="B792" s="631"/>
      <c r="C792" s="631"/>
      <c r="D792" s="631"/>
      <c r="E792" s="631"/>
      <c r="F792" s="632"/>
      <c r="G792" s="594" t="s">
        <v>608</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customHeight="1" x14ac:dyDescent="0.15">
      <c r="A793" s="630"/>
      <c r="B793" s="631"/>
      <c r="C793" s="631"/>
      <c r="D793" s="631"/>
      <c r="E793" s="631"/>
      <c r="F793" s="632"/>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0"/>
      <c r="B794" s="631"/>
      <c r="C794" s="631"/>
      <c r="D794" s="631"/>
      <c r="E794" s="631"/>
      <c r="F794" s="632"/>
      <c r="G794" s="671" t="s">
        <v>609</v>
      </c>
      <c r="H794" s="672"/>
      <c r="I794" s="672"/>
      <c r="J794" s="672"/>
      <c r="K794" s="673"/>
      <c r="L794" s="665" t="s">
        <v>620</v>
      </c>
      <c r="M794" s="666"/>
      <c r="N794" s="666"/>
      <c r="O794" s="666"/>
      <c r="P794" s="666"/>
      <c r="Q794" s="666"/>
      <c r="R794" s="666"/>
      <c r="S794" s="666"/>
      <c r="T794" s="666"/>
      <c r="U794" s="666"/>
      <c r="V794" s="666"/>
      <c r="W794" s="666"/>
      <c r="X794" s="667"/>
      <c r="Y794" s="384">
        <v>0.7</v>
      </c>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0.7</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64.5" customHeight="1" x14ac:dyDescent="0.15">
      <c r="A837" s="372">
        <v>1</v>
      </c>
      <c r="B837" s="372">
        <v>1</v>
      </c>
      <c r="C837" s="340" t="s">
        <v>621</v>
      </c>
      <c r="D837" s="340"/>
      <c r="E837" s="340"/>
      <c r="F837" s="340"/>
      <c r="G837" s="340"/>
      <c r="H837" s="340"/>
      <c r="I837" s="340"/>
      <c r="J837" s="341">
        <v>9010601021385</v>
      </c>
      <c r="K837" s="342"/>
      <c r="L837" s="342"/>
      <c r="M837" s="342"/>
      <c r="N837" s="342"/>
      <c r="O837" s="342"/>
      <c r="P837" s="343" t="s">
        <v>622</v>
      </c>
      <c r="Q837" s="343"/>
      <c r="R837" s="343"/>
      <c r="S837" s="343"/>
      <c r="T837" s="343"/>
      <c r="U837" s="343"/>
      <c r="V837" s="343"/>
      <c r="W837" s="343"/>
      <c r="X837" s="343"/>
      <c r="Y837" s="344">
        <v>75</v>
      </c>
      <c r="Z837" s="345"/>
      <c r="AA837" s="345"/>
      <c r="AB837" s="346"/>
      <c r="AC837" s="356" t="s">
        <v>518</v>
      </c>
      <c r="AD837" s="364"/>
      <c r="AE837" s="364"/>
      <c r="AF837" s="364"/>
      <c r="AG837" s="364"/>
      <c r="AH837" s="365">
        <v>1</v>
      </c>
      <c r="AI837" s="366"/>
      <c r="AJ837" s="366"/>
      <c r="AK837" s="366"/>
      <c r="AL837" s="350">
        <v>96.6</v>
      </c>
      <c r="AM837" s="351"/>
      <c r="AN837" s="351"/>
      <c r="AO837" s="352"/>
      <c r="AP837" s="353" t="s">
        <v>555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9.6"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623</v>
      </c>
      <c r="D870" s="340"/>
      <c r="E870" s="340"/>
      <c r="F870" s="340"/>
      <c r="G870" s="340"/>
      <c r="H870" s="340"/>
      <c r="I870" s="340"/>
      <c r="J870" s="341">
        <v>2011101056358</v>
      </c>
      <c r="K870" s="342"/>
      <c r="L870" s="342"/>
      <c r="M870" s="342"/>
      <c r="N870" s="342"/>
      <c r="O870" s="342"/>
      <c r="P870" s="343" t="s">
        <v>624</v>
      </c>
      <c r="Q870" s="343"/>
      <c r="R870" s="343"/>
      <c r="S870" s="343"/>
      <c r="T870" s="343"/>
      <c r="U870" s="343"/>
      <c r="V870" s="343"/>
      <c r="W870" s="343"/>
      <c r="X870" s="343"/>
      <c r="Y870" s="344">
        <v>15.7</v>
      </c>
      <c r="Z870" s="345"/>
      <c r="AA870" s="345"/>
      <c r="AB870" s="346"/>
      <c r="AC870" s="356" t="s">
        <v>525</v>
      </c>
      <c r="AD870" s="364"/>
      <c r="AE870" s="364"/>
      <c r="AF870" s="364"/>
      <c r="AG870" s="364"/>
      <c r="AH870" s="365" t="s">
        <v>555</v>
      </c>
      <c r="AI870" s="366"/>
      <c r="AJ870" s="366"/>
      <c r="AK870" s="366"/>
      <c r="AL870" s="350" t="s">
        <v>555</v>
      </c>
      <c r="AM870" s="351"/>
      <c r="AN870" s="351"/>
      <c r="AO870" s="352"/>
      <c r="AP870" s="353" t="s">
        <v>566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4.4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t="s">
        <v>625</v>
      </c>
      <c r="D903" s="340"/>
      <c r="E903" s="340"/>
      <c r="F903" s="340"/>
      <c r="G903" s="340"/>
      <c r="H903" s="340"/>
      <c r="I903" s="340"/>
      <c r="J903" s="341">
        <v>7010001130664</v>
      </c>
      <c r="K903" s="342"/>
      <c r="L903" s="342"/>
      <c r="M903" s="342"/>
      <c r="N903" s="342"/>
      <c r="O903" s="342"/>
      <c r="P903" s="343" t="s">
        <v>626</v>
      </c>
      <c r="Q903" s="343"/>
      <c r="R903" s="343"/>
      <c r="S903" s="343"/>
      <c r="T903" s="343"/>
      <c r="U903" s="343"/>
      <c r="V903" s="343"/>
      <c r="W903" s="343"/>
      <c r="X903" s="343"/>
      <c r="Y903" s="344">
        <v>0.7</v>
      </c>
      <c r="Z903" s="345"/>
      <c r="AA903" s="345"/>
      <c r="AB903" s="346"/>
      <c r="AC903" s="356" t="s">
        <v>525</v>
      </c>
      <c r="AD903" s="364"/>
      <c r="AE903" s="364"/>
      <c r="AF903" s="364"/>
      <c r="AG903" s="364"/>
      <c r="AH903" s="365" t="s">
        <v>555</v>
      </c>
      <c r="AI903" s="366"/>
      <c r="AJ903" s="366"/>
      <c r="AK903" s="366"/>
      <c r="AL903" s="350" t="s">
        <v>555</v>
      </c>
      <c r="AM903" s="351"/>
      <c r="AN903" s="351"/>
      <c r="AO903" s="352"/>
      <c r="AP903" s="353" t="s">
        <v>556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9">
      <formula>IF(RIGHT(TEXT(P14,"0.#"),1)=".",FALSE,TRUE)</formula>
    </cfRule>
    <cfRule type="expression" dxfId="2792" priority="14010">
      <formula>IF(RIGHT(TEXT(P14,"0.#"),1)=".",TRUE,FALSE)</formula>
    </cfRule>
  </conditionalFormatting>
  <conditionalFormatting sqref="AE32">
    <cfRule type="expression" dxfId="2791" priority="13999">
      <formula>IF(RIGHT(TEXT(AE32,"0.#"),1)=".",FALSE,TRUE)</formula>
    </cfRule>
    <cfRule type="expression" dxfId="2790" priority="14000">
      <formula>IF(RIGHT(TEXT(AE32,"0.#"),1)=".",TRUE,FALSE)</formula>
    </cfRule>
  </conditionalFormatting>
  <conditionalFormatting sqref="P18:AX18">
    <cfRule type="expression" dxfId="2789" priority="13885">
      <formula>IF(RIGHT(TEXT(P18,"0.#"),1)=".",FALSE,TRUE)</formula>
    </cfRule>
    <cfRule type="expression" dxfId="2788" priority="13886">
      <formula>IF(RIGHT(TEXT(P18,"0.#"),1)=".",TRUE,FALSE)</formula>
    </cfRule>
  </conditionalFormatting>
  <conditionalFormatting sqref="Y782">
    <cfRule type="expression" dxfId="2787" priority="13881">
      <formula>IF(RIGHT(TEXT(Y782,"0.#"),1)=".",FALSE,TRUE)</formula>
    </cfRule>
    <cfRule type="expression" dxfId="2786" priority="13882">
      <formula>IF(RIGHT(TEXT(Y782,"0.#"),1)=".",TRUE,FALSE)</formula>
    </cfRule>
  </conditionalFormatting>
  <conditionalFormatting sqref="Y791">
    <cfRule type="expression" dxfId="2785" priority="13877">
      <formula>IF(RIGHT(TEXT(Y791,"0.#"),1)=".",FALSE,TRUE)</formula>
    </cfRule>
    <cfRule type="expression" dxfId="2784" priority="13878">
      <formula>IF(RIGHT(TEXT(Y791,"0.#"),1)=".",TRUE,FALSE)</formula>
    </cfRule>
  </conditionalFormatting>
  <conditionalFormatting sqref="Y822:Y829 Y820 Y809:Y816 Y807 Y796:Y803 Y794">
    <cfRule type="expression" dxfId="2783" priority="13659">
      <formula>IF(RIGHT(TEXT(Y794,"0.#"),1)=".",FALSE,TRUE)</formula>
    </cfRule>
    <cfRule type="expression" dxfId="2782" priority="13660">
      <formula>IF(RIGHT(TEXT(Y794,"0.#"),1)=".",TRUE,FALSE)</formula>
    </cfRule>
  </conditionalFormatting>
  <conditionalFormatting sqref="P16:AQ17 P15:AX15 P13:AX13">
    <cfRule type="expression" dxfId="2781" priority="13707">
      <formula>IF(RIGHT(TEXT(P13,"0.#"),1)=".",FALSE,TRUE)</formula>
    </cfRule>
    <cfRule type="expression" dxfId="2780" priority="13708">
      <formula>IF(RIGHT(TEXT(P13,"0.#"),1)=".",TRUE,FALSE)</formula>
    </cfRule>
  </conditionalFormatting>
  <conditionalFormatting sqref="P19:AJ19">
    <cfRule type="expression" dxfId="2779" priority="13705">
      <formula>IF(RIGHT(TEXT(P19,"0.#"),1)=".",FALSE,TRUE)</formula>
    </cfRule>
    <cfRule type="expression" dxfId="2778" priority="13706">
      <formula>IF(RIGHT(TEXT(P19,"0.#"),1)=".",TRUE,FALSE)</formula>
    </cfRule>
  </conditionalFormatting>
  <conditionalFormatting sqref="AE101 AQ101">
    <cfRule type="expression" dxfId="2777" priority="13697">
      <formula>IF(RIGHT(TEXT(AE101,"0.#"),1)=".",FALSE,TRUE)</formula>
    </cfRule>
    <cfRule type="expression" dxfId="2776" priority="13698">
      <formula>IF(RIGHT(TEXT(AE101,"0.#"),1)=".",TRUE,FALSE)</formula>
    </cfRule>
  </conditionalFormatting>
  <conditionalFormatting sqref="Y783:Y790 Y781">
    <cfRule type="expression" dxfId="2775" priority="13683">
      <formula>IF(RIGHT(TEXT(Y781,"0.#"),1)=".",FALSE,TRUE)</formula>
    </cfRule>
    <cfRule type="expression" dxfId="2774" priority="13684">
      <formula>IF(RIGHT(TEXT(Y781,"0.#"),1)=".",TRUE,FALSE)</formula>
    </cfRule>
  </conditionalFormatting>
  <conditionalFormatting sqref="AU782">
    <cfRule type="expression" dxfId="2773" priority="13681">
      <formula>IF(RIGHT(TEXT(AU782,"0.#"),1)=".",FALSE,TRUE)</formula>
    </cfRule>
    <cfRule type="expression" dxfId="2772" priority="13682">
      <formula>IF(RIGHT(TEXT(AU782,"0.#"),1)=".",TRUE,FALSE)</formula>
    </cfRule>
  </conditionalFormatting>
  <conditionalFormatting sqref="AU791">
    <cfRule type="expression" dxfId="2771" priority="13679">
      <formula>IF(RIGHT(TEXT(AU791,"0.#"),1)=".",FALSE,TRUE)</formula>
    </cfRule>
    <cfRule type="expression" dxfId="2770" priority="13680">
      <formula>IF(RIGHT(TEXT(AU791,"0.#"),1)=".",TRUE,FALSE)</formula>
    </cfRule>
  </conditionalFormatting>
  <conditionalFormatting sqref="AU783:AU790 AU781">
    <cfRule type="expression" dxfId="2769" priority="13677">
      <formula>IF(RIGHT(TEXT(AU781,"0.#"),1)=".",FALSE,TRUE)</formula>
    </cfRule>
    <cfRule type="expression" dxfId="2768" priority="13678">
      <formula>IF(RIGHT(TEXT(AU781,"0.#"),1)=".",TRUE,FALSE)</formula>
    </cfRule>
  </conditionalFormatting>
  <conditionalFormatting sqref="Y821 Y808 Y795">
    <cfRule type="expression" dxfId="2767" priority="13663">
      <formula>IF(RIGHT(TEXT(Y795,"0.#"),1)=".",FALSE,TRUE)</formula>
    </cfRule>
    <cfRule type="expression" dxfId="2766" priority="13664">
      <formula>IF(RIGHT(TEXT(Y795,"0.#"),1)=".",TRUE,FALSE)</formula>
    </cfRule>
  </conditionalFormatting>
  <conditionalFormatting sqref="Y830 Y817 Y804">
    <cfRule type="expression" dxfId="2765" priority="13661">
      <formula>IF(RIGHT(TEXT(Y804,"0.#"),1)=".",FALSE,TRUE)</formula>
    </cfRule>
    <cfRule type="expression" dxfId="2764" priority="13662">
      <formula>IF(RIGHT(TEXT(Y804,"0.#"),1)=".",TRUE,FALSE)</formula>
    </cfRule>
  </conditionalFormatting>
  <conditionalFormatting sqref="AU821 AU808 AU795">
    <cfRule type="expression" dxfId="2763" priority="13657">
      <formula>IF(RIGHT(TEXT(AU795,"0.#"),1)=".",FALSE,TRUE)</formula>
    </cfRule>
    <cfRule type="expression" dxfId="2762" priority="13658">
      <formula>IF(RIGHT(TEXT(AU795,"0.#"),1)=".",TRUE,FALSE)</formula>
    </cfRule>
  </conditionalFormatting>
  <conditionalFormatting sqref="AU830 AU817 AU804">
    <cfRule type="expression" dxfId="2761" priority="13655">
      <formula>IF(RIGHT(TEXT(AU804,"0.#"),1)=".",FALSE,TRUE)</formula>
    </cfRule>
    <cfRule type="expression" dxfId="2760" priority="13656">
      <formula>IF(RIGHT(TEXT(AU804,"0.#"),1)=".",TRUE,FALSE)</formula>
    </cfRule>
  </conditionalFormatting>
  <conditionalFormatting sqref="AU822:AU829 AU820 AU809:AU816 AU807 AU796:AU803 AU794">
    <cfRule type="expression" dxfId="2759" priority="13653">
      <formula>IF(RIGHT(TEXT(AU794,"0.#"),1)=".",FALSE,TRUE)</formula>
    </cfRule>
    <cfRule type="expression" dxfId="2758" priority="13654">
      <formula>IF(RIGHT(TEXT(AU794,"0.#"),1)=".",TRUE,FALSE)</formula>
    </cfRule>
  </conditionalFormatting>
  <conditionalFormatting sqref="AM87">
    <cfRule type="expression" dxfId="2757" priority="13307">
      <formula>IF(RIGHT(TEXT(AM87,"0.#"),1)=".",FALSE,TRUE)</formula>
    </cfRule>
    <cfRule type="expression" dxfId="2756" priority="13308">
      <formula>IF(RIGHT(TEXT(AM87,"0.#"),1)=".",TRUE,FALSE)</formula>
    </cfRule>
  </conditionalFormatting>
  <conditionalFormatting sqref="AE55">
    <cfRule type="expression" dxfId="2755" priority="13375">
      <formula>IF(RIGHT(TEXT(AE55,"0.#"),1)=".",FALSE,TRUE)</formula>
    </cfRule>
    <cfRule type="expression" dxfId="2754" priority="13376">
      <formula>IF(RIGHT(TEXT(AE55,"0.#"),1)=".",TRUE,FALSE)</formula>
    </cfRule>
  </conditionalFormatting>
  <conditionalFormatting sqref="AI55">
    <cfRule type="expression" dxfId="2753" priority="13373">
      <formula>IF(RIGHT(TEXT(AI55,"0.#"),1)=".",FALSE,TRUE)</formula>
    </cfRule>
    <cfRule type="expression" dxfId="2752" priority="13374">
      <formula>IF(RIGHT(TEXT(AI55,"0.#"),1)=".",TRUE,FALSE)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3">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870:AO871">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05:AO932">
    <cfRule type="expression" dxfId="1953" priority="2065">
      <formula>IF(AND(AL905&gt;=0, RIGHT(TEXT(AL905,"0.#"),1)&lt;&gt;"."),TRUE,FALSE)</formula>
    </cfRule>
    <cfRule type="expression" dxfId="1952" priority="2066">
      <formula>IF(AND(AL905&gt;=0, RIGHT(TEXT(AL905,"0.#"),1)="."),TRUE,FALSE)</formula>
    </cfRule>
    <cfRule type="expression" dxfId="1951" priority="2067">
      <formula>IF(AND(AL905&lt;0, RIGHT(TEXT(AL905,"0.#"),1)&lt;&gt;"."),TRUE,FALSE)</formula>
    </cfRule>
    <cfRule type="expression" dxfId="1950" priority="2068">
      <formula>IF(AND(AL905&lt;0, RIGHT(TEXT(AL905,"0.#"),1)="."),TRUE,FALSE)</formula>
    </cfRule>
  </conditionalFormatting>
  <conditionalFormatting sqref="AL903:AO904">
    <cfRule type="expression" dxfId="1949" priority="2059">
      <formula>IF(AND(AL903&gt;=0, RIGHT(TEXT(AL903,"0.#"),1)&lt;&gt;"."),TRUE,FALSE)</formula>
    </cfRule>
    <cfRule type="expression" dxfId="1948" priority="2060">
      <formula>IF(AND(AL903&gt;=0, RIGHT(TEXT(AL903,"0.#"),1)="."),TRUE,FALSE)</formula>
    </cfRule>
    <cfRule type="expression" dxfId="1947" priority="2061">
      <formula>IF(AND(AL903&lt;0, RIGHT(TEXT(AL903,"0.#"),1)&lt;&gt;"."),TRUE,FALSE)</formula>
    </cfRule>
    <cfRule type="expression" dxfId="1946" priority="2062">
      <formula>IF(AND(AL903&lt;0, RIGHT(TEXT(AL903,"0.#"),1)="."),TRUE,FALSE)</formula>
    </cfRule>
  </conditionalFormatting>
  <conditionalFormatting sqref="AL938:AO965">
    <cfRule type="expression" dxfId="1945" priority="2053">
      <formula>IF(AND(AL938&gt;=0, RIGHT(TEXT(AL938,"0.#"),1)&lt;&gt;"."),TRUE,FALSE)</formula>
    </cfRule>
    <cfRule type="expression" dxfId="1944" priority="2054">
      <formula>IF(AND(AL938&gt;=0, RIGHT(TEXT(AL938,"0.#"),1)="."),TRUE,FALSE)</formula>
    </cfRule>
    <cfRule type="expression" dxfId="1943" priority="2055">
      <formula>IF(AND(AL938&lt;0, RIGHT(TEXT(AL938,"0.#"),1)&lt;&gt;"."),TRUE,FALSE)</formula>
    </cfRule>
    <cfRule type="expression" dxfId="1942" priority="2056">
      <formula>IF(AND(AL938&lt;0, RIGHT(TEXT(AL938,"0.#"),1)="."),TRUE,FALSE)</formula>
    </cfRule>
  </conditionalFormatting>
  <conditionalFormatting sqref="AL936:AO937">
    <cfRule type="expression" dxfId="1941" priority="2047">
      <formula>IF(AND(AL936&gt;=0, RIGHT(TEXT(AL936,"0.#"),1)&lt;&gt;"."),TRUE,FALSE)</formula>
    </cfRule>
    <cfRule type="expression" dxfId="1940" priority="2048">
      <formula>IF(AND(AL936&gt;=0, RIGHT(TEXT(AL936,"0.#"),1)="."),TRUE,FALSE)</formula>
    </cfRule>
    <cfRule type="expression" dxfId="1939" priority="2049">
      <formula>IF(AND(AL936&lt;0, RIGHT(TEXT(AL936,"0.#"),1)&lt;&gt;"."),TRUE,FALSE)</formula>
    </cfRule>
    <cfRule type="expression" dxfId="1938" priority="2050">
      <formula>IF(AND(AL936&lt;0, RIGHT(TEXT(AL936,"0.#"),1)="."),TRUE,FALSE)</formula>
    </cfRule>
  </conditionalFormatting>
  <conditionalFormatting sqref="AL971:AO998">
    <cfRule type="expression" dxfId="1937" priority="2041">
      <formula>IF(AND(AL971&gt;=0, RIGHT(TEXT(AL971,"0.#"),1)&lt;&gt;"."),TRUE,FALSE)</formula>
    </cfRule>
    <cfRule type="expression" dxfId="1936" priority="2042">
      <formula>IF(AND(AL971&gt;=0, RIGHT(TEXT(AL971,"0.#"),1)="."),TRUE,FALSE)</formula>
    </cfRule>
    <cfRule type="expression" dxfId="1935" priority="2043">
      <formula>IF(AND(AL971&lt;0, RIGHT(TEXT(AL971,"0.#"),1)&lt;&gt;"."),TRUE,FALSE)</formula>
    </cfRule>
    <cfRule type="expression" dxfId="1934" priority="2044">
      <formula>IF(AND(AL971&lt;0, RIGHT(TEXT(AL971,"0.#"),1)="."),TRUE,FALSE)</formula>
    </cfRule>
  </conditionalFormatting>
  <conditionalFormatting sqref="AL969:AO970">
    <cfRule type="expression" dxfId="1933" priority="2035">
      <formula>IF(AND(AL969&gt;=0, RIGHT(TEXT(AL969,"0.#"),1)&lt;&gt;"."),TRUE,FALSE)</formula>
    </cfRule>
    <cfRule type="expression" dxfId="1932" priority="2036">
      <formula>IF(AND(AL969&gt;=0, RIGHT(TEXT(AL969,"0.#"),1)="."),TRUE,FALSE)</formula>
    </cfRule>
    <cfRule type="expression" dxfId="1931" priority="2037">
      <formula>IF(AND(AL969&lt;0, RIGHT(TEXT(AL969,"0.#"),1)&lt;&gt;"."),TRUE,FALSE)</formula>
    </cfRule>
    <cfRule type="expression" dxfId="1930" priority="2038">
      <formula>IF(AND(AL969&lt;0, RIGHT(TEXT(AL969,"0.#"),1)="."),TRUE,FALSE)</formula>
    </cfRule>
  </conditionalFormatting>
  <conditionalFormatting sqref="AL1004:AO1031">
    <cfRule type="expression" dxfId="1929" priority="2029">
      <formula>IF(AND(AL1004&gt;=0, RIGHT(TEXT(AL1004,"0.#"),1)&lt;&gt;"."),TRUE,FALSE)</formula>
    </cfRule>
    <cfRule type="expression" dxfId="1928" priority="2030">
      <formula>IF(AND(AL1004&gt;=0, RIGHT(TEXT(AL1004,"0.#"),1)="."),TRUE,FALSE)</formula>
    </cfRule>
    <cfRule type="expression" dxfId="1927" priority="2031">
      <formula>IF(AND(AL1004&lt;0, RIGHT(TEXT(AL1004,"0.#"),1)&lt;&gt;"."),TRUE,FALSE)</formula>
    </cfRule>
    <cfRule type="expression" dxfId="1926" priority="2032">
      <formula>IF(AND(AL1004&lt;0, RIGHT(TEXT(AL1004,"0.#"),1)="."),TRUE,FALSE)</formula>
    </cfRule>
  </conditionalFormatting>
  <conditionalFormatting sqref="AL1002:AO1003">
    <cfRule type="expression" dxfId="1925" priority="2023">
      <formula>IF(AND(AL1002&gt;=0, RIGHT(TEXT(AL1002,"0.#"),1)&lt;&gt;"."),TRUE,FALSE)</formula>
    </cfRule>
    <cfRule type="expression" dxfId="1924" priority="2024">
      <formula>IF(AND(AL1002&gt;=0, RIGHT(TEXT(AL1002,"0.#"),1)="."),TRUE,FALSE)</formula>
    </cfRule>
    <cfRule type="expression" dxfId="1923" priority="2025">
      <formula>IF(AND(AL1002&lt;0, RIGHT(TEXT(AL1002,"0.#"),1)&lt;&gt;"."),TRUE,FALSE)</formula>
    </cfRule>
    <cfRule type="expression" dxfId="1922" priority="2026">
      <formula>IF(AND(AL1002&lt;0, RIGHT(TEXT(AL1002,"0.#"),1)="."),TRUE,FALSE)</formula>
    </cfRule>
  </conditionalFormatting>
  <conditionalFormatting sqref="Y1002:Y1003">
    <cfRule type="expression" dxfId="1921" priority="2021">
      <formula>IF(RIGHT(TEXT(Y1002,"0.#"),1)=".",FALSE,TRUE)</formula>
    </cfRule>
    <cfRule type="expression" dxfId="1920" priority="2022">
      <formula>IF(RIGHT(TEXT(Y1002,"0.#"),1)=".",TRUE,FALSE)</formula>
    </cfRule>
  </conditionalFormatting>
  <conditionalFormatting sqref="AL1037:AO1064">
    <cfRule type="expression" dxfId="1919" priority="2017">
      <formula>IF(AND(AL1037&gt;=0, RIGHT(TEXT(AL1037,"0.#"),1)&lt;&gt;"."),TRUE,FALSE)</formula>
    </cfRule>
    <cfRule type="expression" dxfId="1918" priority="2018">
      <formula>IF(AND(AL1037&gt;=0, RIGHT(TEXT(AL1037,"0.#"),1)="."),TRUE,FALSE)</formula>
    </cfRule>
    <cfRule type="expression" dxfId="1917" priority="2019">
      <formula>IF(AND(AL1037&lt;0, RIGHT(TEXT(AL1037,"0.#"),1)&lt;&gt;"."),TRUE,FALSE)</formula>
    </cfRule>
    <cfRule type="expression" dxfId="1916" priority="2020">
      <formula>IF(AND(AL1037&lt;0, RIGHT(TEXT(AL1037,"0.#"),1)="."),TRUE,FALSE)</formula>
    </cfRule>
  </conditionalFormatting>
  <conditionalFormatting sqref="Y1037:Y1064">
    <cfRule type="expression" dxfId="1915" priority="2015">
      <formula>IF(RIGHT(TEXT(Y1037,"0.#"),1)=".",FALSE,TRUE)</formula>
    </cfRule>
    <cfRule type="expression" dxfId="1914" priority="2016">
      <formula>IF(RIGHT(TEXT(Y1037,"0.#"),1)=".",TRUE,FALSE)</formula>
    </cfRule>
  </conditionalFormatting>
  <conditionalFormatting sqref="AL1035:AO1036">
    <cfRule type="expression" dxfId="1913" priority="2011">
      <formula>IF(AND(AL1035&gt;=0, RIGHT(TEXT(AL1035,"0.#"),1)&lt;&gt;"."),TRUE,FALSE)</formula>
    </cfRule>
    <cfRule type="expression" dxfId="1912" priority="2012">
      <formula>IF(AND(AL1035&gt;=0, RIGHT(TEXT(AL1035,"0.#"),1)="."),TRUE,FALSE)</formula>
    </cfRule>
    <cfRule type="expression" dxfId="1911" priority="2013">
      <formula>IF(AND(AL1035&lt;0, RIGHT(TEXT(AL1035,"0.#"),1)&lt;&gt;"."),TRUE,FALSE)</formula>
    </cfRule>
    <cfRule type="expression" dxfId="1910" priority="2014">
      <formula>IF(AND(AL1035&lt;0, RIGHT(TEXT(AL1035,"0.#"),1)="."),TRUE,FALSE)</formula>
    </cfRule>
  </conditionalFormatting>
  <conditionalFormatting sqref="Y1035:Y1036">
    <cfRule type="expression" dxfId="1909" priority="2009">
      <formula>IF(RIGHT(TEXT(Y1035,"0.#"),1)=".",FALSE,TRUE)</formula>
    </cfRule>
    <cfRule type="expression" dxfId="1908" priority="2010">
      <formula>IF(RIGHT(TEXT(Y1035,"0.#"),1)=".",TRUE,FALSE)</formula>
    </cfRule>
  </conditionalFormatting>
  <conditionalFormatting sqref="AL1070:AO1097">
    <cfRule type="expression" dxfId="1907" priority="2005">
      <formula>IF(AND(AL1070&gt;=0, RIGHT(TEXT(AL1070,"0.#"),1)&lt;&gt;"."),TRUE,FALSE)</formula>
    </cfRule>
    <cfRule type="expression" dxfId="1906" priority="2006">
      <formula>IF(AND(AL1070&gt;=0, RIGHT(TEXT(AL1070,"0.#"),1)="."),TRUE,FALSE)</formula>
    </cfRule>
    <cfRule type="expression" dxfId="1905" priority="2007">
      <formula>IF(AND(AL1070&lt;0, RIGHT(TEXT(AL1070,"0.#"),1)&lt;&gt;"."),TRUE,FALSE)</formula>
    </cfRule>
    <cfRule type="expression" dxfId="1904" priority="2008">
      <formula>IF(AND(AL1070&lt;0, RIGHT(TEXT(AL1070,"0.#"),1)="."),TRUE,FALSE)</formula>
    </cfRule>
  </conditionalFormatting>
  <conditionalFormatting sqref="Y1070:Y1097">
    <cfRule type="expression" dxfId="1903" priority="2003">
      <formula>IF(RIGHT(TEXT(Y1070,"0.#"),1)=".",FALSE,TRUE)</formula>
    </cfRule>
    <cfRule type="expression" dxfId="1902" priority="2004">
      <formula>IF(RIGHT(TEXT(Y1070,"0.#"),1)=".",TRUE,FALSE)</formula>
    </cfRule>
  </conditionalFormatting>
  <conditionalFormatting sqref="AL1068:AO1069">
    <cfRule type="expression" dxfId="1901" priority="1999">
      <formula>IF(AND(AL1068&gt;=0, RIGHT(TEXT(AL1068,"0.#"),1)&lt;&gt;"."),TRUE,FALSE)</formula>
    </cfRule>
    <cfRule type="expression" dxfId="1900" priority="2000">
      <formula>IF(AND(AL1068&gt;=0, RIGHT(TEXT(AL1068,"0.#"),1)="."),TRUE,FALSE)</formula>
    </cfRule>
    <cfRule type="expression" dxfId="1899" priority="2001">
      <formula>IF(AND(AL1068&lt;0, RIGHT(TEXT(AL1068,"0.#"),1)&lt;&gt;"."),TRUE,FALSE)</formula>
    </cfRule>
    <cfRule type="expression" dxfId="1898" priority="2002">
      <formula>IF(AND(AL1068&lt;0, RIGHT(TEXT(AL1068,"0.#"),1)="."),TRUE,FALSE)</formula>
    </cfRule>
  </conditionalFormatting>
  <conditionalFormatting sqref="Y1068:Y1069">
    <cfRule type="expression" dxfId="1897" priority="1997">
      <formula>IF(RIGHT(TEXT(Y1068,"0.#"),1)=".",FALSE,TRUE)</formula>
    </cfRule>
    <cfRule type="expression" dxfId="1896" priority="1998">
      <formula>IF(RIGHT(TEXT(Y1068,"0.#"),1)=".",TRUE,FALSE)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cfRule type="expression" dxfId="1877" priority="1977">
      <formula>IF(RIGHT(TEXT(AQ39,"0.#"),1)=".",FALSE,TRUE)</formula>
    </cfRule>
    <cfRule type="expression" dxfId="1876" priority="1978">
      <formula>IF(RIGHT(TEXT(AQ39,"0.#"),1)=".",TRUE,FALSE)</formula>
    </cfRule>
  </conditionalFormatting>
  <conditionalFormatting sqref="AU39:AU41">
    <cfRule type="expression" dxfId="1875" priority="1975">
      <formula>IF(RIGHT(TEXT(AU39,"0.#"),1)=".",FALSE,TRUE)</formula>
    </cfRule>
    <cfRule type="expression" dxfId="1874" priority="1976">
      <formula>IF(RIGHT(TEXT(AU39,"0.#"),1)=".",TRUE,FALSE)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34 AI34 AM34">
    <cfRule type="expression" dxfId="707" priority="7">
      <formula>IF(RIGHT(TEXT(AE34,"0.#"),1)=".",FALSE,TRUE)</formula>
    </cfRule>
    <cfRule type="expression" dxfId="706" priority="8">
      <formula>IF(RIGHT(TEXT(AE34,"0.#"),1)=".",TRUE,FALSE)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t="s">
        <v>551</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t="s">
        <v>551</v>
      </c>
      <c r="H10" s="13" t="str">
        <f t="shared" si="1"/>
        <v>エネルギー対策特別会計エネルギー需給勘定</v>
      </c>
      <c r="I10" s="13" t="str">
        <f t="shared" si="5"/>
        <v>一般会計、エネルギー対策特別会計エネルギー需給勘定</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551</v>
      </c>
      <c r="M11" s="13" t="str">
        <f t="shared" si="2"/>
        <v>その他の事項経費</v>
      </c>
      <c r="N11" s="13" t="str">
        <f t="shared" si="6"/>
        <v>エネルギー対策、その他の事項経費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1098" sqref="A1098:XFD1131"/>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471</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471</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471</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471</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471</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471</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471</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471</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471</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471</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1098" sqref="A1098:XFD1131"/>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1098" sqref="A1098:XFD113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2018-05-30T01:47:02Z</cp:lastPrinted>
  <dcterms:created xsi:type="dcterms:W3CDTF">2012-03-13T00:50:25Z</dcterms:created>
  <dcterms:modified xsi:type="dcterms:W3CDTF">2018-09-03T09:41:57Z</dcterms:modified>
</cp:coreProperties>
</file>