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43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<sst xmlns="http://schemas.openxmlformats.org/spreadsheetml/2006/main" count="2919" uniqueCount="641">
  <si>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</si>
  <si>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</si>
  <si>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</si>
  <si>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</si>
  <si>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</si>
  <si>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</si>
  <si>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</si>
  <si>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</si>
  <si>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</si>
  <si>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</si>
  <si>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</si>
  <si>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</si>
  <si>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</si>
  <si>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</si>
  <si>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</si>
  <si>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</si>
  <si>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</si>
  <si>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</si>
  <si>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</si>
  <si>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</si>
  <si>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</si>
  <si>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</si>
  <si>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</si>
  <si>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</si>
  <si>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</si>
  <si>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</si>
  <si>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</si>
  <si>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</si>
  <si>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</si>
  <si>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</si>
  <si>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</si>
  <si>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</si>
  <si>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</si>
  <si>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</si>
  <si>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</si>
  <si>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</si>
  <si>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</si>
  <si>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</si>
  <si>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</si>
  <si>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</si>
  <si>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</si>
  <si>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</si>
  <si>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</si>
  <si>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</si>
  <si>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</si>
  <si>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</si>
  <si>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</si>
  <si>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</si>
  <si>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</si>
  <si>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</si>
  <si>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</si>
  <si>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</si>
  <si>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</si>
  <si>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</si>
  <si>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</si>
  <si>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</si>
  <si>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</si>
  <si>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</si>
  <si>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</si>
  <si>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</si>
  <si>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</si>
  <si>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</si>
  <si>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</si>
  <si>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</si>
  <si>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</si>
  <si>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</si>
  <si>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</si>
  <si>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</si>
  <si>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</si>
  <si>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</si>
  <si>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</si>
  <si>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</si>
  <si>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</si>
  <si>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</si>
  <si>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</si>
  <si>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</si>
  <si>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</si>
  <si>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</si>
  <si>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</si>
  <si>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</si>
  <si>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</si>
  <si>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</si>
  <si>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</si>
  <si>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</si>
  <si>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</si>
  <si>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</si>
  <si>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</si>
  <si>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</si>
  <si>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</si>
  <si>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</si>
  <si>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</si>
  <si>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</si>
  <si>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</si>
  <si>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</si>
  <si>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</si>
  <si>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</si>
  <si>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</si>
  <si>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</si>
  <si>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</si>
  <si>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</si>
  <si>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</si>
  <si>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</si>
  <si>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</si>
  <si>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</si>
  <si>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</si>
  <si>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</si>
  <si>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</si>
  <si>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</si>
  <si>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</si>
  <si>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</si>
  <si>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</si>
  <si>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</si>
  <si>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</si>
  <si>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</si>
  <si>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</si>
  <si>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</si>
  <si>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</si>
  <si>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</si>
  <si>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</si>
  <si>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</si>
  <si>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</si>
  <si>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</si>
  <si>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</si>
  <si>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</si>
  <si>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</si>
  <si>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</si>
  <si>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</si>
  <si>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</si>
  <si>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</si>
  <si>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</si>
  <si>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</si>
  <si>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</si>
  <si>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</si>
  <si>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</si>
  <si>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</si>
  <si>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</si>
  <si>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</si>
  <si>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</si>
  <si>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</si>
  <si>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</si>
  <si>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</si>
  <si>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</si>
  <si>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</si>
  <si>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</si>
  <si>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</si>
  <si>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</si>
  <si>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</si>
  <si>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</si>
  <si>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</si>
  <si>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</si>
  <si>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</si>
  <si>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</si>
  <si>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</si>
  <si>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</si>
  <si>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</si>
  <si>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</si>
  <si>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</si>
  <si>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</si>
  <si>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</si>
  <si>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</si>
  <si>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</si>
  <si>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</si>
  <si>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</si>
  <si>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</si>
  <si>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</si>
  <si>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</si>
  <si>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</si>
  <si>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</si>
  <si>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</si>
  <si>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</si>
  <si>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</si>
  <si>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</si>
  <si>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</si>
  <si>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</si>
  <si>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</si>
  <si>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</si>
  <si>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</si>
  <si>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</si>
  <si>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</si>
  <si>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</si>
  <si>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</si>
  <si>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</si>
  <si>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</si>
  <si>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</si>
  <si>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</si>
  <si>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</si>
  <si>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</si>
  <si>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</si>
  <si>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</si>
  <si>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</si>
  <si>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</si>
  <si>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</si>
  <si>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</si>
  <si>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</si>
  <si>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</si>
  <si>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</si>
  <si>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</si>
  <si>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</si>
  <si>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</si>
  <si>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</si>
  <si>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</si>
  <si>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</si>
  <si>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</si>
  <si>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</si>
  <si>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</si>
  <si>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</si>
  <si>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</si>
  <si>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</si>
  <si>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</si>
  <si>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</si>
  <si>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</si>
  <si>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</si>
  <si>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</si>
  <si>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</si>
  <si>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</si>
  <si>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</si>
  <si>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</si>
  <si>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</si>
  <si>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</si>
  <si>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</si>
  <si>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</si>
  <si>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</si>
  <si>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</si>
  <si>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</si>
  <si>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</si>
  <si>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</si>
  <si>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</si>
  <si>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</si>
  <si>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</si>
  <si>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</si>
  <si>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</si>
  <si>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</si>
  <si>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</si>
  <si>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</si>
  <si>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</si>
  <si>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</si>
  <si>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</si>
  <si>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</si>
  <si>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</si>
  <si>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</si>
  <si>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</si>
  <si>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</si>
  <si>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</si>
  <si>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</si>
  <si>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</si>
  <si>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</si>
  <si>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</si>
  <si>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</si>
  <si>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</si>
  <si>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</si>
  <si>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</si>
  <si>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</si>
  <si>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</si>
  <si>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</si>
  <si>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</si>
  <si>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</si>
  <si>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</si>
  <si>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</si>
  <si>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</si>
  <si>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</si>
  <si>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</si>
  <si>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</si>
  <si>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</si>
  <si>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</si>
  <si>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</si>
  <si>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</si>
  <si>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</si>
  <si>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</si>
  <si>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</si>
  <si>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</si>
  <si>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</si>
  <si>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</si>
  <si>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</si>
  <si>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</si>
  <si>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</si>
  <si>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</si>
  <si>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</si>
  <si>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</si>
  <si>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</si>
  <si>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</si>
  <si>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</si>
  <si>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</si>
  <si>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</si>
  <si>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</si>
  <si>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</si>
  <si>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</si>
  <si>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</si>
  <si>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</si>
  <si>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</si>
  <si>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</si>
  <si>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</si>
  <si>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</si>
  <si>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</si>
  <si>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</si>
  <si>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</si>
  <si>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</si>
  <si>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</si>
  <si>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</si>
  <si>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</si>
  <si>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</si>
  <si>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</si>
  <si>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</si>
  <si>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</si>
  <si>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</si>
  <si>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</si>
  <si>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</si>
  <si>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</si>
  <si>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</si>
  <si>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</si>
  <si>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</si>
  <si>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</si>
  <si>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</si>
  <si>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</si>
  <si>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</si>
  <si>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</si>
  <si>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</si>
  <si>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</si>
  <si>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</si>
  <si>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</si>
  <si>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</si>
  <si>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</si>
  <si>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</si>
  <si>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</si>
  <si>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</si>
  <si>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</si>
  <si>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</si>
  <si>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</si>
  <si>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</si>
  <si>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</si>
  <si>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</si>
  <si>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</si>
  <si>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</si>
  <si>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</si>
  <si>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</si>
  <si>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</si>
  <si>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</si>
  <si>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</si>
  <si>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</si>
  <si>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</si>
  <si>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</si>
  <si>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</si>
  <si>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</si>
  <si>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</si>
  <si>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</si>
  <si>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</si>
  <si>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</si>
  <si>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</si>
  <si>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</si>
  <si>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</si>
  <si>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</si>
  <si>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</si>
  <si>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</si>
  <si>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</si>
  <si>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</si>
  <si>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</si>
  <si>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</si>
  <si>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</si>
  <si>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</si>
  <si>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</si>
  <si>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</si>
  <si>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</si>
  <si>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</si>
  <si>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</si>
  <si>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</si>
  <si>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</si>
  <si>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</si>
  <si>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</si>
  <si>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</si>
  <si>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</si>
  <si>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</si>
  <si>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</si>
  <si>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</si>
  <si>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</si>
  <si>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</si>
  <si>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</si>
  <si>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</si>
  <si>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</si>
  <si>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</si>
  <si>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</si>
  <si>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</si>
  <si>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</si>
  <si>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</si>
  <si>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</si>
  <si>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</si>
  <si>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</si>
  <si>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</si>
  <si>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</si>
  <si>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</si>
  <si>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</si>
  <si>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</si>
  <si>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</si>
  <si>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</si>
  <si>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</si>
  <si>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</si>
  <si>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</si>
  <si>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</si>
  <si>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</si>
  <si>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</si>
  <si>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</si>
  <si>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</si>
  <si>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</si>
  <si>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</si>
  <si>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</si>
  <si>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</si>
  <si>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</si>
  <si>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</si>
  <si>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</si>
  <si>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</si>
  <si>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</si>
  <si>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</si>
  <si>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</si>
  <si>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</si>
  <si>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</si>
  <si>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</si>
  <si>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</si>
  <si>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</si>
  <si>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</si>
  <si>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</si>
  <si>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</si>
  <si>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</si>
  <si>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</si>
  <si>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</si>
  <si>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</si>
  <si>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</si>
  <si>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</si>
  <si>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</si>
  <si>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</si>
  <si>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</si>
  <si>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</si>
  <si>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</si>
  <si>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</si>
  <si>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</si>
  <si>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</si>
  <si>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</si>
  <si>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</si>
  <si>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</si>
  <si>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</si>
  <si>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</si>
  <si>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</si>
  <si>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</si>
  <si>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</si>
  <si>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</si>
  <si>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</si>
  <si>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</si>
  <si>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</si>
  <si>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</si>
  <si>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</si>
  <si>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</si>
  <si>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</si>
  <si>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</si>
  <si>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</si>
  <si>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</si>
  <si>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</si>
  <si>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</si>
  <si>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</si>
  <si>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</si>
  <si>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</si>
  <si>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</si>
  <si>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</si>
  <si>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</si>
  <si>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</si>
  <si>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</si>
  <si>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</si>
  <si>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</si>
  <si>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</si>
  <si>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</si>
  <si>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</si>
  <si>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</si>
  <si>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</si>
  <si>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</si>
  <si>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</si>
  <si>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</si>
  <si>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</si>
  <si>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</si>
  <si>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</si>
  <si>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</si>
  <si>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</si>
  <si>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</si>
  <si>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</si>
  <si>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</si>
  <si>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</si>
  <si>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</si>
  <si>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</si>
  <si>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</si>
  <si>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</si>
  <si>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</si>
  <si>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</si>
  <si>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</si>
  <si>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</si>
  <si>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</si>
  <si>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</si>
  <si>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</si>
  <si>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</si>
  <si>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</si>
  <si>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</si>
  <si>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</si>
  <si>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</si>
  <si>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</si>
  <si>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</si>
  <si>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</si>
  <si>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</si>
  <si>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</si>
  <si>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</si>
  <si>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</si>
  <si>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</si>
  <si>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</si>
  <si>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</si>
  <si>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</si>
  <si>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</si>
  <si>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</si>
  <si>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</si>
  <si>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</si>
  <si>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</si>
  <si>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</si>
  <si>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</si>
  <si>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</si>
  <si>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</si>
  <si>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</si>
  <si>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</si>
  <si>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</si>
  <si>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</si>
  <si>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</si>
  <si>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</si>
  <si>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</si>
  <si>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</si>
  <si>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</si>
  <si>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</si>
  <si>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</si>
  <si>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</si>
  <si>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</si>
  <si>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</si>
  <si>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</si>
  <si>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</si>
  <si>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</si>
  <si>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</si>
  <si>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</si>
  <si>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</si>
  <si>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</si>
  <si>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</si>
  <si>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</si>
  <si>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</si>
  <si>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</si>
  <si>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</si>
  <si>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</si>
  <si>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</si>
  <si>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</si>
  <si>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</si>
  <si>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</si>
  <si>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</si>
  <si>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</si>
  <si>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rPh sb="0" eb="2">
      <t>チキュウ</t>
    </rPh>
    <rPh sb="2" eb="5">
      <t>カンキョウキョク</t>
    </rPh>
    <phoneticPr fontId="5"/>
  </si>
  <si>
    <t>総務課研究調査室</t>
    <rPh sb="0" eb="3">
      <t>ソウムカ</t>
    </rPh>
    <rPh sb="3" eb="5">
      <t>ケンキュウ</t>
    </rPh>
    <rPh sb="5" eb="8">
      <t>チョウサシツ</t>
    </rPh>
    <phoneticPr fontId="5"/>
  </si>
  <si>
    <t>○</t>
  </si>
  <si>
    <t>ｰ</t>
    <phoneticPr fontId="5"/>
  </si>
  <si>
    <t>-</t>
    <phoneticPr fontId="5"/>
  </si>
  <si>
    <t>-</t>
    <phoneticPr fontId="5"/>
  </si>
  <si>
    <t>1.地球温暖化対策の推進</t>
    <rPh sb="2" eb="4">
      <t>チキュウ</t>
    </rPh>
    <rPh sb="4" eb="7">
      <t>オンダンカ</t>
    </rPh>
    <rPh sb="7" eb="9">
      <t>タイサク</t>
    </rPh>
    <rPh sb="10" eb="12">
      <t>スイシン</t>
    </rPh>
    <phoneticPr fontId="5"/>
  </si>
  <si>
    <t>環境省</t>
  </si>
  <si>
    <t>京都議定書目標達成計画（平成17年4月28日閣議決定）
約束草案（平成27年7月17日地球温暖化対策推進本部決定）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ヤクソク</t>
    </rPh>
    <rPh sb="30" eb="32">
      <t>ソウアン</t>
    </rPh>
    <rPh sb="33" eb="35">
      <t>ヘイセイ</t>
    </rPh>
    <rPh sb="37" eb="38">
      <t>ネン</t>
    </rPh>
    <rPh sb="39" eb="40">
      <t>ガツ</t>
    </rPh>
    <rPh sb="42" eb="43">
      <t>ニチ</t>
    </rPh>
    <rPh sb="43" eb="45">
      <t>チキュウ</t>
    </rPh>
    <rPh sb="45" eb="48">
      <t>オンダンカ</t>
    </rPh>
    <rPh sb="48" eb="50">
      <t>タイサク</t>
    </rPh>
    <rPh sb="50" eb="52">
      <t>スイシン</t>
    </rPh>
    <rPh sb="52" eb="54">
      <t>ホンブ</t>
    </rPh>
    <rPh sb="54" eb="56">
      <t>ケッテイ</t>
    </rPh>
    <rPh sb="58" eb="60">
      <t>チキュウ</t>
    </rPh>
    <rPh sb="60" eb="63">
      <t>オンダンカ</t>
    </rPh>
    <rPh sb="63" eb="65">
      <t>タイサク</t>
    </rPh>
    <rPh sb="65" eb="67">
      <t>ケイカク</t>
    </rPh>
    <rPh sb="68" eb="70">
      <t>ヘイセイ</t>
    </rPh>
    <rPh sb="72" eb="73">
      <t>ネン</t>
    </rPh>
    <rPh sb="74" eb="75">
      <t>ガツ</t>
    </rPh>
    <rPh sb="77" eb="78">
      <t>ニチ</t>
    </rPh>
    <rPh sb="78" eb="80">
      <t>カクギ</t>
    </rPh>
    <rPh sb="80" eb="82">
      <t>ケッテイ</t>
    </rPh>
    <phoneticPr fontId="5"/>
  </si>
  <si>
    <t>CO2
換算トン
（万トン）</t>
    <rPh sb="4" eb="6">
      <t>カンサン</t>
    </rPh>
    <rPh sb="10" eb="11">
      <t>マン</t>
    </rPh>
    <phoneticPr fontId="5"/>
  </si>
  <si>
    <t>-</t>
  </si>
  <si>
    <t>-</t>
    <phoneticPr fontId="5"/>
  </si>
  <si>
    <t>-</t>
    <phoneticPr fontId="5"/>
  </si>
  <si>
    <t>-</t>
    <phoneticPr fontId="5"/>
  </si>
  <si>
    <t>-</t>
    <phoneticPr fontId="5"/>
  </si>
  <si>
    <t>-</t>
    <phoneticPr fontId="5"/>
  </si>
  <si>
    <t>-</t>
    <phoneticPr fontId="5"/>
  </si>
  <si>
    <t>インベントリの精度を高めるため、最新の科学的知見に基づき自主的に算定方法等の改善等を行った事項件数</t>
    <rPh sb="7" eb="9">
      <t>セイド</t>
    </rPh>
    <rPh sb="10" eb="11">
      <t>タカ</t>
    </rPh>
    <rPh sb="16" eb="18">
      <t>サイシン</t>
    </rPh>
    <rPh sb="19" eb="22">
      <t>カガクテキ</t>
    </rPh>
    <rPh sb="22" eb="24">
      <t>チケン</t>
    </rPh>
    <rPh sb="25" eb="26">
      <t>モト</t>
    </rPh>
    <rPh sb="28" eb="31">
      <t>ジシュテキ</t>
    </rPh>
    <rPh sb="32" eb="34">
      <t>サンテイ</t>
    </rPh>
    <rPh sb="34" eb="36">
      <t>ホウホウ</t>
    </rPh>
    <rPh sb="36" eb="37">
      <t>トウ</t>
    </rPh>
    <rPh sb="38" eb="40">
      <t>カイゼン</t>
    </rPh>
    <rPh sb="40" eb="41">
      <t>トウ</t>
    </rPh>
    <rPh sb="42" eb="43">
      <t>オコナ</t>
    </rPh>
    <rPh sb="45" eb="47">
      <t>ジコウ</t>
    </rPh>
    <rPh sb="47" eb="49">
      <t>ケンスウ</t>
    </rPh>
    <phoneticPr fontId="5"/>
  </si>
  <si>
    <t>国連による報告書の審査結果を受け、対応を行った改善事項件数</t>
    <rPh sb="0" eb="2">
      <t>コクレン</t>
    </rPh>
    <rPh sb="5" eb="8">
      <t>ホウコクショ</t>
    </rPh>
    <rPh sb="9" eb="11">
      <t>シンサ</t>
    </rPh>
    <rPh sb="11" eb="13">
      <t>ケッカ</t>
    </rPh>
    <rPh sb="14" eb="15">
      <t>ウ</t>
    </rPh>
    <rPh sb="17" eb="19">
      <t>タイオウ</t>
    </rPh>
    <rPh sb="20" eb="21">
      <t>オコナ</t>
    </rPh>
    <rPh sb="23" eb="25">
      <t>カイゼン</t>
    </rPh>
    <rPh sb="25" eb="27">
      <t>ジコウ</t>
    </rPh>
    <rPh sb="27" eb="29">
      <t>ケンスウ</t>
    </rPh>
    <phoneticPr fontId="5"/>
  </si>
  <si>
    <t>件</t>
    <rPh sb="0" eb="1">
      <t>ケン</t>
    </rPh>
    <phoneticPr fontId="5"/>
  </si>
  <si>
    <t>件</t>
    <rPh sb="0" eb="1">
      <t>ケン</t>
    </rPh>
    <phoneticPr fontId="5"/>
  </si>
  <si>
    <t>執行額／算定方法改善事項件数　　　　　　　　　　　　　　</t>
    <rPh sb="0" eb="2">
      <t>シッコウ</t>
    </rPh>
    <rPh sb="2" eb="3">
      <t>ガク</t>
    </rPh>
    <rPh sb="4" eb="6">
      <t>サンテイ</t>
    </rPh>
    <rPh sb="6" eb="8">
      <t>ホウホウ</t>
    </rPh>
    <rPh sb="8" eb="10">
      <t>カイゼン</t>
    </rPh>
    <rPh sb="10" eb="12">
      <t>ジコウ</t>
    </rPh>
    <rPh sb="12" eb="14">
      <t>ケンスウ</t>
    </rPh>
    <phoneticPr fontId="5"/>
  </si>
  <si>
    <t>百万円/数</t>
    <rPh sb="0" eb="2">
      <t>ヒャクマン</t>
    </rPh>
    <rPh sb="2" eb="3">
      <t>エン</t>
    </rPh>
    <rPh sb="4" eb="5">
      <t>カズ</t>
    </rPh>
    <phoneticPr fontId="5"/>
  </si>
  <si>
    <t>支出額/件数</t>
    <rPh sb="0" eb="2">
      <t>シシュツ</t>
    </rPh>
    <rPh sb="2" eb="3">
      <t>ガク</t>
    </rPh>
    <rPh sb="4" eb="6">
      <t>ケンスウ</t>
    </rPh>
    <phoneticPr fontId="5"/>
  </si>
  <si>
    <t>34/6</t>
    <phoneticPr fontId="5"/>
  </si>
  <si>
    <t>27/8</t>
    <phoneticPr fontId="5"/>
  </si>
  <si>
    <t>ｰ</t>
    <phoneticPr fontId="5"/>
  </si>
  <si>
    <t>本事業は、地球温暖化対策関係予算おいて【 D. 基盤的施策など】に分類 されており、直接的に温室効果ガス排出削減等を持たないものであるため、地球温暖化対策に係る横断的指標は設定できない。なお、吸収量については成果目標に入れている。</t>
    <phoneticPr fontId="5"/>
  </si>
  <si>
    <t>京都議定書第二約束期間（2013～2020年）には我が国は参加しないが、吸収源のインベントリ報告は引き続き行うこととされているので、京都議定書の計上ルールに基づき吸収量を算定・報告するとともに、2020年以降の新たな枠組みであるパリ協定の実施に関する検討や国際交渉に対応していく。</t>
    <phoneticPr fontId="5"/>
  </si>
  <si>
    <t>森林等の吸収源対策に関する国内体制整備検討調査費</t>
    <rPh sb="21" eb="23">
      <t>チョウサ</t>
    </rPh>
    <phoneticPr fontId="5"/>
  </si>
  <si>
    <t>2020年以降の新たな法的枠組みの構築にあたっても、吸収源の活用が重要な要素であることから、本事業は国が実施しなければならない事業である。</t>
    <phoneticPr fontId="5"/>
  </si>
  <si>
    <t>2020年以降の新たな法的枠組みの構築にあたっても、吸収源の活用が重要な要素となることが想定されることから、本事業は優先度の高い事業である。</t>
    <phoneticPr fontId="5"/>
  </si>
  <si>
    <t>本事業は、2020年度の我が国の削減目標2005年度基準3.8％削減(約5300万CO2換算トンに相当）の一部(3800万CO2換算トン）を担う森林等の吸収源分野に関し、温室効果ガス排出・吸収量の算定方法等を検討するものであり、算定方法の改善は算定方法の精緻化に資するため妥当である。</t>
    <phoneticPr fontId="5"/>
  </si>
  <si>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phoneticPr fontId="5"/>
  </si>
  <si>
    <t>-</t>
    <phoneticPr fontId="5"/>
  </si>
  <si>
    <t>本事業は、事業の目的達成に不可欠の業務に絞って実施するとともに、事業の実施にあたっては、一般競争入札（総合評価落札方式）を原則とし、支出先を選定した。</t>
    <phoneticPr fontId="5"/>
  </si>
  <si>
    <t>我が国が国際的に約束している森林吸収源分野の温室効果ガス吸収量（H25～H32年度平均）4,400万CO2トンおよびH32年度で3800万CO2トンの確保に向け、着実に吸収量を計上している。</t>
    <phoneticPr fontId="5"/>
  </si>
  <si>
    <t>2020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phoneticPr fontId="5"/>
  </si>
  <si>
    <t>-</t>
    <phoneticPr fontId="5"/>
  </si>
  <si>
    <t>-</t>
    <phoneticPr fontId="5"/>
  </si>
  <si>
    <t>-</t>
    <phoneticPr fontId="5"/>
  </si>
  <si>
    <t>-</t>
    <phoneticPr fontId="5"/>
  </si>
  <si>
    <t>-</t>
    <phoneticPr fontId="5"/>
  </si>
  <si>
    <t>-</t>
    <phoneticPr fontId="5"/>
  </si>
  <si>
    <t>有</t>
  </si>
  <si>
    <t>無</t>
  </si>
  <si>
    <t>‐</t>
  </si>
  <si>
    <t>070</t>
    <phoneticPr fontId="5"/>
  </si>
  <si>
    <t>006</t>
    <phoneticPr fontId="5"/>
  </si>
  <si>
    <t>064</t>
    <phoneticPr fontId="5"/>
  </si>
  <si>
    <t>007</t>
    <phoneticPr fontId="5"/>
  </si>
  <si>
    <t>006</t>
    <phoneticPr fontId="5"/>
  </si>
  <si>
    <t>059</t>
    <phoneticPr fontId="5"/>
  </si>
  <si>
    <t>環境保全調査費</t>
    <rPh sb="0" eb="2">
      <t>カンキョウ</t>
    </rPh>
    <rPh sb="2" eb="4">
      <t>ホゼン</t>
    </rPh>
    <rPh sb="4" eb="7">
      <t>チョウサヒ</t>
    </rPh>
    <phoneticPr fontId="5"/>
  </si>
  <si>
    <t>A.三菱UFJリサーチ＆コンサルティング（株）</t>
    <phoneticPr fontId="5"/>
  </si>
  <si>
    <t>三菱UFJリサーチ＆コンサルティング（株）</t>
    <phoneticPr fontId="5"/>
  </si>
  <si>
    <t>森林等の吸収源に関する調査業務</t>
    <rPh sb="0" eb="2">
      <t>シンリン</t>
    </rPh>
    <rPh sb="2" eb="3">
      <t>トウ</t>
    </rPh>
    <rPh sb="4" eb="7">
      <t>キュウシュウゲン</t>
    </rPh>
    <rPh sb="8" eb="9">
      <t>カン</t>
    </rPh>
    <rPh sb="11" eb="13">
      <t>チョウサ</t>
    </rPh>
    <rPh sb="13" eb="15">
      <t>ギョウム</t>
    </rPh>
    <phoneticPr fontId="5"/>
  </si>
  <si>
    <t>2015年度（平成27年度）の温室効果ガス排出量（確報値）について（環境省報道発表H29.4.13）
2016年度（平成28年度）の温室効果ガス排出量（確報値）について（環境省報道発表H30.4.24）
「気候変動に関する国際連合枠組条約」に基づく第1回隔年報告書(2013年12月）・第2回隔年報告書（2015年12月）</t>
    <phoneticPr fontId="5"/>
  </si>
  <si>
    <t>32/6</t>
    <phoneticPr fontId="5"/>
  </si>
  <si>
    <t>人件費</t>
    <rPh sb="0" eb="3">
      <t>ジンケンヒ</t>
    </rPh>
    <phoneticPr fontId="5"/>
  </si>
  <si>
    <t>外注費</t>
    <rPh sb="0" eb="3">
      <t>ガイチュウヒ</t>
    </rPh>
    <phoneticPr fontId="5"/>
  </si>
  <si>
    <t>旅費</t>
    <rPh sb="0" eb="2">
      <t>リョヒ</t>
    </rPh>
    <phoneticPr fontId="5"/>
  </si>
  <si>
    <t>その他</t>
    <rPh sb="2" eb="3">
      <t>タ</t>
    </rPh>
    <phoneticPr fontId="5"/>
  </si>
  <si>
    <t>一般管理費</t>
    <rPh sb="0" eb="2">
      <t>イッパン</t>
    </rPh>
    <rPh sb="2" eb="5">
      <t>カンリヒ</t>
    </rPh>
    <phoneticPr fontId="5"/>
  </si>
  <si>
    <t>消費税</t>
    <rPh sb="0" eb="3">
      <t>ショウヒゼイ</t>
    </rPh>
    <phoneticPr fontId="5"/>
  </si>
  <si>
    <t>国際会議等運営支援</t>
    <rPh sb="0" eb="2">
      <t>コクサイ</t>
    </rPh>
    <rPh sb="2" eb="4">
      <t>カイギ</t>
    </rPh>
    <rPh sb="4" eb="5">
      <t>トウ</t>
    </rPh>
    <rPh sb="5" eb="7">
      <t>ウンエイ</t>
    </rPh>
    <rPh sb="7" eb="9">
      <t>シエン</t>
    </rPh>
    <phoneticPr fontId="5"/>
  </si>
  <si>
    <t>国内外の会議出席</t>
    <rPh sb="0" eb="3">
      <t>コクナイガイ</t>
    </rPh>
    <rPh sb="4" eb="6">
      <t>カイギ</t>
    </rPh>
    <rPh sb="6" eb="8">
      <t>シュッセキ</t>
    </rPh>
    <phoneticPr fontId="5"/>
  </si>
  <si>
    <t>諸謝金、借料及び損料、会議費等</t>
    <rPh sb="0" eb="1">
      <t>ショ</t>
    </rPh>
    <rPh sb="1" eb="3">
      <t>シャキン</t>
    </rPh>
    <rPh sb="4" eb="6">
      <t>シャクリョウ</t>
    </rPh>
    <rPh sb="6" eb="7">
      <t>オヨ</t>
    </rPh>
    <rPh sb="8" eb="10">
      <t>ソンリョウ</t>
    </rPh>
    <rPh sb="11" eb="14">
      <t>カイギヒ</t>
    </rPh>
    <rPh sb="14" eb="15">
      <t>トウ</t>
    </rPh>
    <phoneticPr fontId="5"/>
  </si>
  <si>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社会的ニーズが高い事業である。</t>
    <rPh sb="0" eb="2">
      <t>キコウ</t>
    </rPh>
    <rPh sb="2" eb="4">
      <t>ヘンドウ</t>
    </rPh>
    <rPh sb="4" eb="6">
      <t>ワクグ</t>
    </rPh>
    <rPh sb="7" eb="9">
      <t>ジョウヤク</t>
    </rPh>
    <rPh sb="9" eb="10">
      <t>オヨ</t>
    </rPh>
    <rPh sb="11" eb="13">
      <t>ジョウヤク</t>
    </rPh>
    <rPh sb="13" eb="14">
      <t>シタ</t>
    </rPh>
    <rPh sb="23" eb="24">
      <t>トウ</t>
    </rPh>
    <rPh sb="25" eb="27">
      <t>コクサイ</t>
    </rPh>
    <rPh sb="27" eb="29">
      <t>ゴウイ</t>
    </rPh>
    <phoneticPr fontId="5"/>
  </si>
  <si>
    <t>気候変動枠組み条約及び条約下における京都議定書等の国際合意に基づき、各国は温室効果ガスの排出・吸収量を報告しなければならない。本事業は、2020年度の我が国の削減目標である2005年度基準3.8％削減(約5300万CO2換算トンに相当）の一部(3800万CO2換算トン）を担う森林等の吸収源分野に関し、温室効果ガス排出・吸収量の算定方法等を検討するものである。また、2020年以降の新たな法的枠組みの構築にあたっても、吸収源の活用が重要な要素であることから、ほかの手段は想定されず、唯一の手段である。</t>
    <phoneticPr fontId="5"/>
  </si>
  <si>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により、京都議定書に基づいた吸収量の確保、2020年以降の枠組みにおける我が国の立場の維持に重要な貢献を果たしている。</t>
    <phoneticPr fontId="5"/>
  </si>
  <si>
    <t>引き続き競争性のある契約を実施していくとともに、１者応札の改善の検討を含め、効率的な調査・検討を図りつつ、実施していく。</t>
    <phoneticPr fontId="5"/>
  </si>
  <si>
    <t>-</t>
    <phoneticPr fontId="5"/>
  </si>
  <si>
    <t>-</t>
    <phoneticPr fontId="5"/>
  </si>
  <si>
    <t>065</t>
    <phoneticPr fontId="5"/>
  </si>
  <si>
    <t>我が国の森林等吸収源活動による吸収量がパリ協定の下で国際的に認められるよう、森林等の二酸化炭素（ＣＯ２）吸収・排出量の算定方法を改善するとともに、これに基づく吸収・排出量報告・検証体制の設計を行う。</t>
    <rPh sb="4" eb="6">
      <t>シンリン</t>
    </rPh>
    <rPh sb="6" eb="7">
      <t>トウ</t>
    </rPh>
    <rPh sb="15" eb="18">
      <t>キュウシュウリョウ</t>
    </rPh>
    <rPh sb="21" eb="23">
      <t>キョウテイ</t>
    </rPh>
    <rPh sb="24" eb="25">
      <t>モト</t>
    </rPh>
    <rPh sb="59" eb="61">
      <t>サンテイ</t>
    </rPh>
    <rPh sb="61" eb="63">
      <t>ホウホウ</t>
    </rPh>
    <rPh sb="64" eb="66">
      <t>カイゼン</t>
    </rPh>
    <rPh sb="76" eb="77">
      <t>モト</t>
    </rPh>
    <rPh sb="79" eb="81">
      <t>キュウシュウ</t>
    </rPh>
    <rPh sb="82" eb="84">
      <t>ハイシュツ</t>
    </rPh>
    <rPh sb="84" eb="85">
      <t>リョウ</t>
    </rPh>
    <rPh sb="85" eb="87">
      <t>ホウコク</t>
    </rPh>
    <phoneticPr fontId="5"/>
  </si>
  <si>
    <t>-</t>
    <phoneticPr fontId="5"/>
  </si>
  <si>
    <t>-</t>
    <phoneticPr fontId="5"/>
  </si>
  <si>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
また、多様な吸収源についての国内外のポテンシャル評価・技術的課題の整理を行う。</t>
    <rPh sb="173" eb="175">
      <t>タヨウ</t>
    </rPh>
    <rPh sb="176" eb="179">
      <t>キュウシュウゲン</t>
    </rPh>
    <rPh sb="184" eb="187">
      <t>コクナイガイ</t>
    </rPh>
    <rPh sb="194" eb="196">
      <t>ヒョウカ</t>
    </rPh>
    <rPh sb="197" eb="200">
      <t>ギジュツテキ</t>
    </rPh>
    <rPh sb="200" eb="202">
      <t>カダイ</t>
    </rPh>
    <rPh sb="203" eb="205">
      <t>セイリ</t>
    </rPh>
    <rPh sb="206" eb="207">
      <t>オコナ</t>
    </rPh>
    <phoneticPr fontId="5"/>
  </si>
  <si>
    <t>事業の実施にあたっては、一般競争入札（総合評価落札方式）を原則とし、支出先を選定した。
また、前年度一者応札であったため、公告期間を15日に延長した。</t>
    <rPh sb="51" eb="52">
      <t>シャ</t>
    </rPh>
    <phoneticPr fontId="5"/>
  </si>
  <si>
    <t>活動実績は見込みに見合ったものである。着実に吸収量を計上をするうえで、本事業で得られた改善結果は有用な知見を与えている。</t>
    <rPh sb="0" eb="2">
      <t>カツドウ</t>
    </rPh>
    <rPh sb="2" eb="4">
      <t>ジッセキ</t>
    </rPh>
    <rPh sb="5" eb="7">
      <t>ミコ</t>
    </rPh>
    <rPh sb="9" eb="11">
      <t>ミア</t>
    </rPh>
    <phoneticPr fontId="5"/>
  </si>
  <si>
    <t>H29年度森林等の吸収源に関する調査業務</t>
    <phoneticPr fontId="5"/>
  </si>
  <si>
    <t>当該経費は、気候変動枠組条約に沿って森林等のCO2吸収・排出量の報告・検証体制を設計し、我が国の吸収源活動が国際的に認められるよう体制構築を行う事業である。2020年度以降に向けたREDD+の活動について検討状況を説明すること。</t>
    <phoneticPr fontId="5"/>
  </si>
  <si>
    <t>外部有識者点検対象外</t>
    <phoneticPr fontId="5"/>
  </si>
  <si>
    <t>室長　大井　通博</t>
    <rPh sb="0" eb="2">
      <t>シツチョウ</t>
    </rPh>
    <rPh sb="3" eb="5">
      <t>オオイ</t>
    </rPh>
    <rPh sb="6" eb="7">
      <t>トオ</t>
    </rPh>
    <rPh sb="7" eb="8">
      <t>ヒロシ</t>
    </rPh>
    <phoneticPr fontId="5"/>
  </si>
  <si>
    <t>京都議定書の算定ルールに基づく温室効果ガスの吸収量※１（2020年までに2005年度比3.8％削減目標に貢献するため、3800万トンの森林吸収量の確保を目指す）
※１　算定方法の改善により、値が毎年変化する可能性があることに注意。目標値は森林吸収源活動に関する値のみ。
※２　H27～H29の目標値はH25(2013)～H32(2020)年の平均での目標値(第1回隔年報告書より)
※３　目標最終年度（H32年度）の目標値は、2020年単年の目標値（第2回隔年報告書より）</t>
    <rPh sb="32" eb="33">
      <t>ネン</t>
    </rPh>
    <rPh sb="40" eb="41">
      <t>ネン</t>
    </rPh>
    <rPh sb="41" eb="42">
      <t>ド</t>
    </rPh>
    <rPh sb="42" eb="43">
      <t>ヒ</t>
    </rPh>
    <rPh sb="47" eb="49">
      <t>サクゲン</t>
    </rPh>
    <rPh sb="49" eb="51">
      <t>モクヒョウ</t>
    </rPh>
    <rPh sb="52" eb="54">
      <t>コウケン</t>
    </rPh>
    <rPh sb="63" eb="64">
      <t>マン</t>
    </rPh>
    <rPh sb="67" eb="69">
      <t>シンリン</t>
    </rPh>
    <rPh sb="69" eb="72">
      <t>キュウシュウリョウ</t>
    </rPh>
    <rPh sb="73" eb="75">
      <t>カクホ</t>
    </rPh>
    <rPh sb="76" eb="78">
      <t>メザ</t>
    </rPh>
    <rPh sb="148" eb="151">
      <t>モクヒョウチ</t>
    </rPh>
    <rPh sb="197" eb="199">
      <t>モクヒョウ</t>
    </rPh>
    <rPh sb="199" eb="201">
      <t>サイシュウ</t>
    </rPh>
    <rPh sb="201" eb="203">
      <t>ネンド</t>
    </rPh>
    <rPh sb="207" eb="209">
      <t>ネンド</t>
    </rPh>
    <rPh sb="211" eb="214">
      <t>モクヒョウチ</t>
    </rPh>
    <phoneticPr fontId="5"/>
  </si>
  <si>
    <t>-</t>
    <phoneticPr fontId="5"/>
  </si>
  <si>
    <t>温室効果ガスの吸収量
（CO2換算トン）
※H28年度の事業成果は、H27年度吸収量の算定に活用され、H29年4月に集計された。
※H29年度の成果実績は、H31年4月に集計予定。</t>
    <rPh sb="71" eb="73">
      <t>ネンド</t>
    </rPh>
    <rPh sb="74" eb="76">
      <t>セイカ</t>
    </rPh>
    <rPh sb="76" eb="78">
      <t>ジッセキ</t>
    </rPh>
    <rPh sb="83" eb="84">
      <t>ネン</t>
    </rPh>
    <rPh sb="85" eb="86">
      <t>ガツ</t>
    </rPh>
    <rPh sb="87" eb="89">
      <t>シュウケイ</t>
    </rPh>
    <rPh sb="89" eb="91">
      <t>ヨテイ</t>
    </rPh>
    <phoneticPr fontId="5"/>
  </si>
  <si>
    <t>吸収源活動により確保した温室効果ガスの吸収量※１
※１　算定方法の改善により、値が毎年変化する可能性があることに注意。全吸収源活動で実績値・目標値を記載している。なお、H29年度の実績値はH31年4月に集計予定。
※２　中間目標（H32年度）の目標値は、2020年度の目標値（第2回隔年報告書p52より）
※３　目標年度（H42年度）の目標値は、2030年度の目標値（日本の約束草案（平成２７年７月１７日地球温暖化対策推進本部決定）より）</t>
    <rPh sb="88" eb="90">
      <t>ネンド</t>
    </rPh>
    <rPh sb="91" eb="94">
      <t>ジッセキチ</t>
    </rPh>
    <rPh sb="98" eb="99">
      <t>ネン</t>
    </rPh>
    <rPh sb="100" eb="101">
      <t>ガツ</t>
    </rPh>
    <rPh sb="102" eb="104">
      <t>シュウケイ</t>
    </rPh>
    <rPh sb="104" eb="106">
      <t>ヨテイ</t>
    </rPh>
    <rPh sb="111" eb="113">
      <t>チュウカン</t>
    </rPh>
    <rPh sb="113" eb="115">
      <t>モクヒョウ</t>
    </rPh>
    <rPh sb="119" eb="121">
      <t>ネンド</t>
    </rPh>
    <rPh sb="123" eb="126">
      <t>モクヒョウチ</t>
    </rPh>
    <rPh sb="157" eb="159">
      <t>モクヒョウ</t>
    </rPh>
    <rPh sb="159" eb="161">
      <t>ネンド</t>
    </rPh>
    <rPh sb="165" eb="167">
      <t>ネンド</t>
    </rPh>
    <rPh sb="169" eb="172">
      <t>モクヒョウチ</t>
    </rPh>
    <phoneticPr fontId="5"/>
  </si>
  <si>
    <t>2015年COP21におけるパリ協定採択以降、その実施ルール作り（2020年以降の活動に適用）の交渉が行われているが、REDD+の議論も含まれている。関連する議題交渉に参加するとともに、REDD+活動を行う事業者や、資金を提供する緑の気候基金、森林炭素パートナーシップ機構等の国内外の動きを把握し、JICA、林野庁等の政府機関やNGO等と課題や方向性を検討している。</t>
    <rPh sb="4" eb="5">
      <t>ネン</t>
    </rPh>
    <rPh sb="16" eb="18">
      <t>キョウテイ</t>
    </rPh>
    <rPh sb="18" eb="20">
      <t>サイタク</t>
    </rPh>
    <rPh sb="20" eb="22">
      <t>イコウ</t>
    </rPh>
    <rPh sb="25" eb="27">
      <t>ジッシ</t>
    </rPh>
    <rPh sb="30" eb="31">
      <t>ヅク</t>
    </rPh>
    <rPh sb="37" eb="38">
      <t>ネン</t>
    </rPh>
    <rPh sb="38" eb="40">
      <t>イコウ</t>
    </rPh>
    <rPh sb="41" eb="43">
      <t>カツドウ</t>
    </rPh>
    <rPh sb="44" eb="46">
      <t>テキヨウ</t>
    </rPh>
    <rPh sb="48" eb="50">
      <t>コウショウ</t>
    </rPh>
    <rPh sb="51" eb="52">
      <t>オコナ</t>
    </rPh>
    <rPh sb="65" eb="67">
      <t>ギロン</t>
    </rPh>
    <rPh sb="68" eb="69">
      <t>フク</t>
    </rPh>
    <rPh sb="79" eb="81">
      <t>ギダイ</t>
    </rPh>
    <rPh sb="81" eb="83">
      <t>コウショウ</t>
    </rPh>
    <rPh sb="98" eb="100">
      <t>カツドウ</t>
    </rPh>
    <rPh sb="101" eb="102">
      <t>オコナ</t>
    </rPh>
    <rPh sb="103" eb="106">
      <t>ジギョウシャ</t>
    </rPh>
    <rPh sb="108" eb="110">
      <t>シキン</t>
    </rPh>
    <rPh sb="111" eb="113">
      <t>テイキョウ</t>
    </rPh>
    <rPh sb="115" eb="116">
      <t>ミドリ</t>
    </rPh>
    <rPh sb="117" eb="119">
      <t>キコウ</t>
    </rPh>
    <rPh sb="119" eb="121">
      <t>キキン</t>
    </rPh>
    <rPh sb="122" eb="124">
      <t>シンリン</t>
    </rPh>
    <rPh sb="124" eb="126">
      <t>タンソ</t>
    </rPh>
    <rPh sb="134" eb="136">
      <t>キコウ</t>
    </rPh>
    <rPh sb="136" eb="137">
      <t>トウ</t>
    </rPh>
    <rPh sb="138" eb="141">
      <t>コクナイガイ</t>
    </rPh>
    <rPh sb="142" eb="143">
      <t>ウゴ</t>
    </rPh>
    <rPh sb="145" eb="147">
      <t>ハアク</t>
    </rPh>
    <rPh sb="154" eb="157">
      <t>リンヤチョウ</t>
    </rPh>
    <rPh sb="157" eb="158">
      <t>トウ</t>
    </rPh>
    <rPh sb="159" eb="161">
      <t>セイフ</t>
    </rPh>
    <rPh sb="161" eb="163">
      <t>キカン</t>
    </rPh>
    <rPh sb="167" eb="168">
      <t>トウ</t>
    </rPh>
    <rPh sb="169" eb="171">
      <t>カダイ</t>
    </rPh>
    <rPh sb="172" eb="175">
      <t>ホウコウセイ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</si>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</sst>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54428</xdr:colOff>
      <xdr:row>743</xdr:row>
      <xdr:rowOff>335645</xdr:rowOff>
    </xdr:from>
    <xdr:to>
      <xdr:col>42</xdr:col>
      <xdr:colOff>97502</xdr:colOff>
      <xdr:row>749</xdr:row>
      <xdr:rowOff>100446</xdr:rowOff>
    </xdr:to>
    <xdr:sp macro="" textlink="">
      <xdr:nvSpPr>
        <xdr:cNvPr id="12" name="大かっこ 11"/>
        <xdr:cNvSpPr/>
      </xdr:nvSpPr>
      <xdr:spPr>
        <a:xfrm>
          <a:off x="2412999" y="54764216"/>
          <a:ext cx="5304503" cy="188751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29</a:t>
          </a:r>
          <a:r>
            <a:rPr kumimoji="1" lang="ja-JP" altLang="en-US" sz="1100"/>
            <a:t>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・森林等の吸収源分科会および関係省庁連絡会の運営等の、吸収源に関する国内検討体制整備の支援。</a:t>
          </a:r>
          <a:endParaRPr kumimoji="1" lang="en-US" altLang="ja-JP" sz="1100"/>
        </a:p>
        <a:p>
          <a:pPr algn="l"/>
          <a:r>
            <a:rPr kumimoji="1" lang="ja-JP" altLang="en-US" sz="1100"/>
            <a:t>・森林等の二酸化炭素排出・吸収量の算定及びその方法に関する検討。</a:t>
          </a:r>
          <a:endParaRPr kumimoji="1" lang="en-US" altLang="ja-JP" sz="1100"/>
        </a:p>
        <a:p>
          <a:pPr algn="l"/>
          <a:r>
            <a:rPr kumimoji="1" lang="ja-JP" altLang="en-US" sz="1100"/>
            <a:t>・国際交渉や国際ワーキンググループの開催を通じた、気候変動枠組条約の下での</a:t>
          </a:r>
          <a:r>
            <a:rPr kumimoji="1" lang="en-US" altLang="ja-JP" sz="1100"/>
            <a:t>2020</a:t>
          </a:r>
          <a:r>
            <a:rPr kumimoji="1" lang="ja-JP" altLang="en-US" sz="1100"/>
            <a:t>年以降の将来枠組みに向けた吸収源の扱いに関する論点の整理・分析・意見素案作成。</a:t>
          </a:r>
        </a:p>
      </xdr:txBody>
    </xdr:sp>
    <xdr:clientData/>
  </xdr:twoCellAnchor>
  <xdr:twoCellAnchor>
    <xdr:from>
      <xdr:col>19</xdr:col>
      <xdr:colOff>145142</xdr:colOff>
      <xdr:row>741</xdr:row>
      <xdr:rowOff>9072</xdr:rowOff>
    </xdr:from>
    <xdr:to>
      <xdr:col>33</xdr:col>
      <xdr:colOff>133115</xdr:colOff>
      <xdr:row>743</xdr:row>
      <xdr:rowOff>320389</xdr:rowOff>
    </xdr:to>
    <xdr:sp macro="" textlink="">
      <xdr:nvSpPr>
        <xdr:cNvPr id="13" name="正方形/長方形 12"/>
        <xdr:cNvSpPr/>
      </xdr:nvSpPr>
      <xdr:spPr>
        <a:xfrm>
          <a:off x="3592285" y="53730072"/>
          <a:ext cx="2527973" cy="10188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32</a:t>
          </a:r>
          <a:r>
            <a:rPr kumimoji="1" lang="ja-JP" altLang="en-US" sz="1100">
              <a:latin typeface="+mn-ea"/>
              <a:ea typeface="+mn-ea"/>
            </a:rPr>
            <a:t>百万円</a:t>
          </a:r>
        </a:p>
      </xdr:txBody>
    </xdr:sp>
    <xdr:clientData/>
  </xdr:twoCellAnchor>
  <xdr:twoCellAnchor>
    <xdr:from>
      <xdr:col>27</xdr:col>
      <xdr:colOff>18143</xdr:colOff>
      <xdr:row>749</xdr:row>
      <xdr:rowOff>36285</xdr:rowOff>
    </xdr:from>
    <xdr:to>
      <xdr:col>27</xdr:col>
      <xdr:colOff>18143</xdr:colOff>
      <xdr:row>750</xdr:row>
      <xdr:rowOff>230897</xdr:rowOff>
    </xdr:to>
    <xdr:cxnSp macro="">
      <xdr:nvCxnSpPr>
        <xdr:cNvPr id="15" name="直線矢印コネクタ 14"/>
        <xdr:cNvCxnSpPr/>
      </xdr:nvCxnSpPr>
      <xdr:spPr>
        <a:xfrm>
          <a:off x="4916714" y="56587571"/>
          <a:ext cx="0" cy="54839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117929</xdr:colOff>
      <xdr:row>750</xdr:row>
      <xdr:rowOff>263072</xdr:rowOff>
    </xdr:from>
    <xdr:to>
      <xdr:col>30</xdr:col>
      <xdr:colOff>135728</xdr:colOff>
      <xdr:row>751</xdr:row>
      <xdr:rowOff>203036</xdr:rowOff>
    </xdr:to>
    <xdr:sp macro="" textlink="">
      <xdr:nvSpPr>
        <xdr:cNvPr id="16" name="テキスト ボックス 15"/>
        <xdr:cNvSpPr txBox="1"/>
      </xdr:nvSpPr>
      <xdr:spPr>
        <a:xfrm>
          <a:off x="4290786" y="57168143"/>
          <a:ext cx="1287799" cy="2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19</xdr:col>
      <xdr:colOff>108857</xdr:colOff>
      <xdr:row>751</xdr:row>
      <xdr:rowOff>181429</xdr:rowOff>
    </xdr:from>
    <xdr:to>
      <xdr:col>35</xdr:col>
      <xdr:colOff>8328</xdr:colOff>
      <xdr:row>754</xdr:row>
      <xdr:rowOff>146173</xdr:rowOff>
    </xdr:to>
    <xdr:sp macro="" textlink="">
      <xdr:nvSpPr>
        <xdr:cNvPr id="17" name="正方形/長方形 16"/>
        <xdr:cNvSpPr/>
      </xdr:nvSpPr>
      <xdr:spPr>
        <a:xfrm>
          <a:off x="3556000" y="57440286"/>
          <a:ext cx="2802328" cy="10261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32</a:t>
          </a:r>
          <a:r>
            <a:rPr kumimoji="1" lang="ja-JP" altLang="en-US" sz="1100">
              <a:latin typeface="+mn-ea"/>
              <a:ea typeface="+mn-ea"/>
            </a:rPr>
            <a:t>百万円</a:t>
          </a:r>
        </a:p>
      </xdr:txBody>
    </xdr:sp>
    <xdr:clientData/>
  </xdr:twoCellAnchor>
  <xdr:twoCellAnchor>
    <xdr:from>
      <xdr:col>19</xdr:col>
      <xdr:colOff>81643</xdr:colOff>
      <xdr:row>754</xdr:row>
      <xdr:rowOff>154214</xdr:rowOff>
    </xdr:from>
    <xdr:to>
      <xdr:col>35</xdr:col>
      <xdr:colOff>47639</xdr:colOff>
      <xdr:row>756</xdr:row>
      <xdr:rowOff>287126</xdr:rowOff>
    </xdr:to>
    <xdr:sp macro="" textlink="">
      <xdr:nvSpPr>
        <xdr:cNvPr id="18" name="大かっこ 17"/>
        <xdr:cNvSpPr/>
      </xdr:nvSpPr>
      <xdr:spPr>
        <a:xfrm>
          <a:off x="3528786" y="58474428"/>
          <a:ext cx="2868853" cy="8404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en-US" altLang="ja-JP" sz="1100">
              <a:solidFill>
                <a:schemeClr val="tx1"/>
              </a:solidFill>
              <a:effectLst/>
              <a:latin typeface="+mn-lt"/>
              <a:ea typeface="+mn-ea"/>
              <a:cs typeface="+mn-cs"/>
            </a:rPr>
            <a:t>H29</a:t>
          </a:r>
          <a:r>
            <a:rPr kumimoji="1" lang="ja-JP" altLang="en-US" sz="110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42</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557</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579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174</v>
      </c>
      <c r="H5" s="844"/>
      <c r="I5" s="844"/>
      <c r="J5" s="844"/>
      <c r="K5" s="844"/>
      <c r="L5" s="844"/>
      <c r="M5" s="845" t="s">
        <v>66</v>
      </c>
      <c r="N5" s="846"/>
      <c r="O5" s="846"/>
      <c r="P5" s="846"/>
      <c r="Q5" s="846"/>
      <c r="R5" s="847"/>
      <c r="S5" s="848" t="s">
        <v>131</v>
      </c>
      <c r="T5" s="844"/>
      <c r="U5" s="844"/>
      <c r="V5" s="844"/>
      <c r="W5" s="844"/>
      <c r="X5" s="849"/>
      <c r="Y5" s="701" t="s">
        <v>3</v>
      </c>
      <c r="Z5" s="539"/>
      <c r="AA5" s="539"/>
      <c r="AB5" s="539"/>
      <c r="AC5" s="539"/>
      <c r="AD5" s="540"/>
      <c r="AE5" s="702" t="s">
        <v>551</v>
      </c>
      <c r="AF5" s="702"/>
      <c r="AG5" s="702"/>
      <c r="AH5" s="702"/>
      <c r="AI5" s="702"/>
      <c r="AJ5" s="702"/>
      <c r="AK5" s="702"/>
      <c r="AL5" s="702"/>
      <c r="AM5" s="702"/>
      <c r="AN5" s="702"/>
      <c r="AO5" s="702"/>
      <c r="AP5" s="703"/>
      <c r="AQ5" s="704" t="s">
        <v>634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0"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6" t="s">
        <v>548</v>
      </c>
      <c r="Z7" s="439"/>
      <c r="AA7" s="439"/>
      <c r="AB7" s="439"/>
      <c r="AC7" s="439"/>
      <c r="AD7" s="927"/>
      <c r="AE7" s="916" t="s">
        <v>558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地球温暖化対策</v>
      </c>
      <c r="H8" s="723"/>
      <c r="I8" s="723"/>
      <c r="J8" s="723"/>
      <c r="K8" s="723"/>
      <c r="L8" s="723"/>
      <c r="M8" s="723"/>
      <c r="N8" s="723"/>
      <c r="O8" s="723"/>
      <c r="P8" s="723"/>
      <c r="Q8" s="723"/>
      <c r="R8" s="723"/>
      <c r="S8" s="723"/>
      <c r="T8" s="723"/>
      <c r="U8" s="723"/>
      <c r="V8" s="723"/>
      <c r="W8" s="723"/>
      <c r="X8" s="946"/>
      <c r="Y8" s="850" t="s">
        <v>390</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625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628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5"/>
      <c r="B13" s="616"/>
      <c r="C13" s="616"/>
      <c r="D13" s="616"/>
      <c r="E13" s="616"/>
      <c r="F13" s="617"/>
      <c r="G13" s="726" t="s">
        <v>6</v>
      </c>
      <c r="H13" s="727"/>
      <c r="I13" s="767" t="s">
        <v>7</v>
      </c>
      <c r="J13" s="768"/>
      <c r="K13" s="768"/>
      <c r="L13" s="768"/>
      <c r="M13" s="768"/>
      <c r="N13" s="768"/>
      <c r="O13" s="769"/>
      <c r="P13" s="660">
        <v>34</v>
      </c>
      <c r="Q13" s="661"/>
      <c r="R13" s="661"/>
      <c r="S13" s="661"/>
      <c r="T13" s="661"/>
      <c r="U13" s="661"/>
      <c r="V13" s="662"/>
      <c r="W13" s="660">
        <v>28</v>
      </c>
      <c r="X13" s="661"/>
      <c r="Y13" s="661"/>
      <c r="Z13" s="661"/>
      <c r="AA13" s="661"/>
      <c r="AB13" s="661"/>
      <c r="AC13" s="662"/>
      <c r="AD13" s="660">
        <v>33</v>
      </c>
      <c r="AE13" s="661"/>
      <c r="AF13" s="661"/>
      <c r="AG13" s="661"/>
      <c r="AH13" s="661"/>
      <c r="AI13" s="661"/>
      <c r="AJ13" s="662"/>
      <c r="AK13" s="660">
        <v>33</v>
      </c>
      <c r="AL13" s="661"/>
      <c r="AM13" s="661"/>
      <c r="AN13" s="661"/>
      <c r="AO13" s="661"/>
      <c r="AP13" s="661"/>
      <c r="AQ13" s="662"/>
      <c r="AR13" s="923">
        <v>33</v>
      </c>
      <c r="AS13" s="924"/>
      <c r="AT13" s="924"/>
      <c r="AU13" s="924"/>
      <c r="AV13" s="924"/>
      <c r="AW13" s="924"/>
      <c r="AX13" s="925"/>
    </row>
    <row r="14" spans="1:50" ht="21" customHeight="1" x14ac:dyDescent="0.15">
      <c r="A14" s="615"/>
      <c r="B14" s="616"/>
      <c r="C14" s="616"/>
      <c r="D14" s="616"/>
      <c r="E14" s="616"/>
      <c r="F14" s="617"/>
      <c r="G14" s="728"/>
      <c r="H14" s="729"/>
      <c r="I14" s="714" t="s">
        <v>8</v>
      </c>
      <c r="J14" s="765"/>
      <c r="K14" s="765"/>
      <c r="L14" s="765"/>
      <c r="M14" s="765"/>
      <c r="N14" s="765"/>
      <c r="O14" s="766"/>
      <c r="P14" s="660" t="s">
        <v>622</v>
      </c>
      <c r="Q14" s="661"/>
      <c r="R14" s="661"/>
      <c r="S14" s="661"/>
      <c r="T14" s="661"/>
      <c r="U14" s="661"/>
      <c r="V14" s="662"/>
      <c r="W14" s="660" t="s">
        <v>622</v>
      </c>
      <c r="X14" s="661"/>
      <c r="Y14" s="661"/>
      <c r="Z14" s="661"/>
      <c r="AA14" s="661"/>
      <c r="AB14" s="661"/>
      <c r="AC14" s="662"/>
      <c r="AD14" s="660" t="s">
        <v>622</v>
      </c>
      <c r="AE14" s="661"/>
      <c r="AF14" s="661"/>
      <c r="AG14" s="661"/>
      <c r="AH14" s="661"/>
      <c r="AI14" s="661"/>
      <c r="AJ14" s="662"/>
      <c r="AK14" s="660" t="s">
        <v>622</v>
      </c>
      <c r="AL14" s="661"/>
      <c r="AM14" s="661"/>
      <c r="AN14" s="661"/>
      <c r="AO14" s="661"/>
      <c r="AP14" s="661"/>
      <c r="AQ14" s="662"/>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60" t="s">
        <v>622</v>
      </c>
      <c r="Q15" s="661"/>
      <c r="R15" s="661"/>
      <c r="S15" s="661"/>
      <c r="T15" s="661"/>
      <c r="U15" s="661"/>
      <c r="V15" s="662"/>
      <c r="W15" s="660" t="s">
        <v>622</v>
      </c>
      <c r="X15" s="661"/>
      <c r="Y15" s="661"/>
      <c r="Z15" s="661"/>
      <c r="AA15" s="661"/>
      <c r="AB15" s="661"/>
      <c r="AC15" s="662"/>
      <c r="AD15" s="660" t="s">
        <v>622</v>
      </c>
      <c r="AE15" s="661"/>
      <c r="AF15" s="661"/>
      <c r="AG15" s="661"/>
      <c r="AH15" s="661"/>
      <c r="AI15" s="661"/>
      <c r="AJ15" s="662"/>
      <c r="AK15" s="660" t="s">
        <v>622</v>
      </c>
      <c r="AL15" s="661"/>
      <c r="AM15" s="661"/>
      <c r="AN15" s="661"/>
      <c r="AO15" s="661"/>
      <c r="AP15" s="661"/>
      <c r="AQ15" s="662"/>
      <c r="AR15" s="660" t="s">
        <v>640</v>
      </c>
      <c r="AS15" s="661"/>
      <c r="AT15" s="661"/>
      <c r="AU15" s="661"/>
      <c r="AV15" s="661"/>
      <c r="AW15" s="661"/>
      <c r="AX15" s="662"/>
    </row>
    <row r="16" spans="1:50" ht="21" customHeight="1" x14ac:dyDescent="0.15">
      <c r="A16" s="615"/>
      <c r="B16" s="616"/>
      <c r="C16" s="616"/>
      <c r="D16" s="616"/>
      <c r="E16" s="616"/>
      <c r="F16" s="617"/>
      <c r="G16" s="728"/>
      <c r="H16" s="729"/>
      <c r="I16" s="714" t="s">
        <v>52</v>
      </c>
      <c r="J16" s="715"/>
      <c r="K16" s="715"/>
      <c r="L16" s="715"/>
      <c r="M16" s="715"/>
      <c r="N16" s="715"/>
      <c r="O16" s="716"/>
      <c r="P16" s="660" t="s">
        <v>622</v>
      </c>
      <c r="Q16" s="661"/>
      <c r="R16" s="661"/>
      <c r="S16" s="661"/>
      <c r="T16" s="661"/>
      <c r="U16" s="661"/>
      <c r="V16" s="662"/>
      <c r="W16" s="660" t="s">
        <v>622</v>
      </c>
      <c r="X16" s="661"/>
      <c r="Y16" s="661"/>
      <c r="Z16" s="661"/>
      <c r="AA16" s="661"/>
      <c r="AB16" s="661"/>
      <c r="AC16" s="662"/>
      <c r="AD16" s="660" t="s">
        <v>622</v>
      </c>
      <c r="AE16" s="661"/>
      <c r="AF16" s="661"/>
      <c r="AG16" s="661"/>
      <c r="AH16" s="661"/>
      <c r="AI16" s="661"/>
      <c r="AJ16" s="662"/>
      <c r="AK16" s="660" t="s">
        <v>622</v>
      </c>
      <c r="AL16" s="661"/>
      <c r="AM16" s="661"/>
      <c r="AN16" s="661"/>
      <c r="AO16" s="661"/>
      <c r="AP16" s="661"/>
      <c r="AQ16" s="662"/>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60" t="s">
        <v>622</v>
      </c>
      <c r="Q17" s="661"/>
      <c r="R17" s="661"/>
      <c r="S17" s="661"/>
      <c r="T17" s="661"/>
      <c r="U17" s="661"/>
      <c r="V17" s="662"/>
      <c r="W17" s="660" t="s">
        <v>622</v>
      </c>
      <c r="X17" s="661"/>
      <c r="Y17" s="661"/>
      <c r="Z17" s="661"/>
      <c r="AA17" s="661"/>
      <c r="AB17" s="661"/>
      <c r="AC17" s="662"/>
      <c r="AD17" s="660" t="s">
        <v>622</v>
      </c>
      <c r="AE17" s="661"/>
      <c r="AF17" s="661"/>
      <c r="AG17" s="661"/>
      <c r="AH17" s="661"/>
      <c r="AI17" s="661"/>
      <c r="AJ17" s="662"/>
      <c r="AK17" s="660" t="s">
        <v>622</v>
      </c>
      <c r="AL17" s="661"/>
      <c r="AM17" s="661"/>
      <c r="AN17" s="661"/>
      <c r="AO17" s="661"/>
      <c r="AP17" s="661"/>
      <c r="AQ17" s="662"/>
      <c r="AR17" s="921"/>
      <c r="AS17" s="921"/>
      <c r="AT17" s="921"/>
      <c r="AU17" s="921"/>
      <c r="AV17" s="921"/>
      <c r="AW17" s="921"/>
      <c r="AX17" s="922"/>
    </row>
    <row r="18" spans="1:50" ht="24.75" customHeight="1" x14ac:dyDescent="0.15">
      <c r="A18" s="615"/>
      <c r="B18" s="616"/>
      <c r="C18" s="616"/>
      <c r="D18" s="616"/>
      <c r="E18" s="616"/>
      <c r="F18" s="617"/>
      <c r="G18" s="730"/>
      <c r="H18" s="731"/>
      <c r="I18" s="719" t="s">
        <v>20</v>
      </c>
      <c r="J18" s="720"/>
      <c r="K18" s="720"/>
      <c r="L18" s="720"/>
      <c r="M18" s="720"/>
      <c r="N18" s="720"/>
      <c r="O18" s="721"/>
      <c r="P18" s="883">
        <f>SUM(P13:V17)</f>
        <v>34</v>
      </c>
      <c r="Q18" s="884"/>
      <c r="R18" s="884"/>
      <c r="S18" s="884"/>
      <c r="T18" s="884"/>
      <c r="U18" s="884"/>
      <c r="V18" s="885"/>
      <c r="W18" s="883">
        <f>SUM(W13:AC17)</f>
        <v>28</v>
      </c>
      <c r="X18" s="884"/>
      <c r="Y18" s="884"/>
      <c r="Z18" s="884"/>
      <c r="AA18" s="884"/>
      <c r="AB18" s="884"/>
      <c r="AC18" s="885"/>
      <c r="AD18" s="883">
        <f>SUM(AD13:AJ17)</f>
        <v>33</v>
      </c>
      <c r="AE18" s="884"/>
      <c r="AF18" s="884"/>
      <c r="AG18" s="884"/>
      <c r="AH18" s="884"/>
      <c r="AI18" s="884"/>
      <c r="AJ18" s="885"/>
      <c r="AK18" s="883">
        <f>SUM(AK13:AQ17)</f>
        <v>33</v>
      </c>
      <c r="AL18" s="884"/>
      <c r="AM18" s="884"/>
      <c r="AN18" s="884"/>
      <c r="AO18" s="884"/>
      <c r="AP18" s="884"/>
      <c r="AQ18" s="885"/>
      <c r="AR18" s="883">
        <f>SUM(AR13:AX17)</f>
        <v>33</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60">
        <v>34</v>
      </c>
      <c r="Q19" s="661"/>
      <c r="R19" s="661"/>
      <c r="S19" s="661"/>
      <c r="T19" s="661"/>
      <c r="U19" s="661"/>
      <c r="V19" s="662"/>
      <c r="W19" s="660">
        <v>27</v>
      </c>
      <c r="X19" s="661"/>
      <c r="Y19" s="661"/>
      <c r="Z19" s="661"/>
      <c r="AA19" s="661"/>
      <c r="AB19" s="661"/>
      <c r="AC19" s="662"/>
      <c r="AD19" s="660">
        <v>32</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0.9642857142857143</v>
      </c>
      <c r="X20" s="311"/>
      <c r="Y20" s="311"/>
      <c r="Z20" s="311"/>
      <c r="AA20" s="311"/>
      <c r="AB20" s="311"/>
      <c r="AC20" s="311"/>
      <c r="AD20" s="311">
        <f t="shared" ref="AD20" si="1">IF(AD18=0, "-", SUM(AD19)/AD18)</f>
        <v>0.96969696969696972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0"/>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0.9642857142857143</v>
      </c>
      <c r="X21" s="311"/>
      <c r="Y21" s="311"/>
      <c r="Z21" s="311"/>
      <c r="AA21" s="311"/>
      <c r="AB21" s="311"/>
      <c r="AC21" s="311"/>
      <c r="AD21" s="311">
        <f t="shared" ref="AD21" si="3">IF(AD19=0, "-", SUM(AD19)/SUM(AD13,AD14))</f>
        <v>0.96969696969696972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603</v>
      </c>
      <c r="H23" s="957"/>
      <c r="I23" s="957"/>
      <c r="J23" s="957"/>
      <c r="K23" s="957"/>
      <c r="L23" s="957"/>
      <c r="M23" s="957"/>
      <c r="N23" s="957"/>
      <c r="O23" s="958"/>
      <c r="P23" s="923">
        <v>33</v>
      </c>
      <c r="Q23" s="924"/>
      <c r="R23" s="924"/>
      <c r="S23" s="924"/>
      <c r="T23" s="924"/>
      <c r="U23" s="924"/>
      <c r="V23" s="941"/>
      <c r="W23" s="923">
        <v>33</v>
      </c>
      <c r="X23" s="924"/>
      <c r="Y23" s="924"/>
      <c r="Z23" s="924"/>
      <c r="AA23" s="924"/>
      <c r="AB23" s="924"/>
      <c r="AC23" s="941"/>
      <c r="AD23" s="978" t="s">
        <v>623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0"/>
      <c r="Q24" s="661"/>
      <c r="R24" s="661"/>
      <c r="S24" s="661"/>
      <c r="T24" s="661"/>
      <c r="U24" s="661"/>
      <c r="V24" s="662"/>
      <c r="W24" s="660"/>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0"/>
      <c r="Q25" s="661"/>
      <c r="R25" s="661"/>
      <c r="S25" s="661"/>
      <c r="T25" s="661"/>
      <c r="U25" s="661"/>
      <c r="V25" s="662"/>
      <c r="W25" s="660"/>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0"/>
      <c r="Q26" s="661"/>
      <c r="R26" s="661"/>
      <c r="S26" s="661"/>
      <c r="T26" s="661"/>
      <c r="U26" s="661"/>
      <c r="V26" s="662"/>
      <c r="W26" s="660"/>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0"/>
      <c r="Q27" s="661"/>
      <c r="R27" s="661"/>
      <c r="S27" s="661"/>
      <c r="T27" s="661"/>
      <c r="U27" s="661"/>
      <c r="V27" s="662"/>
      <c r="W27" s="660"/>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33</v>
      </c>
      <c r="Q29" s="938"/>
      <c r="R29" s="938"/>
      <c r="S29" s="938"/>
      <c r="T29" s="938"/>
      <c r="U29" s="938"/>
      <c r="V29" s="939"/>
      <c r="W29" s="937">
        <f>AR13</f>
        <v>33</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6" t="s">
        <v>265</v>
      </c>
      <c r="H30" s="777"/>
      <c r="I30" s="777"/>
      <c r="J30" s="777"/>
      <c r="K30" s="777"/>
      <c r="L30" s="777"/>
      <c r="M30" s="777"/>
      <c r="N30" s="777"/>
      <c r="O30" s="778"/>
      <c r="P30" s="861" t="s">
        <v>59</v>
      </c>
      <c r="Q30" s="777"/>
      <c r="R30" s="777"/>
      <c r="S30" s="777"/>
      <c r="T30" s="777"/>
      <c r="U30" s="777"/>
      <c r="V30" s="777"/>
      <c r="W30" s="777"/>
      <c r="X30" s="778"/>
      <c r="Y30" s="858"/>
      <c r="Z30" s="859"/>
      <c r="AA30" s="860"/>
      <c r="AB30" s="862" t="s">
        <v>11</v>
      </c>
      <c r="AC30" s="863"/>
      <c r="AD30" s="864"/>
      <c r="AE30" s="862" t="s">
        <v>357</v>
      </c>
      <c r="AF30" s="863"/>
      <c r="AG30" s="863"/>
      <c r="AH30" s="864"/>
      <c r="AI30" s="862" t="s">
        <v>363</v>
      </c>
      <c r="AJ30" s="863"/>
      <c r="AK30" s="863"/>
      <c r="AL30" s="864"/>
      <c r="AM30" s="919" t="s">
        <v>472</v>
      </c>
      <c r="AN30" s="919"/>
      <c r="AO30" s="919"/>
      <c r="AP30" s="862"/>
      <c r="AQ30" s="770" t="s">
        <v>355</v>
      </c>
      <c r="AR30" s="771"/>
      <c r="AS30" s="771"/>
      <c r="AT30" s="772"/>
      <c r="AU30" s="777" t="s">
        <v>253</v>
      </c>
      <c r="AV30" s="777"/>
      <c r="AW30" s="777"/>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554</v>
      </c>
      <c r="AR31" s="193"/>
      <c r="AS31" s="126" t="s">
        <v>356</v>
      </c>
      <c r="AT31" s="127"/>
      <c r="AU31" s="192">
        <v>32</v>
      </c>
      <c r="AV31" s="192"/>
      <c r="AW31" s="394" t="s">
        <v>300</v>
      </c>
      <c r="AX31" s="395"/>
    </row>
    <row r="32" spans="1:50" ht="99.95" customHeight="1" x14ac:dyDescent="0.15">
      <c r="A32" s="399"/>
      <c r="B32" s="397"/>
      <c r="C32" s="397"/>
      <c r="D32" s="397"/>
      <c r="E32" s="397"/>
      <c r="F32" s="398"/>
      <c r="G32" s="560" t="s">
        <v>635</v>
      </c>
      <c r="H32" s="561"/>
      <c r="I32" s="561"/>
      <c r="J32" s="561"/>
      <c r="K32" s="561"/>
      <c r="L32" s="561"/>
      <c r="M32" s="561"/>
      <c r="N32" s="561"/>
      <c r="O32" s="562"/>
      <c r="P32" s="98" t="s">
        <v>637</v>
      </c>
      <c r="Q32" s="98"/>
      <c r="R32" s="98"/>
      <c r="S32" s="98"/>
      <c r="T32" s="98"/>
      <c r="U32" s="98"/>
      <c r="V32" s="98"/>
      <c r="W32" s="98"/>
      <c r="X32" s="99"/>
      <c r="Y32" s="467" t="s">
        <v>12</v>
      </c>
      <c r="Z32" s="527"/>
      <c r="AA32" s="528"/>
      <c r="AB32" s="865" t="s">
        <v>559</v>
      </c>
      <c r="AC32" s="457"/>
      <c r="AD32" s="457"/>
      <c r="AE32" s="211">
        <v>5010</v>
      </c>
      <c r="AF32" s="212"/>
      <c r="AG32" s="212"/>
      <c r="AH32" s="212"/>
      <c r="AI32" s="211">
        <v>4750</v>
      </c>
      <c r="AJ32" s="212"/>
      <c r="AK32" s="212"/>
      <c r="AL32" s="212"/>
      <c r="AM32" s="333" t="s">
        <v>562</v>
      </c>
      <c r="AN32" s="200"/>
      <c r="AO32" s="200"/>
      <c r="AP32" s="334"/>
      <c r="AQ32" s="333" t="s">
        <v>562</v>
      </c>
      <c r="AR32" s="200"/>
      <c r="AS32" s="200"/>
      <c r="AT32" s="334"/>
      <c r="AU32" s="212" t="s">
        <v>561</v>
      </c>
      <c r="AV32" s="212"/>
      <c r="AW32" s="212"/>
      <c r="AX32" s="214"/>
    </row>
    <row r="33" spans="1:50" ht="99.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5" t="s">
        <v>559</v>
      </c>
      <c r="AC33" s="457"/>
      <c r="AD33" s="457"/>
      <c r="AE33" s="211">
        <v>4400</v>
      </c>
      <c r="AF33" s="212"/>
      <c r="AG33" s="212"/>
      <c r="AH33" s="212"/>
      <c r="AI33" s="211">
        <v>4400</v>
      </c>
      <c r="AJ33" s="212"/>
      <c r="AK33" s="212"/>
      <c r="AL33" s="212"/>
      <c r="AM33" s="211">
        <v>4400</v>
      </c>
      <c r="AN33" s="212"/>
      <c r="AO33" s="212"/>
      <c r="AP33" s="212"/>
      <c r="AQ33" s="333" t="s">
        <v>561</v>
      </c>
      <c r="AR33" s="200"/>
      <c r="AS33" s="200"/>
      <c r="AT33" s="334"/>
      <c r="AU33" s="212">
        <v>3800</v>
      </c>
      <c r="AV33" s="212"/>
      <c r="AW33" s="212"/>
      <c r="AX33" s="214"/>
    </row>
    <row r="34" spans="1:50" ht="12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114</v>
      </c>
      <c r="AF34" s="212"/>
      <c r="AG34" s="212"/>
      <c r="AH34" s="212"/>
      <c r="AI34" s="211">
        <v>108</v>
      </c>
      <c r="AJ34" s="212"/>
      <c r="AK34" s="212"/>
      <c r="AL34" s="212"/>
      <c r="AM34" s="333" t="s">
        <v>562</v>
      </c>
      <c r="AN34" s="200"/>
      <c r="AO34" s="200"/>
      <c r="AP34" s="334"/>
      <c r="AQ34" s="333" t="s">
        <v>562</v>
      </c>
      <c r="AR34" s="200"/>
      <c r="AS34" s="200"/>
      <c r="AT34" s="334"/>
      <c r="AU34" s="212" t="s">
        <v>561</v>
      </c>
      <c r="AV34" s="212"/>
      <c r="AW34" s="212"/>
      <c r="AX34" s="214"/>
    </row>
    <row r="35" spans="1:50" ht="23.25" customHeight="1" x14ac:dyDescent="0.15">
      <c r="A35" s="219" t="s">
        <v>528</v>
      </c>
      <c r="B35" s="220"/>
      <c r="C35" s="220"/>
      <c r="D35" s="220"/>
      <c r="E35" s="220"/>
      <c r="F35" s="221"/>
      <c r="G35" s="225" t="s">
        <v>607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626</v>
      </c>
      <c r="AR66" s="192"/>
      <c r="AS66" s="235" t="s">
        <v>356</v>
      </c>
      <c r="AT66" s="236"/>
      <c r="AU66" s="192" t="s">
        <v>626</v>
      </c>
      <c r="AV66" s="192"/>
      <c r="AW66" s="235" t="s">
        <v>490</v>
      </c>
      <c r="AX66" s="247"/>
    </row>
    <row r="67" spans="1:50" ht="50.1" customHeight="1" x14ac:dyDescent="0.15">
      <c r="A67" s="471"/>
      <c r="B67" s="472"/>
      <c r="C67" s="472"/>
      <c r="D67" s="472"/>
      <c r="E67" s="472"/>
      <c r="F67" s="473"/>
      <c r="G67" s="248" t="s">
        <v>364</v>
      </c>
      <c r="H67" s="251" t="s">
        <v>577</v>
      </c>
      <c r="I67" s="252"/>
      <c r="J67" s="252"/>
      <c r="K67" s="252"/>
      <c r="L67" s="252"/>
      <c r="M67" s="252"/>
      <c r="N67" s="252"/>
      <c r="O67" s="253"/>
      <c r="P67" s="251" t="s">
        <v>561</v>
      </c>
      <c r="Q67" s="252"/>
      <c r="R67" s="252"/>
      <c r="S67" s="252"/>
      <c r="T67" s="252"/>
      <c r="U67" s="252"/>
      <c r="V67" s="253"/>
      <c r="W67" s="257"/>
      <c r="X67" s="258"/>
      <c r="Y67" s="263" t="s">
        <v>12</v>
      </c>
      <c r="Z67" s="263"/>
      <c r="AA67" s="264"/>
      <c r="AB67" s="265" t="s">
        <v>518</v>
      </c>
      <c r="AC67" s="265"/>
      <c r="AD67" s="265"/>
      <c r="AE67" s="211" t="s">
        <v>561</v>
      </c>
      <c r="AF67" s="212"/>
      <c r="AG67" s="212"/>
      <c r="AH67" s="212"/>
      <c r="AI67" s="211" t="s">
        <v>562</v>
      </c>
      <c r="AJ67" s="212"/>
      <c r="AK67" s="212"/>
      <c r="AL67" s="212"/>
      <c r="AM67" s="211" t="s">
        <v>564</v>
      </c>
      <c r="AN67" s="212"/>
      <c r="AO67" s="212"/>
      <c r="AP67" s="212"/>
      <c r="AQ67" s="211" t="s">
        <v>561</v>
      </c>
      <c r="AR67" s="212"/>
      <c r="AS67" s="212"/>
      <c r="AT67" s="213"/>
      <c r="AU67" s="212" t="s">
        <v>561</v>
      </c>
      <c r="AV67" s="212"/>
      <c r="AW67" s="212"/>
      <c r="AX67" s="214"/>
    </row>
    <row r="68" spans="1:50" ht="50.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t="s">
        <v>561</v>
      </c>
      <c r="AF68" s="212"/>
      <c r="AG68" s="212"/>
      <c r="AH68" s="212"/>
      <c r="AI68" s="211" t="s">
        <v>561</v>
      </c>
      <c r="AJ68" s="212"/>
      <c r="AK68" s="212"/>
      <c r="AL68" s="212"/>
      <c r="AM68" s="211" t="s">
        <v>561</v>
      </c>
      <c r="AN68" s="212"/>
      <c r="AO68" s="212"/>
      <c r="AP68" s="212"/>
      <c r="AQ68" s="211" t="s">
        <v>561</v>
      </c>
      <c r="AR68" s="212"/>
      <c r="AS68" s="212"/>
      <c r="AT68" s="213"/>
      <c r="AU68" s="212" t="s">
        <v>562</v>
      </c>
      <c r="AV68" s="212"/>
      <c r="AW68" s="212"/>
      <c r="AX68" s="214"/>
    </row>
    <row r="69" spans="1:50" ht="69.599999999999994"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t="s">
        <v>562</v>
      </c>
      <c r="AF69" s="267"/>
      <c r="AG69" s="267"/>
      <c r="AH69" s="267"/>
      <c r="AI69" s="266" t="s">
        <v>563</v>
      </c>
      <c r="AJ69" s="267"/>
      <c r="AK69" s="267"/>
      <c r="AL69" s="267"/>
      <c r="AM69" s="266" t="s">
        <v>561</v>
      </c>
      <c r="AN69" s="267"/>
      <c r="AO69" s="267"/>
      <c r="AP69" s="267"/>
      <c r="AQ69" s="211" t="s">
        <v>565</v>
      </c>
      <c r="AR69" s="212"/>
      <c r="AS69" s="212"/>
      <c r="AT69" s="213"/>
      <c r="AU69" s="212" t="s">
        <v>561</v>
      </c>
      <c r="AV69" s="212"/>
      <c r="AW69" s="212"/>
      <c r="AX69" s="214"/>
    </row>
    <row r="70" spans="1:50" ht="23.25" customHeight="1" x14ac:dyDescent="0.15">
      <c r="A70" s="471" t="s">
        <v>498</v>
      </c>
      <c r="B70" s="472"/>
      <c r="C70" s="472"/>
      <c r="D70" s="472"/>
      <c r="E70" s="472"/>
      <c r="F70" s="473"/>
      <c r="G70" s="249" t="s">
        <v>365</v>
      </c>
      <c r="H70" s="300" t="s">
        <v>626</v>
      </c>
      <c r="I70" s="300"/>
      <c r="J70" s="300"/>
      <c r="K70" s="300"/>
      <c r="L70" s="300"/>
      <c r="M70" s="300"/>
      <c r="N70" s="300"/>
      <c r="O70" s="300"/>
      <c r="P70" s="300" t="s">
        <v>626</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561</v>
      </c>
      <c r="AJ70" s="212"/>
      <c r="AK70" s="212"/>
      <c r="AL70" s="212"/>
      <c r="AM70" s="211" t="s">
        <v>561</v>
      </c>
      <c r="AN70" s="212"/>
      <c r="AO70" s="212"/>
      <c r="AP70" s="212"/>
      <c r="AQ70" s="211" t="s">
        <v>561</v>
      </c>
      <c r="AR70" s="212"/>
      <c r="AS70" s="212"/>
      <c r="AT70" s="213"/>
      <c r="AU70" s="212" t="s">
        <v>561</v>
      </c>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561</v>
      </c>
      <c r="AF71" s="212"/>
      <c r="AG71" s="212"/>
      <c r="AH71" s="212"/>
      <c r="AI71" s="211" t="s">
        <v>562</v>
      </c>
      <c r="AJ71" s="212"/>
      <c r="AK71" s="212"/>
      <c r="AL71" s="212"/>
      <c r="AM71" s="211" t="s">
        <v>561</v>
      </c>
      <c r="AN71" s="212"/>
      <c r="AO71" s="212"/>
      <c r="AP71" s="212"/>
      <c r="AQ71" s="211" t="s">
        <v>561</v>
      </c>
      <c r="AR71" s="212"/>
      <c r="AS71" s="212"/>
      <c r="AT71" s="213"/>
      <c r="AU71" s="212" t="s">
        <v>566</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561</v>
      </c>
      <c r="AF72" s="212"/>
      <c r="AG72" s="212"/>
      <c r="AH72" s="212"/>
      <c r="AI72" s="211" t="s">
        <v>561</v>
      </c>
      <c r="AJ72" s="212"/>
      <c r="AK72" s="212"/>
      <c r="AL72" s="212"/>
      <c r="AM72" s="211" t="s">
        <v>561</v>
      </c>
      <c r="AN72" s="212"/>
      <c r="AO72" s="212"/>
      <c r="AP72" s="213"/>
      <c r="AQ72" s="211" t="s">
        <v>561</v>
      </c>
      <c r="AR72" s="212"/>
      <c r="AS72" s="212"/>
      <c r="AT72" s="213"/>
      <c r="AU72" s="212" t="s">
        <v>561</v>
      </c>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2</v>
      </c>
      <c r="AF101" s="212"/>
      <c r="AG101" s="212"/>
      <c r="AH101" s="213"/>
      <c r="AI101" s="211">
        <v>1</v>
      </c>
      <c r="AJ101" s="212"/>
      <c r="AK101" s="212"/>
      <c r="AL101" s="213"/>
      <c r="AM101" s="211">
        <v>3</v>
      </c>
      <c r="AN101" s="212"/>
      <c r="AO101" s="212"/>
      <c r="AP101" s="213"/>
      <c r="AQ101" s="211" t="s">
        <v>561</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2</v>
      </c>
      <c r="AF102" s="414"/>
      <c r="AG102" s="414"/>
      <c r="AH102" s="414"/>
      <c r="AI102" s="414">
        <v>1</v>
      </c>
      <c r="AJ102" s="414"/>
      <c r="AK102" s="414"/>
      <c r="AL102" s="414"/>
      <c r="AM102" s="414">
        <v>3</v>
      </c>
      <c r="AN102" s="414"/>
      <c r="AO102" s="414"/>
      <c r="AP102" s="414"/>
      <c r="AQ102" s="266" t="s">
        <v>561</v>
      </c>
      <c r="AR102" s="267"/>
      <c r="AS102" s="267"/>
      <c r="AT102" s="312"/>
      <c r="AU102" s="266" t="s">
        <v>561</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570</v>
      </c>
      <c r="AC104" s="542"/>
      <c r="AD104" s="543"/>
      <c r="AE104" s="211">
        <v>4</v>
      </c>
      <c r="AF104" s="212"/>
      <c r="AG104" s="212"/>
      <c r="AH104" s="213"/>
      <c r="AI104" s="211">
        <v>7</v>
      </c>
      <c r="AJ104" s="212"/>
      <c r="AK104" s="212"/>
      <c r="AL104" s="213"/>
      <c r="AM104" s="211">
        <v>3</v>
      </c>
      <c r="AN104" s="212"/>
      <c r="AO104" s="212"/>
      <c r="AP104" s="213"/>
      <c r="AQ104" s="211" t="s">
        <v>561</v>
      </c>
      <c r="AR104" s="212"/>
      <c r="AS104" s="212"/>
      <c r="AT104" s="213"/>
      <c r="AU104" s="211" t="s">
        <v>561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570</v>
      </c>
      <c r="AC105" s="465"/>
      <c r="AD105" s="466"/>
      <c r="AE105" s="414">
        <v>4</v>
      </c>
      <c r="AF105" s="414"/>
      <c r="AG105" s="414"/>
      <c r="AH105" s="414"/>
      <c r="AI105" s="414">
        <v>7</v>
      </c>
      <c r="AJ105" s="414"/>
      <c r="AK105" s="414"/>
      <c r="AL105" s="414"/>
      <c r="AM105" s="414">
        <v>3</v>
      </c>
      <c r="AN105" s="414"/>
      <c r="AO105" s="414"/>
      <c r="AP105" s="414"/>
      <c r="AQ105" s="211" t="s">
        <v>561</v>
      </c>
      <c r="AR105" s="212"/>
      <c r="AS105" s="212"/>
      <c r="AT105" s="213"/>
      <c r="AU105" s="266" t="s">
        <v>563</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5.7</v>
      </c>
      <c r="AF116" s="414"/>
      <c r="AG116" s="414"/>
      <c r="AH116" s="414"/>
      <c r="AI116" s="414">
        <v>3.4</v>
      </c>
      <c r="AJ116" s="414"/>
      <c r="AK116" s="414"/>
      <c r="AL116" s="414"/>
      <c r="AM116" s="414">
        <f>32/6</f>
        <v>5.333333333333333</v>
      </c>
      <c r="AN116" s="414"/>
      <c r="AO116" s="414"/>
      <c r="AP116" s="414"/>
      <c r="AQ116" s="211" t="s">
        <v>561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608</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32</v>
      </c>
      <c r="AR133" s="192"/>
      <c r="AS133" s="126" t="s">
        <v>356</v>
      </c>
      <c r="AT133" s="127"/>
      <c r="AU133" s="193">
        <v>42</v>
      </c>
      <c r="AV133" s="193"/>
      <c r="AW133" s="126" t="s">
        <v>300</v>
      </c>
      <c r="AX133" s="188"/>
    </row>
    <row r="134" spans="1:50" ht="69.95" customHeight="1" x14ac:dyDescent="0.15">
      <c r="A134" s="182"/>
      <c r="B134" s="179"/>
      <c r="C134" s="173"/>
      <c r="D134" s="179"/>
      <c r="E134" s="173"/>
      <c r="F134" s="174"/>
      <c r="G134" s="97" t="s">
        <v>638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5880</v>
      </c>
      <c r="AF134" s="200"/>
      <c r="AG134" s="200"/>
      <c r="AH134" s="200"/>
      <c r="AI134" s="199">
        <v>5540</v>
      </c>
      <c r="AJ134" s="200"/>
      <c r="AK134" s="200"/>
      <c r="AL134" s="200"/>
      <c r="AM134" s="199" t="s">
        <v>636</v>
      </c>
      <c r="AN134" s="200"/>
      <c r="AO134" s="200"/>
      <c r="AP134" s="200"/>
      <c r="AQ134" s="199" t="s">
        <v>588</v>
      </c>
      <c r="AR134" s="200"/>
      <c r="AS134" s="200"/>
      <c r="AT134" s="200"/>
      <c r="AU134" s="199" t="s">
        <v>561</v>
      </c>
      <c r="AV134" s="200"/>
      <c r="AW134" s="200"/>
      <c r="AX134" s="201"/>
    </row>
    <row r="135" spans="1:50" ht="111.6"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559</v>
      </c>
      <c r="AC135" s="198"/>
      <c r="AD135" s="198"/>
      <c r="AE135" s="199" t="s">
        <v>562</v>
      </c>
      <c r="AF135" s="200"/>
      <c r="AG135" s="200"/>
      <c r="AH135" s="200"/>
      <c r="AI135" s="199" t="s">
        <v>561</v>
      </c>
      <c r="AJ135" s="200"/>
      <c r="AK135" s="200"/>
      <c r="AL135" s="200"/>
      <c r="AM135" s="199" t="s">
        <v>589</v>
      </c>
      <c r="AN135" s="200"/>
      <c r="AO135" s="200"/>
      <c r="AP135" s="200"/>
      <c r="AQ135" s="199">
        <v>4690</v>
      </c>
      <c r="AR135" s="200"/>
      <c r="AS135" s="200"/>
      <c r="AT135" s="200"/>
      <c r="AU135" s="199">
        <v>3700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560</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591"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561</v>
      </c>
      <c r="AF433" s="200"/>
      <c r="AG433" s="200"/>
      <c r="AH433" s="200"/>
      <c r="AI433" s="333" t="s">
        <v>562</v>
      </c>
      <c r="AJ433" s="200"/>
      <c r="AK433" s="200"/>
      <c r="AL433" s="200"/>
      <c r="AM433" s="333" t="s">
        <v>591</v>
      </c>
      <c r="AN433" s="200"/>
      <c r="AO433" s="200"/>
      <c r="AP433" s="334"/>
      <c r="AQ433" s="333" t="str">
        <f>AQ434</f>
        <v>-</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561</v>
      </c>
      <c r="AF434" s="200"/>
      <c r="AG434" s="200"/>
      <c r="AH434" s="334"/>
      <c r="AI434" s="333" t="s">
        <v>561</v>
      </c>
      <c r="AJ434" s="200"/>
      <c r="AK434" s="200"/>
      <c r="AL434" s="200"/>
      <c r="AM434" s="333" t="s">
        <v>588</v>
      </c>
      <c r="AN434" s="200"/>
      <c r="AO434" s="200"/>
      <c r="AP434" s="334"/>
      <c r="AQ434" s="333" t="s">
        <v>561</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589</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91" t="s">
        <v>561</v>
      </c>
      <c r="AR457" s="193"/>
      <c r="AS457" s="126" t="s">
        <v>356</v>
      </c>
      <c r="AT457" s="127"/>
      <c r="AU457" s="193" t="s">
        <v>561</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561</v>
      </c>
      <c r="AF460" s="200"/>
      <c r="AG460" s="200"/>
      <c r="AH460" s="334"/>
      <c r="AI460" s="333" t="s">
        <v>588</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139.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552</v>
      </c>
      <c r="AE702" s="339"/>
      <c r="AF702" s="339"/>
      <c r="AG702" s="381" t="s">
        <v>618</v>
      </c>
      <c r="AH702" s="382"/>
      <c r="AI702" s="382"/>
      <c r="AJ702" s="382"/>
      <c r="AK702" s="382"/>
      <c r="AL702" s="382"/>
      <c r="AM702" s="382"/>
      <c r="AN702" s="382"/>
      <c r="AO702" s="382"/>
      <c r="AP702" s="382"/>
      <c r="AQ702" s="382"/>
      <c r="AR702" s="382"/>
      <c r="AS702" s="382"/>
      <c r="AT702" s="382"/>
      <c r="AU702" s="382"/>
      <c r="AV702" s="382"/>
      <c r="AW702" s="382"/>
      <c r="AX702" s="383"/>
    </row>
    <row r="703" spans="1:50" ht="65.099999999999994"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552</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76.5"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552</v>
      </c>
      <c r="AE704" s="786"/>
      <c r="AF704" s="786"/>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7" t="s">
        <v>552</v>
      </c>
      <c r="AE705" s="718"/>
      <c r="AF705" s="718"/>
      <c r="AG705" s="118" t="s">
        <v>629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594</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595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596</v>
      </c>
      <c r="AE708" s="606"/>
      <c r="AF708" s="606"/>
      <c r="AG708" s="745" t="s">
        <v>554</v>
      </c>
      <c r="AH708" s="746"/>
      <c r="AI708" s="746"/>
      <c r="AJ708" s="746"/>
      <c r="AK708" s="746"/>
      <c r="AL708" s="746"/>
      <c r="AM708" s="746"/>
      <c r="AN708" s="746"/>
      <c r="AO708" s="746"/>
      <c r="AP708" s="746"/>
      <c r="AQ708" s="746"/>
      <c r="AR708" s="746"/>
      <c r="AS708" s="746"/>
      <c r="AT708" s="746"/>
      <c r="AU708" s="746"/>
      <c r="AV708" s="746"/>
      <c r="AW708" s="746"/>
      <c r="AX708" s="747"/>
    </row>
    <row r="709" spans="1:50" ht="77.4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71.099999999999994"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4"/>
      <c r="AD711" s="321" t="s">
        <v>552</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4"/>
      <c r="AD712" s="785" t="s">
        <v>596</v>
      </c>
      <c r="AE712" s="786"/>
      <c r="AF712" s="786"/>
      <c r="AG712" s="812" t="s">
        <v>554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596</v>
      </c>
      <c r="AE713" s="322"/>
      <c r="AF713" s="666"/>
      <c r="AG713" s="94" t="s">
        <v>584</v>
      </c>
      <c r="AH713" s="95"/>
      <c r="AI713" s="95"/>
      <c r="AJ713" s="95"/>
      <c r="AK713" s="95"/>
      <c r="AL713" s="95"/>
      <c r="AM713" s="95"/>
      <c r="AN713" s="95"/>
      <c r="AO713" s="95"/>
      <c r="AP713" s="95"/>
      <c r="AQ713" s="95"/>
      <c r="AR713" s="95"/>
      <c r="AS713" s="95"/>
      <c r="AT713" s="95"/>
      <c r="AU713" s="95"/>
      <c r="AV713" s="95"/>
      <c r="AW713" s="95"/>
      <c r="AX713" s="96"/>
    </row>
    <row r="714" spans="1:50" ht="42.6"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552</v>
      </c>
      <c r="AE714" s="810"/>
      <c r="AF714" s="811"/>
      <c r="AG714" s="739" t="s">
        <v>585</v>
      </c>
      <c r="AH714" s="740"/>
      <c r="AI714" s="740"/>
      <c r="AJ714" s="740"/>
      <c r="AK714" s="740"/>
      <c r="AL714" s="740"/>
      <c r="AM714" s="740"/>
      <c r="AN714" s="740"/>
      <c r="AO714" s="740"/>
      <c r="AP714" s="740"/>
      <c r="AQ714" s="740"/>
      <c r="AR714" s="740"/>
      <c r="AS714" s="740"/>
      <c r="AT714" s="740"/>
      <c r="AU714" s="740"/>
      <c r="AV714" s="740"/>
      <c r="AW714" s="740"/>
      <c r="AX714" s="741"/>
    </row>
    <row r="715" spans="1:50" ht="53.4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552</v>
      </c>
      <c r="AE715" s="606"/>
      <c r="AF715" s="659"/>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133.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552</v>
      </c>
      <c r="AE716" s="630"/>
      <c r="AF716" s="630"/>
      <c r="AG716" s="94" t="s">
        <v>619</v>
      </c>
      <c r="AH716" s="95"/>
      <c r="AI716" s="95"/>
      <c r="AJ716" s="95"/>
      <c r="AK716" s="95"/>
      <c r="AL716" s="95"/>
      <c r="AM716" s="95"/>
      <c r="AN716" s="95"/>
      <c r="AO716" s="95"/>
      <c r="AP716" s="95"/>
      <c r="AQ716" s="95"/>
      <c r="AR716" s="95"/>
      <c r="AS716" s="95"/>
      <c r="AT716" s="95"/>
      <c r="AU716" s="95"/>
      <c r="AV716" s="95"/>
      <c r="AW716" s="95"/>
      <c r="AX716" s="96"/>
    </row>
    <row r="717" spans="1:50" ht="45.9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69"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596</v>
      </c>
      <c r="AE719" s="606"/>
      <c r="AF719" s="606"/>
      <c r="AG719" s="118" t="s">
        <v>627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7" t="s">
        <v>53</v>
      </c>
      <c r="D726" s="841"/>
      <c r="E726" s="841"/>
      <c r="F726" s="842"/>
      <c r="G726" s="574" t="s">
        <v>620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6"/>
      <c r="B727" s="807"/>
      <c r="C727" s="751" t="s">
        <v>57</v>
      </c>
      <c r="D727" s="752"/>
      <c r="E727" s="752"/>
      <c r="F727" s="753"/>
      <c r="G727" s="571" t="s">
        <v>621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633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632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639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431</v>
      </c>
      <c r="B737" s="203"/>
      <c r="C737" s="203"/>
      <c r="D737" s="204"/>
      <c r="E737" s="992" t="s">
        <v>600</v>
      </c>
      <c r="F737" s="992"/>
      <c r="G737" s="992"/>
      <c r="H737" s="992"/>
      <c r="I737" s="992"/>
      <c r="J737" s="992"/>
      <c r="K737" s="992"/>
      <c r="L737" s="992"/>
      <c r="M737" s="992"/>
      <c r="N737" s="358" t="s">
        <v>358</v>
      </c>
      <c r="O737" s="358"/>
      <c r="P737" s="358"/>
      <c r="Q737" s="358"/>
      <c r="R737" s="992" t="s">
        <v>598</v>
      </c>
      <c r="S737" s="992"/>
      <c r="T737" s="992"/>
      <c r="U737" s="992"/>
      <c r="V737" s="992"/>
      <c r="W737" s="992"/>
      <c r="X737" s="992"/>
      <c r="Y737" s="992"/>
      <c r="Z737" s="992"/>
      <c r="AA737" s="358" t="s">
        <v>359</v>
      </c>
      <c r="AB737" s="358"/>
      <c r="AC737" s="358"/>
      <c r="AD737" s="358"/>
      <c r="AE737" s="992" t="s">
        <v>601</v>
      </c>
      <c r="AF737" s="992"/>
      <c r="AG737" s="992"/>
      <c r="AH737" s="992"/>
      <c r="AI737" s="992"/>
      <c r="AJ737" s="992"/>
      <c r="AK737" s="992"/>
      <c r="AL737" s="992"/>
      <c r="AM737" s="992"/>
      <c r="AN737" s="358" t="s">
        <v>360</v>
      </c>
      <c r="AO737" s="358"/>
      <c r="AP737" s="358"/>
      <c r="AQ737" s="358"/>
      <c r="AR737" s="993" t="s">
        <v>602</v>
      </c>
      <c r="AS737" s="994"/>
      <c r="AT737" s="994"/>
      <c r="AU737" s="994"/>
      <c r="AV737" s="994"/>
      <c r="AW737" s="994"/>
      <c r="AX737" s="995"/>
      <c r="AY737" s="89"/>
      <c r="AZ737" s="89"/>
    </row>
    <row r="738" spans="1:52" ht="24.75" customHeight="1" x14ac:dyDescent="0.15">
      <c r="A738" s="996" t="s">
        <v>361</v>
      </c>
      <c r="B738" s="203"/>
      <c r="C738" s="203"/>
      <c r="D738" s="204"/>
      <c r="E738" s="992" t="s">
        <v>599</v>
      </c>
      <c r="F738" s="992"/>
      <c r="G738" s="992"/>
      <c r="H738" s="992"/>
      <c r="I738" s="992"/>
      <c r="J738" s="992"/>
      <c r="K738" s="992"/>
      <c r="L738" s="992"/>
      <c r="M738" s="992"/>
      <c r="N738" s="358" t="s">
        <v>362</v>
      </c>
      <c r="O738" s="358"/>
      <c r="P738" s="358"/>
      <c r="Q738" s="358"/>
      <c r="R738" s="992" t="s">
        <v>597</v>
      </c>
      <c r="S738" s="992"/>
      <c r="T738" s="992"/>
      <c r="U738" s="992"/>
      <c r="V738" s="992"/>
      <c r="W738" s="992"/>
      <c r="X738" s="992"/>
      <c r="Y738" s="992"/>
      <c r="Z738" s="992"/>
      <c r="AA738" s="358" t="s">
        <v>482</v>
      </c>
      <c r="AB738" s="358"/>
      <c r="AC738" s="358"/>
      <c r="AD738" s="358"/>
      <c r="AE738" s="992" t="s">
        <v>624</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557</v>
      </c>
      <c r="F739" s="1004"/>
      <c r="G739" s="1004"/>
      <c r="H739" s="91" t="str">
        <f>IF(E739="", "", "(")</f>
        <v>(</v>
      </c>
      <c r="I739" s="987"/>
      <c r="J739" s="987"/>
      <c r="K739" s="91" t="str">
        <f>IF(OR(I739="　", I739=""), "", "-")</f>
        <v/>
      </c>
      <c r="L739" s="988">
        <v>55</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5" t="s">
        <v>532</v>
      </c>
      <c r="B740" s="616"/>
      <c r="C740" s="616"/>
      <c r="D740" s="616"/>
      <c r="E740" s="616"/>
      <c r="F740" s="61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6" t="s">
        <v>604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609</v>
      </c>
      <c r="H781" s="674"/>
      <c r="I781" s="674"/>
      <c r="J781" s="674"/>
      <c r="K781" s="675"/>
      <c r="L781" s="667" t="s">
        <v>631</v>
      </c>
      <c r="M781" s="668"/>
      <c r="N781" s="668"/>
      <c r="O781" s="668"/>
      <c r="P781" s="668"/>
      <c r="Q781" s="668"/>
      <c r="R781" s="668"/>
      <c r="S781" s="668"/>
      <c r="T781" s="668"/>
      <c r="U781" s="668"/>
      <c r="V781" s="668"/>
      <c r="W781" s="668"/>
      <c r="X781" s="669"/>
      <c r="Y781" s="384">
        <v>21</v>
      </c>
      <c r="Z781" s="385"/>
      <c r="AA781" s="385"/>
      <c r="AB781" s="808"/>
      <c r="AC781" s="673"/>
      <c r="AD781" s="837"/>
      <c r="AE781" s="837"/>
      <c r="AF781" s="837"/>
      <c r="AG781" s="838"/>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7" t="s">
        <v>610</v>
      </c>
      <c r="H782" s="627"/>
      <c r="I782" s="627"/>
      <c r="J782" s="627"/>
      <c r="K782" s="628"/>
      <c r="L782" s="599" t="s">
        <v>615</v>
      </c>
      <c r="M782" s="600"/>
      <c r="N782" s="600"/>
      <c r="O782" s="600"/>
      <c r="P782" s="600"/>
      <c r="Q782" s="600"/>
      <c r="R782" s="600"/>
      <c r="S782" s="600"/>
      <c r="T782" s="600"/>
      <c r="U782" s="600"/>
      <c r="V782" s="600"/>
      <c r="W782" s="600"/>
      <c r="X782" s="601"/>
      <c r="Y782" s="602">
        <v>2</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4"/>
      <c r="B783" s="635"/>
      <c r="C783" s="635"/>
      <c r="D783" s="635"/>
      <c r="E783" s="635"/>
      <c r="F783" s="636"/>
      <c r="G783" s="607" t="s">
        <v>611</v>
      </c>
      <c r="H783" s="627"/>
      <c r="I783" s="627"/>
      <c r="J783" s="627"/>
      <c r="K783" s="628"/>
      <c r="L783" s="599" t="s">
        <v>616</v>
      </c>
      <c r="M783" s="600"/>
      <c r="N783" s="600"/>
      <c r="O783" s="600"/>
      <c r="P783" s="600"/>
      <c r="Q783" s="600"/>
      <c r="R783" s="600"/>
      <c r="S783" s="600"/>
      <c r="T783" s="600"/>
      <c r="U783" s="600"/>
      <c r="V783" s="600"/>
      <c r="W783" s="600"/>
      <c r="X783" s="601"/>
      <c r="Y783" s="602">
        <v>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4"/>
      <c r="B784" s="635"/>
      <c r="C784" s="635"/>
      <c r="D784" s="635"/>
      <c r="E784" s="635"/>
      <c r="F784" s="636"/>
      <c r="G784" s="607" t="s">
        <v>612</v>
      </c>
      <c r="H784" s="627"/>
      <c r="I784" s="627"/>
      <c r="J784" s="627"/>
      <c r="K784" s="628"/>
      <c r="L784" s="599" t="s">
        <v>617</v>
      </c>
      <c r="M784" s="600"/>
      <c r="N784" s="600"/>
      <c r="O784" s="600"/>
      <c r="P784" s="600"/>
      <c r="Q784" s="600"/>
      <c r="R784" s="600"/>
      <c r="S784" s="600"/>
      <c r="T784" s="600"/>
      <c r="U784" s="600"/>
      <c r="V784" s="600"/>
      <c r="W784" s="600"/>
      <c r="X784" s="601"/>
      <c r="Y784" s="602">
        <v>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4"/>
      <c r="B785" s="635"/>
      <c r="C785" s="635"/>
      <c r="D785" s="635"/>
      <c r="E785" s="635"/>
      <c r="F785" s="636"/>
      <c r="G785" s="607" t="s">
        <v>613</v>
      </c>
      <c r="H785" s="627"/>
      <c r="I785" s="627"/>
      <c r="J785" s="627"/>
      <c r="K785" s="628"/>
      <c r="L785" s="599"/>
      <c r="M785" s="600"/>
      <c r="N785" s="600"/>
      <c r="O785" s="600"/>
      <c r="P785" s="600"/>
      <c r="Q785" s="600"/>
      <c r="R785" s="600"/>
      <c r="S785" s="600"/>
      <c r="T785" s="600"/>
      <c r="U785" s="600"/>
      <c r="V785" s="600"/>
      <c r="W785" s="600"/>
      <c r="X785" s="601"/>
      <c r="Y785" s="602">
        <v>3</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4"/>
      <c r="B786" s="635"/>
      <c r="C786" s="635"/>
      <c r="D786" s="635"/>
      <c r="E786" s="635"/>
      <c r="F786" s="636"/>
      <c r="G786" s="607" t="s">
        <v>614</v>
      </c>
      <c r="H786" s="627"/>
      <c r="I786" s="627"/>
      <c r="J786" s="627"/>
      <c r="K786" s="628"/>
      <c r="L786" s="599"/>
      <c r="M786" s="600"/>
      <c r="N786" s="600"/>
      <c r="O786" s="600"/>
      <c r="P786" s="600"/>
      <c r="Q786" s="600"/>
      <c r="R786" s="600"/>
      <c r="S786" s="600"/>
      <c r="T786" s="600"/>
      <c r="U786" s="600"/>
      <c r="V786" s="600"/>
      <c r="W786" s="600"/>
      <c r="X786" s="601"/>
      <c r="Y786" s="602">
        <v>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4"/>
      <c r="B787" s="635"/>
      <c r="C787" s="635"/>
      <c r="D787" s="635"/>
      <c r="E787" s="635"/>
      <c r="F787" s="636"/>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4"/>
      <c r="B788" s="635"/>
      <c r="C788" s="635"/>
      <c r="D788" s="635"/>
      <c r="E788" s="635"/>
      <c r="F788" s="636"/>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4"/>
      <c r="B789" s="635"/>
      <c r="C789" s="635"/>
      <c r="D789" s="635"/>
      <c r="E789" s="635"/>
      <c r="F789" s="636"/>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4"/>
      <c r="B790" s="635"/>
      <c r="C790" s="635"/>
      <c r="D790" s="635"/>
      <c r="E790" s="635"/>
      <c r="F790" s="636"/>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32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4"/>
      <c r="B792" s="635"/>
      <c r="C792" s="635"/>
      <c r="D792" s="635"/>
      <c r="E792" s="635"/>
      <c r="F792" s="636"/>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837"/>
      <c r="I794" s="837"/>
      <c r="J794" s="837"/>
      <c r="K794" s="838"/>
      <c r="L794" s="667"/>
      <c r="M794" s="668"/>
      <c r="N794" s="668"/>
      <c r="O794" s="668"/>
      <c r="P794" s="668"/>
      <c r="Q794" s="668"/>
      <c r="R794" s="668"/>
      <c r="S794" s="668"/>
      <c r="T794" s="668"/>
      <c r="U794" s="668"/>
      <c r="V794" s="668"/>
      <c r="W794" s="668"/>
      <c r="X794" s="669"/>
      <c r="Y794" s="384"/>
      <c r="Z794" s="385"/>
      <c r="AA794" s="385"/>
      <c r="AB794" s="808"/>
      <c r="AC794" s="673"/>
      <c r="AD794" s="837"/>
      <c r="AE794" s="837"/>
      <c r="AF794" s="837"/>
      <c r="AG794" s="838"/>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4"/>
      <c r="B799" s="635"/>
      <c r="C799" s="635"/>
      <c r="D799" s="635"/>
      <c r="E799" s="635"/>
      <c r="F799" s="636"/>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4"/>
      <c r="B800" s="635"/>
      <c r="C800" s="635"/>
      <c r="D800" s="635"/>
      <c r="E800" s="635"/>
      <c r="F800" s="636"/>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4"/>
      <c r="B801" s="635"/>
      <c r="C801" s="635"/>
      <c r="D801" s="635"/>
      <c r="E801" s="635"/>
      <c r="F801" s="636"/>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4"/>
      <c r="B802" s="635"/>
      <c r="C802" s="635"/>
      <c r="D802" s="635"/>
      <c r="E802" s="635"/>
      <c r="F802" s="636"/>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837"/>
      <c r="I807" s="837"/>
      <c r="J807" s="837"/>
      <c r="K807" s="838"/>
      <c r="L807" s="667"/>
      <c r="M807" s="668"/>
      <c r="N807" s="668"/>
      <c r="O807" s="668"/>
      <c r="P807" s="668"/>
      <c r="Q807" s="668"/>
      <c r="R807" s="668"/>
      <c r="S807" s="668"/>
      <c r="T807" s="668"/>
      <c r="U807" s="668"/>
      <c r="V807" s="668"/>
      <c r="W807" s="668"/>
      <c r="X807" s="669"/>
      <c r="Y807" s="384"/>
      <c r="Z807" s="385"/>
      <c r="AA807" s="385"/>
      <c r="AB807" s="808"/>
      <c r="AC807" s="673"/>
      <c r="AD807" s="837"/>
      <c r="AE807" s="837"/>
      <c r="AF807" s="837"/>
      <c r="AG807" s="838"/>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4"/>
      <c r="B812" s="635"/>
      <c r="C812" s="635"/>
      <c r="D812" s="635"/>
      <c r="E812" s="635"/>
      <c r="F812" s="636"/>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4"/>
      <c r="B813" s="635"/>
      <c r="C813" s="635"/>
      <c r="D813" s="635"/>
      <c r="E813" s="635"/>
      <c r="F813" s="636"/>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4"/>
      <c r="B814" s="635"/>
      <c r="C814" s="635"/>
      <c r="D814" s="635"/>
      <c r="E814" s="635"/>
      <c r="F814" s="636"/>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4"/>
      <c r="B815" s="635"/>
      <c r="C815" s="635"/>
      <c r="D815" s="635"/>
      <c r="E815" s="635"/>
      <c r="F815" s="636"/>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837"/>
      <c r="I820" s="837"/>
      <c r="J820" s="837"/>
      <c r="K820" s="838"/>
      <c r="L820" s="667"/>
      <c r="M820" s="668"/>
      <c r="N820" s="668"/>
      <c r="O820" s="668"/>
      <c r="P820" s="668"/>
      <c r="Q820" s="668"/>
      <c r="R820" s="668"/>
      <c r="S820" s="668"/>
      <c r="T820" s="668"/>
      <c r="U820" s="668"/>
      <c r="V820" s="668"/>
      <c r="W820" s="668"/>
      <c r="X820" s="669"/>
      <c r="Y820" s="384"/>
      <c r="Z820" s="385"/>
      <c r="AA820" s="385"/>
      <c r="AB820" s="808"/>
      <c r="AC820" s="673"/>
      <c r="AD820" s="837"/>
      <c r="AE820" s="837"/>
      <c r="AF820" s="837"/>
      <c r="AG820" s="838"/>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4"/>
      <c r="B825" s="635"/>
      <c r="C825" s="635"/>
      <c r="D825" s="635"/>
      <c r="E825" s="635"/>
      <c r="F825" s="636"/>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4"/>
      <c r="B826" s="635"/>
      <c r="C826" s="635"/>
      <c r="D826" s="635"/>
      <c r="E826" s="635"/>
      <c r="F826" s="636"/>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4"/>
      <c r="B827" s="635"/>
      <c r="C827" s="635"/>
      <c r="D827" s="635"/>
      <c r="E827" s="635"/>
      <c r="F827" s="636"/>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4"/>
      <c r="B828" s="635"/>
      <c r="C828" s="635"/>
      <c r="D828" s="635"/>
      <c r="E828" s="635"/>
      <c r="F828" s="636"/>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8.1" customHeight="1" x14ac:dyDescent="0.15">
      <c r="A837" s="372">
        <v>1</v>
      </c>
      <c r="B837" s="372">
        <v>1</v>
      </c>
      <c r="C837" s="354" t="s">
        <v>605</v>
      </c>
      <c r="D837" s="340"/>
      <c r="E837" s="340"/>
      <c r="F837" s="340"/>
      <c r="G837" s="340"/>
      <c r="H837" s="340"/>
      <c r="I837" s="340"/>
      <c r="J837" s="341">
        <v>3010401011971</v>
      </c>
      <c r="K837" s="342"/>
      <c r="L837" s="342"/>
      <c r="M837" s="342"/>
      <c r="N837" s="342"/>
      <c r="O837" s="342"/>
      <c r="P837" s="355" t="s">
        <v>606</v>
      </c>
      <c r="Q837" s="343"/>
      <c r="R837" s="343"/>
      <c r="S837" s="343"/>
      <c r="T837" s="343"/>
      <c r="U837" s="343"/>
      <c r="V837" s="343"/>
      <c r="W837" s="343"/>
      <c r="X837" s="343"/>
      <c r="Y837" s="344">
        <v>32</v>
      </c>
      <c r="Z837" s="345"/>
      <c r="AA837" s="345"/>
      <c r="AB837" s="346"/>
      <c r="AC837" s="356" t="s">
        <v>521</v>
      </c>
      <c r="AD837" s="364"/>
      <c r="AE837" s="364"/>
      <c r="AF837" s="364"/>
      <c r="AG837" s="364"/>
      <c r="AH837" s="365">
        <v>1</v>
      </c>
      <c r="AI837" s="366"/>
      <c r="AJ837" s="366"/>
      <c r="AK837" s="366"/>
      <c r="AL837" s="350">
        <v>97.9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8.4499999999999993"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AR15:AX15">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29" max="49" man="1"/>
    <brk id="131" max="49" man="1"/>
    <brk id="483" max="49" man="1"/>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1"/>
      <c r="AA2" s="832"/>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1"/>
      <c r="AA9" s="832"/>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1"/>
      <c r="AA51" s="832"/>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514</v>
      </c>
      <c r="H2" s="597"/>
      <c r="I2" s="597"/>
      <c r="J2" s="597"/>
      <c r="K2" s="597"/>
      <c r="L2" s="597"/>
      <c r="M2" s="597"/>
      <c r="N2" s="597"/>
      <c r="O2" s="597"/>
      <c r="P2" s="597"/>
      <c r="Q2" s="597"/>
      <c r="R2" s="597"/>
      <c r="S2" s="597"/>
      <c r="T2" s="597"/>
      <c r="U2" s="597"/>
      <c r="V2" s="597"/>
      <c r="W2" s="597"/>
      <c r="X2" s="597"/>
      <c r="Y2" s="597"/>
      <c r="Z2" s="597"/>
      <c r="AA2" s="597"/>
      <c r="AB2" s="598"/>
      <c r="AC2" s="596"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837"/>
      <c r="I4" s="837"/>
      <c r="J4" s="837"/>
      <c r="K4" s="838"/>
      <c r="L4" s="667"/>
      <c r="M4" s="668"/>
      <c r="N4" s="668"/>
      <c r="O4" s="668"/>
      <c r="P4" s="668"/>
      <c r="Q4" s="668"/>
      <c r="R4" s="668"/>
      <c r="S4" s="668"/>
      <c r="T4" s="668"/>
      <c r="U4" s="668"/>
      <c r="V4" s="668"/>
      <c r="W4" s="668"/>
      <c r="X4" s="669"/>
      <c r="Y4" s="384"/>
      <c r="Z4" s="385"/>
      <c r="AA4" s="385"/>
      <c r="AB4" s="808"/>
      <c r="AC4" s="673"/>
      <c r="AD4" s="837"/>
      <c r="AE4" s="837"/>
      <c r="AF4" s="837"/>
      <c r="AG4" s="838"/>
      <c r="AH4" s="667"/>
      <c r="AI4" s="668"/>
      <c r="AJ4" s="668"/>
      <c r="AK4" s="668"/>
      <c r="AL4" s="668"/>
      <c r="AM4" s="668"/>
      <c r="AN4" s="668"/>
      <c r="AO4" s="668"/>
      <c r="AP4" s="668"/>
      <c r="AQ4" s="668"/>
      <c r="AR4" s="668"/>
      <c r="AS4" s="668"/>
      <c r="AT4" s="669"/>
      <c r="AU4" s="384"/>
      <c r="AV4" s="385"/>
      <c r="AW4" s="385"/>
      <c r="AX4" s="386"/>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4"/>
      <c r="B16" s="1055"/>
      <c r="C16" s="1055"/>
      <c r="D16" s="1055"/>
      <c r="E16" s="1055"/>
      <c r="F16" s="1056"/>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837"/>
      <c r="I17" s="837"/>
      <c r="J17" s="837"/>
      <c r="K17" s="838"/>
      <c r="L17" s="667"/>
      <c r="M17" s="668"/>
      <c r="N17" s="668"/>
      <c r="O17" s="668"/>
      <c r="P17" s="668"/>
      <c r="Q17" s="668"/>
      <c r="R17" s="668"/>
      <c r="S17" s="668"/>
      <c r="T17" s="668"/>
      <c r="U17" s="668"/>
      <c r="V17" s="668"/>
      <c r="W17" s="668"/>
      <c r="X17" s="669"/>
      <c r="Y17" s="384"/>
      <c r="Z17" s="385"/>
      <c r="AA17" s="385"/>
      <c r="AB17" s="808"/>
      <c r="AC17" s="673"/>
      <c r="AD17" s="837"/>
      <c r="AE17" s="837"/>
      <c r="AF17" s="837"/>
      <c r="AG17" s="838"/>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4"/>
      <c r="B29" s="1055"/>
      <c r="C29" s="1055"/>
      <c r="D29" s="1055"/>
      <c r="E29" s="1055"/>
      <c r="F29" s="1056"/>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837"/>
      <c r="I30" s="837"/>
      <c r="J30" s="837"/>
      <c r="K30" s="838"/>
      <c r="L30" s="667"/>
      <c r="M30" s="668"/>
      <c r="N30" s="668"/>
      <c r="O30" s="668"/>
      <c r="P30" s="668"/>
      <c r="Q30" s="668"/>
      <c r="R30" s="668"/>
      <c r="S30" s="668"/>
      <c r="T30" s="668"/>
      <c r="U30" s="668"/>
      <c r="V30" s="668"/>
      <c r="W30" s="668"/>
      <c r="X30" s="669"/>
      <c r="Y30" s="384"/>
      <c r="Z30" s="385"/>
      <c r="AA30" s="385"/>
      <c r="AB30" s="808"/>
      <c r="AC30" s="673"/>
      <c r="AD30" s="837"/>
      <c r="AE30" s="837"/>
      <c r="AF30" s="837"/>
      <c r="AG30" s="838"/>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4"/>
      <c r="B42" s="1055"/>
      <c r="C42" s="1055"/>
      <c r="D42" s="1055"/>
      <c r="E42" s="1055"/>
      <c r="F42" s="1056"/>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837"/>
      <c r="I43" s="837"/>
      <c r="J43" s="837"/>
      <c r="K43" s="838"/>
      <c r="L43" s="667"/>
      <c r="M43" s="668"/>
      <c r="N43" s="668"/>
      <c r="O43" s="668"/>
      <c r="P43" s="668"/>
      <c r="Q43" s="668"/>
      <c r="R43" s="668"/>
      <c r="S43" s="668"/>
      <c r="T43" s="668"/>
      <c r="U43" s="668"/>
      <c r="V43" s="668"/>
      <c r="W43" s="668"/>
      <c r="X43" s="669"/>
      <c r="Y43" s="384"/>
      <c r="Z43" s="385"/>
      <c r="AA43" s="385"/>
      <c r="AB43" s="808"/>
      <c r="AC43" s="673"/>
      <c r="AD43" s="837"/>
      <c r="AE43" s="837"/>
      <c r="AF43" s="837"/>
      <c r="AG43" s="838"/>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4"/>
      <c r="B56" s="1055"/>
      <c r="C56" s="1055"/>
      <c r="D56" s="1055"/>
      <c r="E56" s="1055"/>
      <c r="F56" s="1056"/>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837"/>
      <c r="I57" s="837"/>
      <c r="J57" s="837"/>
      <c r="K57" s="838"/>
      <c r="L57" s="667"/>
      <c r="M57" s="668"/>
      <c r="N57" s="668"/>
      <c r="O57" s="668"/>
      <c r="P57" s="668"/>
      <c r="Q57" s="668"/>
      <c r="R57" s="668"/>
      <c r="S57" s="668"/>
      <c r="T57" s="668"/>
      <c r="U57" s="668"/>
      <c r="V57" s="668"/>
      <c r="W57" s="668"/>
      <c r="X57" s="669"/>
      <c r="Y57" s="384"/>
      <c r="Z57" s="385"/>
      <c r="AA57" s="385"/>
      <c r="AB57" s="808"/>
      <c r="AC57" s="673"/>
      <c r="AD57" s="837"/>
      <c r="AE57" s="837"/>
      <c r="AF57" s="837"/>
      <c r="AG57" s="838"/>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4"/>
      <c r="B69" s="1055"/>
      <c r="C69" s="1055"/>
      <c r="D69" s="1055"/>
      <c r="E69" s="1055"/>
      <c r="F69" s="1056"/>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837"/>
      <c r="I70" s="837"/>
      <c r="J70" s="837"/>
      <c r="K70" s="838"/>
      <c r="L70" s="667"/>
      <c r="M70" s="668"/>
      <c r="N70" s="668"/>
      <c r="O70" s="668"/>
      <c r="P70" s="668"/>
      <c r="Q70" s="668"/>
      <c r="R70" s="668"/>
      <c r="S70" s="668"/>
      <c r="T70" s="668"/>
      <c r="U70" s="668"/>
      <c r="V70" s="668"/>
      <c r="W70" s="668"/>
      <c r="X70" s="669"/>
      <c r="Y70" s="384"/>
      <c r="Z70" s="385"/>
      <c r="AA70" s="385"/>
      <c r="AB70" s="808"/>
      <c r="AC70" s="673"/>
      <c r="AD70" s="837"/>
      <c r="AE70" s="837"/>
      <c r="AF70" s="837"/>
      <c r="AG70" s="838"/>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4"/>
      <c r="B82" s="1055"/>
      <c r="C82" s="1055"/>
      <c r="D82" s="1055"/>
      <c r="E82" s="1055"/>
      <c r="F82" s="1056"/>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837"/>
      <c r="I83" s="837"/>
      <c r="J83" s="837"/>
      <c r="K83" s="838"/>
      <c r="L83" s="667"/>
      <c r="M83" s="668"/>
      <c r="N83" s="668"/>
      <c r="O83" s="668"/>
      <c r="P83" s="668"/>
      <c r="Q83" s="668"/>
      <c r="R83" s="668"/>
      <c r="S83" s="668"/>
      <c r="T83" s="668"/>
      <c r="U83" s="668"/>
      <c r="V83" s="668"/>
      <c r="W83" s="668"/>
      <c r="X83" s="669"/>
      <c r="Y83" s="384"/>
      <c r="Z83" s="385"/>
      <c r="AA83" s="385"/>
      <c r="AB83" s="808"/>
      <c r="AC83" s="673"/>
      <c r="AD83" s="837"/>
      <c r="AE83" s="837"/>
      <c r="AF83" s="837"/>
      <c r="AG83" s="838"/>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4"/>
      <c r="B95" s="1055"/>
      <c r="C95" s="1055"/>
      <c r="D95" s="1055"/>
      <c r="E95" s="1055"/>
      <c r="F95" s="1056"/>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837"/>
      <c r="I96" s="837"/>
      <c r="J96" s="837"/>
      <c r="K96" s="838"/>
      <c r="L96" s="667"/>
      <c r="M96" s="668"/>
      <c r="N96" s="668"/>
      <c r="O96" s="668"/>
      <c r="P96" s="668"/>
      <c r="Q96" s="668"/>
      <c r="R96" s="668"/>
      <c r="S96" s="668"/>
      <c r="T96" s="668"/>
      <c r="U96" s="668"/>
      <c r="V96" s="668"/>
      <c r="W96" s="668"/>
      <c r="X96" s="669"/>
      <c r="Y96" s="384"/>
      <c r="Z96" s="385"/>
      <c r="AA96" s="385"/>
      <c r="AB96" s="808"/>
      <c r="AC96" s="673"/>
      <c r="AD96" s="837"/>
      <c r="AE96" s="837"/>
      <c r="AF96" s="837"/>
      <c r="AG96" s="838"/>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4"/>
      <c r="B109" s="1055"/>
      <c r="C109" s="1055"/>
      <c r="D109" s="1055"/>
      <c r="E109" s="1055"/>
      <c r="F109" s="1056"/>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837"/>
      <c r="I110" s="837"/>
      <c r="J110" s="837"/>
      <c r="K110" s="838"/>
      <c r="L110" s="667"/>
      <c r="M110" s="668"/>
      <c r="N110" s="668"/>
      <c r="O110" s="668"/>
      <c r="P110" s="668"/>
      <c r="Q110" s="668"/>
      <c r="R110" s="668"/>
      <c r="S110" s="668"/>
      <c r="T110" s="668"/>
      <c r="U110" s="668"/>
      <c r="V110" s="668"/>
      <c r="W110" s="668"/>
      <c r="X110" s="669"/>
      <c r="Y110" s="384"/>
      <c r="Z110" s="385"/>
      <c r="AA110" s="385"/>
      <c r="AB110" s="808"/>
      <c r="AC110" s="673"/>
      <c r="AD110" s="837"/>
      <c r="AE110" s="837"/>
      <c r="AF110" s="837"/>
      <c r="AG110" s="838"/>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4"/>
      <c r="B122" s="1055"/>
      <c r="C122" s="1055"/>
      <c r="D122" s="1055"/>
      <c r="E122" s="1055"/>
      <c r="F122" s="1056"/>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837"/>
      <c r="I123" s="837"/>
      <c r="J123" s="837"/>
      <c r="K123" s="838"/>
      <c r="L123" s="667"/>
      <c r="M123" s="668"/>
      <c r="N123" s="668"/>
      <c r="O123" s="668"/>
      <c r="P123" s="668"/>
      <c r="Q123" s="668"/>
      <c r="R123" s="668"/>
      <c r="S123" s="668"/>
      <c r="T123" s="668"/>
      <c r="U123" s="668"/>
      <c r="V123" s="668"/>
      <c r="W123" s="668"/>
      <c r="X123" s="669"/>
      <c r="Y123" s="384"/>
      <c r="Z123" s="385"/>
      <c r="AA123" s="385"/>
      <c r="AB123" s="808"/>
      <c r="AC123" s="673"/>
      <c r="AD123" s="837"/>
      <c r="AE123" s="837"/>
      <c r="AF123" s="837"/>
      <c r="AG123" s="838"/>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4"/>
      <c r="B135" s="1055"/>
      <c r="C135" s="1055"/>
      <c r="D135" s="1055"/>
      <c r="E135" s="1055"/>
      <c r="F135" s="1056"/>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837"/>
      <c r="I136" s="837"/>
      <c r="J136" s="837"/>
      <c r="K136" s="838"/>
      <c r="L136" s="667"/>
      <c r="M136" s="668"/>
      <c r="N136" s="668"/>
      <c r="O136" s="668"/>
      <c r="P136" s="668"/>
      <c r="Q136" s="668"/>
      <c r="R136" s="668"/>
      <c r="S136" s="668"/>
      <c r="T136" s="668"/>
      <c r="U136" s="668"/>
      <c r="V136" s="668"/>
      <c r="W136" s="668"/>
      <c r="X136" s="669"/>
      <c r="Y136" s="384"/>
      <c r="Z136" s="385"/>
      <c r="AA136" s="385"/>
      <c r="AB136" s="808"/>
      <c r="AC136" s="673"/>
      <c r="AD136" s="837"/>
      <c r="AE136" s="837"/>
      <c r="AF136" s="837"/>
      <c r="AG136" s="838"/>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4"/>
      <c r="B148" s="1055"/>
      <c r="C148" s="1055"/>
      <c r="D148" s="1055"/>
      <c r="E148" s="1055"/>
      <c r="F148" s="1056"/>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837"/>
      <c r="I149" s="837"/>
      <c r="J149" s="837"/>
      <c r="K149" s="838"/>
      <c r="L149" s="667"/>
      <c r="M149" s="668"/>
      <c r="N149" s="668"/>
      <c r="O149" s="668"/>
      <c r="P149" s="668"/>
      <c r="Q149" s="668"/>
      <c r="R149" s="668"/>
      <c r="S149" s="668"/>
      <c r="T149" s="668"/>
      <c r="U149" s="668"/>
      <c r="V149" s="668"/>
      <c r="W149" s="668"/>
      <c r="X149" s="669"/>
      <c r="Y149" s="384"/>
      <c r="Z149" s="385"/>
      <c r="AA149" s="385"/>
      <c r="AB149" s="808"/>
      <c r="AC149" s="673"/>
      <c r="AD149" s="837"/>
      <c r="AE149" s="837"/>
      <c r="AF149" s="837"/>
      <c r="AG149" s="838"/>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4"/>
      <c r="B162" s="1055"/>
      <c r="C162" s="1055"/>
      <c r="D162" s="1055"/>
      <c r="E162" s="1055"/>
      <c r="F162" s="1056"/>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837"/>
      <c r="I163" s="837"/>
      <c r="J163" s="837"/>
      <c r="K163" s="838"/>
      <c r="L163" s="667"/>
      <c r="M163" s="668"/>
      <c r="N163" s="668"/>
      <c r="O163" s="668"/>
      <c r="P163" s="668"/>
      <c r="Q163" s="668"/>
      <c r="R163" s="668"/>
      <c r="S163" s="668"/>
      <c r="T163" s="668"/>
      <c r="U163" s="668"/>
      <c r="V163" s="668"/>
      <c r="W163" s="668"/>
      <c r="X163" s="669"/>
      <c r="Y163" s="384"/>
      <c r="Z163" s="385"/>
      <c r="AA163" s="385"/>
      <c r="AB163" s="808"/>
      <c r="AC163" s="673"/>
      <c r="AD163" s="837"/>
      <c r="AE163" s="837"/>
      <c r="AF163" s="837"/>
      <c r="AG163" s="838"/>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4"/>
      <c r="B175" s="1055"/>
      <c r="C175" s="1055"/>
      <c r="D175" s="1055"/>
      <c r="E175" s="1055"/>
      <c r="F175" s="1056"/>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837"/>
      <c r="I176" s="837"/>
      <c r="J176" s="837"/>
      <c r="K176" s="838"/>
      <c r="L176" s="667"/>
      <c r="M176" s="668"/>
      <c r="N176" s="668"/>
      <c r="O176" s="668"/>
      <c r="P176" s="668"/>
      <c r="Q176" s="668"/>
      <c r="R176" s="668"/>
      <c r="S176" s="668"/>
      <c r="T176" s="668"/>
      <c r="U176" s="668"/>
      <c r="V176" s="668"/>
      <c r="W176" s="668"/>
      <c r="X176" s="669"/>
      <c r="Y176" s="384"/>
      <c r="Z176" s="385"/>
      <c r="AA176" s="385"/>
      <c r="AB176" s="808"/>
      <c r="AC176" s="673"/>
      <c r="AD176" s="837"/>
      <c r="AE176" s="837"/>
      <c r="AF176" s="837"/>
      <c r="AG176" s="838"/>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4"/>
      <c r="B188" s="1055"/>
      <c r="C188" s="1055"/>
      <c r="D188" s="1055"/>
      <c r="E188" s="1055"/>
      <c r="F188" s="1056"/>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837"/>
      <c r="I189" s="837"/>
      <c r="J189" s="837"/>
      <c r="K189" s="838"/>
      <c r="L189" s="667"/>
      <c r="M189" s="668"/>
      <c r="N189" s="668"/>
      <c r="O189" s="668"/>
      <c r="P189" s="668"/>
      <c r="Q189" s="668"/>
      <c r="R189" s="668"/>
      <c r="S189" s="668"/>
      <c r="T189" s="668"/>
      <c r="U189" s="668"/>
      <c r="V189" s="668"/>
      <c r="W189" s="668"/>
      <c r="X189" s="669"/>
      <c r="Y189" s="384"/>
      <c r="Z189" s="385"/>
      <c r="AA189" s="385"/>
      <c r="AB189" s="808"/>
      <c r="AC189" s="673"/>
      <c r="AD189" s="837"/>
      <c r="AE189" s="837"/>
      <c r="AF189" s="837"/>
      <c r="AG189" s="838"/>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4"/>
      <c r="B201" s="1055"/>
      <c r="C201" s="1055"/>
      <c r="D201" s="1055"/>
      <c r="E201" s="1055"/>
      <c r="F201" s="1056"/>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837"/>
      <c r="I202" s="837"/>
      <c r="J202" s="837"/>
      <c r="K202" s="838"/>
      <c r="L202" s="667"/>
      <c r="M202" s="668"/>
      <c r="N202" s="668"/>
      <c r="O202" s="668"/>
      <c r="P202" s="668"/>
      <c r="Q202" s="668"/>
      <c r="R202" s="668"/>
      <c r="S202" s="668"/>
      <c r="T202" s="668"/>
      <c r="U202" s="668"/>
      <c r="V202" s="668"/>
      <c r="W202" s="668"/>
      <c r="X202" s="669"/>
      <c r="Y202" s="384"/>
      <c r="Z202" s="385"/>
      <c r="AA202" s="385"/>
      <c r="AB202" s="808"/>
      <c r="AC202" s="673"/>
      <c r="AD202" s="837"/>
      <c r="AE202" s="837"/>
      <c r="AF202" s="837"/>
      <c r="AG202" s="838"/>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4"/>
      <c r="B215" s="1055"/>
      <c r="C215" s="1055"/>
      <c r="D215" s="1055"/>
      <c r="E215" s="1055"/>
      <c r="F215" s="1056"/>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837"/>
      <c r="I216" s="837"/>
      <c r="J216" s="837"/>
      <c r="K216" s="838"/>
      <c r="L216" s="667"/>
      <c r="M216" s="668"/>
      <c r="N216" s="668"/>
      <c r="O216" s="668"/>
      <c r="P216" s="668"/>
      <c r="Q216" s="668"/>
      <c r="R216" s="668"/>
      <c r="S216" s="668"/>
      <c r="T216" s="668"/>
      <c r="U216" s="668"/>
      <c r="V216" s="668"/>
      <c r="W216" s="668"/>
      <c r="X216" s="669"/>
      <c r="Y216" s="384"/>
      <c r="Z216" s="385"/>
      <c r="AA216" s="385"/>
      <c r="AB216" s="808"/>
      <c r="AC216" s="673"/>
      <c r="AD216" s="837"/>
      <c r="AE216" s="837"/>
      <c r="AF216" s="837"/>
      <c r="AG216" s="838"/>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4"/>
      <c r="B228" s="1055"/>
      <c r="C228" s="1055"/>
      <c r="D228" s="1055"/>
      <c r="E228" s="1055"/>
      <c r="F228" s="1056"/>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837"/>
      <c r="I229" s="837"/>
      <c r="J229" s="837"/>
      <c r="K229" s="838"/>
      <c r="L229" s="667"/>
      <c r="M229" s="668"/>
      <c r="N229" s="668"/>
      <c r="O229" s="668"/>
      <c r="P229" s="668"/>
      <c r="Q229" s="668"/>
      <c r="R229" s="668"/>
      <c r="S229" s="668"/>
      <c r="T229" s="668"/>
      <c r="U229" s="668"/>
      <c r="V229" s="668"/>
      <c r="W229" s="668"/>
      <c r="X229" s="669"/>
      <c r="Y229" s="384"/>
      <c r="Z229" s="385"/>
      <c r="AA229" s="385"/>
      <c r="AB229" s="808"/>
      <c r="AC229" s="673"/>
      <c r="AD229" s="837"/>
      <c r="AE229" s="837"/>
      <c r="AF229" s="837"/>
      <c r="AG229" s="838"/>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4"/>
      <c r="B241" s="1055"/>
      <c r="C241" s="1055"/>
      <c r="D241" s="1055"/>
      <c r="E241" s="1055"/>
      <c r="F241" s="1056"/>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837"/>
      <c r="I242" s="837"/>
      <c r="J242" s="837"/>
      <c r="K242" s="838"/>
      <c r="L242" s="667"/>
      <c r="M242" s="668"/>
      <c r="N242" s="668"/>
      <c r="O242" s="668"/>
      <c r="P242" s="668"/>
      <c r="Q242" s="668"/>
      <c r="R242" s="668"/>
      <c r="S242" s="668"/>
      <c r="T242" s="668"/>
      <c r="U242" s="668"/>
      <c r="V242" s="668"/>
      <c r="W242" s="668"/>
      <c r="X242" s="669"/>
      <c r="Y242" s="384"/>
      <c r="Z242" s="385"/>
      <c r="AA242" s="385"/>
      <c r="AB242" s="808"/>
      <c r="AC242" s="673"/>
      <c r="AD242" s="837"/>
      <c r="AE242" s="837"/>
      <c r="AF242" s="837"/>
      <c r="AG242" s="838"/>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4"/>
      <c r="B254" s="1055"/>
      <c r="C254" s="1055"/>
      <c r="D254" s="1055"/>
      <c r="E254" s="1055"/>
      <c r="F254" s="1056"/>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837"/>
      <c r="I255" s="837"/>
      <c r="J255" s="837"/>
      <c r="K255" s="838"/>
      <c r="L255" s="667"/>
      <c r="M255" s="668"/>
      <c r="N255" s="668"/>
      <c r="O255" s="668"/>
      <c r="P255" s="668"/>
      <c r="Q255" s="668"/>
      <c r="R255" s="668"/>
      <c r="S255" s="668"/>
      <c r="T255" s="668"/>
      <c r="U255" s="668"/>
      <c r="V255" s="668"/>
      <c r="W255" s="668"/>
      <c r="X255" s="669"/>
      <c r="Y255" s="384"/>
      <c r="Z255" s="385"/>
      <c r="AA255" s="385"/>
      <c r="AB255" s="808"/>
      <c r="AC255" s="673"/>
      <c r="AD255" s="837"/>
      <c r="AE255" s="837"/>
      <c r="AF255" s="837"/>
      <c r="AG255" s="838"/>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2018-08-17T07:36:49Z</cp:lastPrinted>
  <dcterms:created xsi:type="dcterms:W3CDTF">2012-03-13T00:50:25Z</dcterms:created>
  <dcterms:modified xsi:type="dcterms:W3CDTF">2018-09-03T09:38:14Z</dcterms:modified>
</cp:coreProperties>
</file>