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地球局\エネ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<sst xmlns="http://schemas.openxmlformats.org/spreadsheetml/2006/main" count="3013" uniqueCount="684">
  <si>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</si>
  <si>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</si>
  <si>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</si>
  <si>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</si>
  <si>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</si>
  <si>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</si>
  <si>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</si>
  <si>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</si>
  <si>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</si>
  <si>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</si>
  <si>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</si>
  <si>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</si>
  <si>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</si>
  <si>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</si>
  <si>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</si>
  <si>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</si>
  <si>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</si>
  <si>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</si>
  <si>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</si>
  <si>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</si>
  <si>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</si>
  <si>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</si>
  <si>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</si>
  <si>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</si>
  <si>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</si>
  <si>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</si>
  <si>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</si>
  <si>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</si>
  <si>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</si>
  <si>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</si>
  <si>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</si>
  <si>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</si>
  <si>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</si>
  <si>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</si>
  <si>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</si>
  <si>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</si>
  <si>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</si>
  <si>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</si>
  <si>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</si>
  <si>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</si>
  <si>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</si>
  <si>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</si>
  <si>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</si>
  <si>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</si>
  <si>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</si>
  <si>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</si>
  <si>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</si>
  <si>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</si>
  <si>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</si>
  <si>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</si>
  <si>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</si>
  <si>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</si>
  <si>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</si>
  <si>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</si>
  <si>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</si>
  <si>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</si>
  <si>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</si>
  <si>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</si>
  <si>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</si>
  <si>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</si>
  <si>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</si>
  <si>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</si>
  <si>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</si>
  <si>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</si>
  <si>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</si>
  <si>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</si>
  <si>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</si>
  <si>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</si>
  <si>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</si>
  <si>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</si>
  <si>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</si>
  <si>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</si>
  <si>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</si>
  <si>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</si>
  <si>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</si>
  <si>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</si>
  <si>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</si>
  <si>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</si>
  <si>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</si>
  <si>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</si>
  <si>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</si>
  <si>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</si>
  <si>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</si>
  <si>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</si>
  <si>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</si>
  <si>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</si>
  <si>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</si>
  <si>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</si>
  <si>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</si>
  <si>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</si>
  <si>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</si>
  <si>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</si>
  <si>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</si>
  <si>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</si>
  <si>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</si>
  <si>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</si>
  <si>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</si>
  <si>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</si>
  <si>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</si>
  <si>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</si>
  <si>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</si>
  <si>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</si>
  <si>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</si>
  <si>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</si>
  <si>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</si>
  <si>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</si>
  <si>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</si>
  <si>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</si>
  <si>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</si>
  <si>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</si>
  <si>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</si>
  <si>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</si>
  <si>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</si>
  <si>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</si>
  <si>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</si>
  <si>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</si>
  <si>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</si>
  <si>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</si>
  <si>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</si>
  <si>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</si>
  <si>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</si>
  <si>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</si>
  <si>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</si>
  <si>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</si>
  <si>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</si>
  <si>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</si>
  <si>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</si>
  <si>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</si>
  <si>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</si>
  <si>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</si>
  <si>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</si>
  <si>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</si>
  <si>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</si>
  <si>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</si>
  <si>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</si>
  <si>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</si>
  <si>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</si>
  <si>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</si>
  <si>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</si>
  <si>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</si>
  <si>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</si>
  <si>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</si>
  <si>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</si>
  <si>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</si>
  <si>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</si>
  <si>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</si>
  <si>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</si>
  <si>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</si>
  <si>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</si>
  <si>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</si>
  <si>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</si>
  <si>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</si>
  <si>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</si>
  <si>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</si>
  <si>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</si>
  <si>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</si>
  <si>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</si>
  <si>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</si>
  <si>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</si>
  <si>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</si>
  <si>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</si>
  <si>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</si>
  <si>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</si>
  <si>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</si>
  <si>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</si>
  <si>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</si>
  <si>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</si>
  <si>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</si>
  <si>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</si>
  <si>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</si>
  <si>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</si>
  <si>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</si>
  <si>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</si>
  <si>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</si>
  <si>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</si>
  <si>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</si>
  <si>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</si>
  <si>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</si>
  <si>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</si>
  <si>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</si>
  <si>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</si>
  <si>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</si>
  <si>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</si>
  <si>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</si>
  <si>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</si>
  <si>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</si>
  <si>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</si>
  <si>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</si>
  <si>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</si>
  <si>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</si>
  <si>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</si>
  <si>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</si>
  <si>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</si>
  <si>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</si>
  <si>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</si>
  <si>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</si>
  <si>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</si>
  <si>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</si>
  <si>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</si>
  <si>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</si>
  <si>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</si>
  <si>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</si>
  <si>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</si>
  <si>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</si>
  <si>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</si>
  <si>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</si>
  <si>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</si>
  <si>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</si>
  <si>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</si>
  <si>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</si>
  <si>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</si>
  <si>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</si>
  <si>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</si>
  <si>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</si>
  <si>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</si>
  <si>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</si>
  <si>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</si>
  <si>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</si>
  <si>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</si>
  <si>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</si>
  <si>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</si>
  <si>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</si>
  <si>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</si>
  <si>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</si>
  <si>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</si>
  <si>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</si>
  <si>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</si>
  <si>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</si>
  <si>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</si>
  <si>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</si>
  <si>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</si>
  <si>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</si>
  <si>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</si>
  <si>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</si>
  <si>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</si>
  <si>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</si>
  <si>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</si>
  <si>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</si>
  <si>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</si>
  <si>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</si>
  <si>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</si>
  <si>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</si>
  <si>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</si>
  <si>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</si>
  <si>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</si>
  <si>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</si>
  <si>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</si>
  <si>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</si>
  <si>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</si>
  <si>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</si>
  <si>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</si>
  <si>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</si>
  <si>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</si>
  <si>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</si>
  <si>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</si>
  <si>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</si>
  <si>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</si>
  <si>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</si>
  <si>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</si>
  <si>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</si>
  <si>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</si>
  <si>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</si>
  <si>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</si>
  <si>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</si>
  <si>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</si>
  <si>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</si>
  <si>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</si>
  <si>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</si>
  <si>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</si>
  <si>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</si>
  <si>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</si>
  <si>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</si>
  <si>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</si>
  <si>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</si>
  <si>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</si>
  <si>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</si>
  <si>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</si>
  <si>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</si>
  <si>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</si>
  <si>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</si>
  <si>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</si>
  <si>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</si>
  <si>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</si>
  <si>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</si>
  <si>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</si>
  <si>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</si>
  <si>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</si>
  <si>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</si>
  <si>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</si>
  <si>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</si>
  <si>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</si>
  <si>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</si>
  <si>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</si>
  <si>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</si>
  <si>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</si>
  <si>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</si>
  <si>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</si>
  <si>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</si>
  <si>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</si>
  <si>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</si>
  <si>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</si>
  <si>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</si>
  <si>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</si>
  <si>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</si>
  <si>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</si>
  <si>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</si>
  <si>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</si>
  <si>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</si>
  <si>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</si>
  <si>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</si>
  <si>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</si>
  <si>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</si>
  <si>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</si>
  <si>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</si>
  <si>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</si>
  <si>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</si>
  <si>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</si>
  <si>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</si>
  <si>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</si>
  <si>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</si>
  <si>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</si>
  <si>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</si>
  <si>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</si>
  <si>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</si>
  <si>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</si>
  <si>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</si>
  <si>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</si>
  <si>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</si>
  <si>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</si>
  <si>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</si>
  <si>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</si>
  <si>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</si>
  <si>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</si>
  <si>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</si>
  <si>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</si>
  <si>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</si>
  <si>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</si>
  <si>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</si>
  <si>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</si>
  <si>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</si>
  <si>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</si>
  <si>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</si>
  <si>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</si>
  <si>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</si>
  <si>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</si>
  <si>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</si>
  <si>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</si>
  <si>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</si>
  <si>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</si>
  <si>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</si>
  <si>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</si>
  <si>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</si>
  <si>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</si>
  <si>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</si>
  <si>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</si>
  <si>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</si>
  <si>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</si>
  <si>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</si>
  <si>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</si>
  <si>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</si>
  <si>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</si>
  <si>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</si>
  <si>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</si>
  <si>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</si>
  <si>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</si>
  <si>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</si>
  <si>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</si>
  <si>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</si>
  <si>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</si>
  <si>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</si>
  <si>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</si>
  <si>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</si>
  <si>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</si>
  <si>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</si>
  <si>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</si>
  <si>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</si>
  <si>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</si>
  <si>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</si>
  <si>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</si>
  <si>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</si>
  <si>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</si>
  <si>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</si>
  <si>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</si>
  <si>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</si>
  <si>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</si>
  <si>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</si>
  <si>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</si>
  <si>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</si>
  <si>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</si>
  <si>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</si>
  <si>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</si>
  <si>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</si>
  <si>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</si>
  <si>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</si>
  <si>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</si>
  <si>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</si>
  <si>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</si>
  <si>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</si>
  <si>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</si>
  <si>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</si>
  <si>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</si>
  <si>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</si>
  <si>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</si>
  <si>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</si>
  <si>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</si>
  <si>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</si>
  <si>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</si>
  <si>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</si>
  <si>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</si>
  <si>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</si>
  <si>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</si>
  <si>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</si>
  <si>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</si>
  <si>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</si>
  <si>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</si>
  <si>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</si>
  <si>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</si>
  <si>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</si>
  <si>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</si>
  <si>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</si>
  <si>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</si>
  <si>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</si>
  <si>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</si>
  <si>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</si>
  <si>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</si>
  <si>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</si>
  <si>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</si>
  <si>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</si>
  <si>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</si>
  <si>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</si>
  <si>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</si>
  <si>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</si>
  <si>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</si>
  <si>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</si>
  <si>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</si>
  <si>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</si>
  <si>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</si>
  <si>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</si>
  <si>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</si>
  <si>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</si>
  <si>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</si>
  <si>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</si>
  <si>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</si>
  <si>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</si>
  <si>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</si>
  <si>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</si>
  <si>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</si>
  <si>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</si>
  <si>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</si>
  <si>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</si>
  <si>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</si>
  <si>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</si>
  <si>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</si>
  <si>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</si>
  <si>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</si>
  <si>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</si>
  <si>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</si>
  <si>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</si>
  <si>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</si>
  <si>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</si>
  <si>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</si>
  <si>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</si>
  <si>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</si>
  <si>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</si>
  <si>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</si>
  <si>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</si>
  <si>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</si>
  <si>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</si>
  <si>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</si>
  <si>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</si>
  <si>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</si>
  <si>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</si>
  <si>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</si>
  <si>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</si>
  <si>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</si>
  <si>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</si>
  <si>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</si>
  <si>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</si>
  <si>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</si>
  <si>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</si>
  <si>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</si>
  <si>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</si>
  <si>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</si>
  <si>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</si>
  <si>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</si>
  <si>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</si>
  <si>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</si>
  <si>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</si>
  <si>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</si>
  <si>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</si>
  <si>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</si>
  <si>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</si>
  <si>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</si>
  <si>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</si>
  <si>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</si>
  <si>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</si>
  <si>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</si>
  <si>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</si>
  <si>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</si>
  <si>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</si>
  <si>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</si>
  <si>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</si>
  <si>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</si>
  <si>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</si>
  <si>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</si>
  <si>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</si>
  <si>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</si>
  <si>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</si>
  <si>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</si>
  <si>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</si>
  <si>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</si>
  <si>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</si>
  <si>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</si>
  <si>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</si>
  <si>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</si>
  <si>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</si>
  <si>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</si>
  <si>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</si>
  <si>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</si>
  <si>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</si>
  <si>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</si>
  <si>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</si>
  <si>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</si>
  <si>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</si>
  <si>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</si>
  <si>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</si>
  <si>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</si>
  <si>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</si>
  <si>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</si>
  <si>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</si>
  <si>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</si>
  <si>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</si>
  <si>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</si>
  <si>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</si>
  <si>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</si>
  <si>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</si>
  <si>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</si>
  <si>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</si>
  <si>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</si>
  <si>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</si>
  <si>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</si>
  <si>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</si>
  <si>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</si>
  <si>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</si>
  <si>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室長　木野　修宏</t>
    <phoneticPr fontId="5"/>
  </si>
  <si>
    <t>地球環境局</t>
    <phoneticPr fontId="5"/>
  </si>
  <si>
    <t>総務課低炭素社会推進室</t>
    <phoneticPr fontId="5"/>
  </si>
  <si>
    <t>家庭部門のCO2排出実態統計調査事業</t>
    <phoneticPr fontId="5"/>
  </si>
  <si>
    <t>特別会計に関する法律第85条第３項第１号ホ
同法施行令第50条第７項第10号</t>
    <phoneticPr fontId="5"/>
  </si>
  <si>
    <t>地球温暖化対策計画（平成28年5月13日閣議決定）
公的統計の整備に関する基本的な計画 第II期基本計画（平成26年3月25日閣議決定）</t>
    <phoneticPr fontId="5"/>
  </si>
  <si>
    <t>○</t>
  </si>
  <si>
    <t>地球温暖化対策計画において、家庭部門は2030年度に2013年度比で約４割削減する見通しを立てていることから、効果的な削減対策の実施が喫緊の課題となっている。しかし、多くの諸外国では家庭部門の各種データを統計調査として整備している一方、我が国では家庭部門のCO2排出実態やエネルギー消費実態等の詳細な基礎データの把握が不十分である。このため、今後の削減対策の検討や削減効果の検証等のために、統計調査を実施する。</t>
    <phoneticPr fontId="5"/>
  </si>
  <si>
    <t>-</t>
  </si>
  <si>
    <t>-</t>
    <phoneticPr fontId="5"/>
  </si>
  <si>
    <t>-</t>
    <phoneticPr fontId="5"/>
  </si>
  <si>
    <t>-</t>
    <phoneticPr fontId="5"/>
  </si>
  <si>
    <t>-</t>
    <phoneticPr fontId="5"/>
  </si>
  <si>
    <t>二酸化炭素排出抑制対策事業等委託費</t>
    <phoneticPr fontId="5"/>
  </si>
  <si>
    <t>家庭部門のCO2排出実態やエネルギー消費実態等を把握する統計調査を整備し、政策立案等に活用する</t>
    <phoneticPr fontId="5"/>
  </si>
  <si>
    <t>政府の審議会等で調査結果が活用された回数</t>
    <phoneticPr fontId="5"/>
  </si>
  <si>
    <t>回</t>
    <phoneticPr fontId="5"/>
  </si>
  <si>
    <t>回</t>
    <phoneticPr fontId="5"/>
  </si>
  <si>
    <t xml:space="preserve">中央環境審議会地球環境部会、中央環境審議会地球環境部会・産業構造審議会産業技術環境分科会地球環境小委員会合同会合
</t>
    <phoneticPr fontId="5"/>
  </si>
  <si>
    <t>-</t>
    <phoneticPr fontId="5"/>
  </si>
  <si>
    <t>A.（株）インテージ</t>
    <rPh sb="2" eb="5">
      <t>カブ</t>
    </rPh>
    <phoneticPr fontId="5"/>
  </si>
  <si>
    <t>B.（株）住環境計画研究所</t>
    <rPh sb="2" eb="5">
      <t>カブ</t>
    </rPh>
    <rPh sb="5" eb="8">
      <t>ジュウカンキョウ</t>
    </rPh>
    <rPh sb="8" eb="10">
      <t>ケイカク</t>
    </rPh>
    <rPh sb="10" eb="13">
      <t>ケンキュウジョ</t>
    </rPh>
    <phoneticPr fontId="5"/>
  </si>
  <si>
    <t>D.（株）インテージ</t>
    <rPh sb="2" eb="5">
      <t>カブ</t>
    </rPh>
    <phoneticPr fontId="5"/>
  </si>
  <si>
    <t>E.（株）住環境計画研究所</t>
    <rPh sb="2" eb="5">
      <t>カブ</t>
    </rPh>
    <rPh sb="5" eb="8">
      <t>ジュウカンキョウ</t>
    </rPh>
    <rPh sb="8" eb="10">
      <t>ケイカク</t>
    </rPh>
    <rPh sb="10" eb="13">
      <t>ケンキュウジョ</t>
    </rPh>
    <phoneticPr fontId="5"/>
  </si>
  <si>
    <t>F. （株）インテージリサーチ</t>
    <rPh sb="3" eb="6">
      <t>カブ</t>
    </rPh>
    <phoneticPr fontId="5"/>
  </si>
  <si>
    <t>G.三菱ＵＦＪリサーチ＆コンサルティング（株）</t>
    <rPh sb="2" eb="4">
      <t>ミツビシ</t>
    </rPh>
    <rPh sb="20" eb="23">
      <t>カブ</t>
    </rPh>
    <phoneticPr fontId="5"/>
  </si>
  <si>
    <t>人件費</t>
    <rPh sb="0" eb="3">
      <t>ジンケンヒ</t>
    </rPh>
    <phoneticPr fontId="5"/>
  </si>
  <si>
    <t>外注費</t>
    <rPh sb="0" eb="2">
      <t>ガイチュウ</t>
    </rPh>
    <rPh sb="2" eb="3">
      <t>ヒ</t>
    </rPh>
    <phoneticPr fontId="5"/>
  </si>
  <si>
    <t>諸謝金</t>
    <rPh sb="0" eb="3">
      <t>ショシャキン</t>
    </rPh>
    <phoneticPr fontId="5"/>
  </si>
  <si>
    <t>その他業務費</t>
    <rPh sb="2" eb="3">
      <t>タ</t>
    </rPh>
    <rPh sb="3" eb="5">
      <t>ギョウム</t>
    </rPh>
    <rPh sb="5" eb="6">
      <t>ヒ</t>
    </rPh>
    <phoneticPr fontId="5"/>
  </si>
  <si>
    <t>旅費、印刷製本費、通信運搬費</t>
    <rPh sb="0" eb="2">
      <t>リョヒ</t>
    </rPh>
    <rPh sb="3" eb="5">
      <t>インサツ</t>
    </rPh>
    <rPh sb="5" eb="7">
      <t>セイホン</t>
    </rPh>
    <rPh sb="7" eb="8">
      <t>ヒ</t>
    </rPh>
    <rPh sb="9" eb="11">
      <t>ツウシン</t>
    </rPh>
    <rPh sb="11" eb="13">
      <t>ウンパン</t>
    </rPh>
    <rPh sb="13" eb="14">
      <t>ヒ</t>
    </rPh>
    <phoneticPr fontId="5"/>
  </si>
  <si>
    <t>その他</t>
    <rPh sb="2" eb="3">
      <t>タ</t>
    </rPh>
    <phoneticPr fontId="5"/>
  </si>
  <si>
    <t>一般管理費、消費税</t>
    <rPh sb="0" eb="2">
      <t>イッパン</t>
    </rPh>
    <rPh sb="2" eb="5">
      <t>カンリヒ</t>
    </rPh>
    <rPh sb="6" eb="9">
      <t>ショウヒゼイ</t>
    </rPh>
    <phoneticPr fontId="5"/>
  </si>
  <si>
    <t>調査謝礼</t>
    <rPh sb="0" eb="2">
      <t>チョウサ</t>
    </rPh>
    <rPh sb="2" eb="4">
      <t>シャレイ</t>
    </rPh>
    <phoneticPr fontId="5"/>
  </si>
  <si>
    <t>消費税</t>
    <rPh sb="0" eb="3">
      <t>ショウヒゼイ</t>
    </rPh>
    <phoneticPr fontId="5"/>
  </si>
  <si>
    <t>家庭CO2統計調査の実施及び集計・分析等</t>
    <phoneticPr fontId="5"/>
  </si>
  <si>
    <t>C.（株）インテージリサーチ</t>
    <rPh sb="2" eb="5">
      <t>カブ</t>
    </rPh>
    <phoneticPr fontId="5"/>
  </si>
  <si>
    <t>業務費</t>
    <rPh sb="0" eb="2">
      <t>ギョウム</t>
    </rPh>
    <rPh sb="2" eb="3">
      <t>ヒ</t>
    </rPh>
    <phoneticPr fontId="5"/>
  </si>
  <si>
    <t>賃金</t>
    <rPh sb="0" eb="2">
      <t>チンギン</t>
    </rPh>
    <phoneticPr fontId="5"/>
  </si>
  <si>
    <t>調査員手当</t>
    <rPh sb="0" eb="3">
      <t>チョウサイン</t>
    </rPh>
    <rPh sb="3" eb="5">
      <t>テアテ</t>
    </rPh>
    <phoneticPr fontId="5"/>
  </si>
  <si>
    <t>印刷製本費</t>
    <rPh sb="0" eb="2">
      <t>インサツ</t>
    </rPh>
    <rPh sb="2" eb="4">
      <t>セイホン</t>
    </rPh>
    <rPh sb="4" eb="5">
      <t>ヒ</t>
    </rPh>
    <phoneticPr fontId="5"/>
  </si>
  <si>
    <t>諸謝金、旅費</t>
    <rPh sb="0" eb="3">
      <t>ショシャキン</t>
    </rPh>
    <rPh sb="4" eb="6">
      <t>リョヒ</t>
    </rPh>
    <phoneticPr fontId="5"/>
  </si>
  <si>
    <t>諸謝金、旅費、会議費</t>
    <phoneticPr fontId="5"/>
  </si>
  <si>
    <t>その他業務費</t>
    <phoneticPr fontId="5"/>
  </si>
  <si>
    <t>その他業務費</t>
    <phoneticPr fontId="5"/>
  </si>
  <si>
    <t>諸謝金、旅費、会議費、雑役務費</t>
    <phoneticPr fontId="5"/>
  </si>
  <si>
    <t>その他</t>
    <phoneticPr fontId="5"/>
  </si>
  <si>
    <t>一般管理費、消費税</t>
    <phoneticPr fontId="5"/>
  </si>
  <si>
    <t>雑役務費</t>
    <phoneticPr fontId="5"/>
  </si>
  <si>
    <t>家庭CO2統計調査の準備等</t>
    <phoneticPr fontId="5"/>
  </si>
  <si>
    <t>統合集計に関する文献調査等</t>
    <rPh sb="0" eb="2">
      <t>トウゴウ</t>
    </rPh>
    <rPh sb="2" eb="4">
      <t>シュウケイ</t>
    </rPh>
    <rPh sb="5" eb="6">
      <t>カン</t>
    </rPh>
    <rPh sb="8" eb="10">
      <t>ブンケン</t>
    </rPh>
    <rPh sb="10" eb="12">
      <t>チョウサ</t>
    </rPh>
    <rPh sb="12" eb="13">
      <t>トウ</t>
    </rPh>
    <phoneticPr fontId="5"/>
  </si>
  <si>
    <t>家庭CO2統計のGHG排出インベントリ反映のための課題整理</t>
    <rPh sb="0" eb="2">
      <t>カテイ</t>
    </rPh>
    <rPh sb="5" eb="7">
      <t>トウケイ</t>
    </rPh>
    <rPh sb="11" eb="13">
      <t>ハイシュツ</t>
    </rPh>
    <rPh sb="19" eb="21">
      <t>ハンエイ</t>
    </rPh>
    <rPh sb="25" eb="27">
      <t>カダイ</t>
    </rPh>
    <rPh sb="27" eb="29">
      <t>セイリ</t>
    </rPh>
    <phoneticPr fontId="5"/>
  </si>
  <si>
    <t>（株）インテージ</t>
    <phoneticPr fontId="5"/>
  </si>
  <si>
    <t>家庭CO2統計29年度調査の実施及び集計・分析等</t>
    <rPh sb="23" eb="24">
      <t>トウ</t>
    </rPh>
    <phoneticPr fontId="5"/>
  </si>
  <si>
    <t>-</t>
    <phoneticPr fontId="5"/>
  </si>
  <si>
    <t>（株）住環境計画研究所</t>
    <phoneticPr fontId="5"/>
  </si>
  <si>
    <t>-</t>
    <phoneticPr fontId="5"/>
  </si>
  <si>
    <t>（株）インテージリサーチ</t>
    <phoneticPr fontId="5"/>
  </si>
  <si>
    <t>対象者抽出及び依頼、調査対象世帯への調査票の配布</t>
    <phoneticPr fontId="5"/>
  </si>
  <si>
    <t>（株）インテージ</t>
    <phoneticPr fontId="5"/>
  </si>
  <si>
    <t>家庭CO2統計30年度調査の準備等</t>
    <rPh sb="16" eb="17">
      <t>トウ</t>
    </rPh>
    <phoneticPr fontId="5"/>
  </si>
  <si>
    <t>（株）住環境計画研究所</t>
    <phoneticPr fontId="5"/>
  </si>
  <si>
    <t>-</t>
    <phoneticPr fontId="5"/>
  </si>
  <si>
    <t>-</t>
    <phoneticPr fontId="5"/>
  </si>
  <si>
    <t>-</t>
    <phoneticPr fontId="5"/>
  </si>
  <si>
    <t>三菱ＵＦＪリサーチ＆コンサルティング（株）</t>
    <phoneticPr fontId="5"/>
  </si>
  <si>
    <t>家庭CO2統計のGHG排出インベントリ反映のための課題整理</t>
    <phoneticPr fontId="5"/>
  </si>
  <si>
    <t>-</t>
    <phoneticPr fontId="5"/>
  </si>
  <si>
    <t>対象者抽出及び依頼、調査対象世帯への調査票の配布</t>
    <phoneticPr fontId="5"/>
  </si>
  <si>
    <t>-</t>
    <phoneticPr fontId="5"/>
  </si>
  <si>
    <t>-</t>
    <phoneticPr fontId="5"/>
  </si>
  <si>
    <t>対象者抽出及び依頼、調査対象世帯への調査票の配布</t>
    <phoneticPr fontId="5"/>
  </si>
  <si>
    <t>（株）西日本リサーチ・センター</t>
    <rPh sb="3" eb="4">
      <t>ニシ</t>
    </rPh>
    <rPh sb="4" eb="6">
      <t>ニホン</t>
    </rPh>
    <phoneticPr fontId="5"/>
  </si>
  <si>
    <t>（有）北東リサーチ</t>
    <rPh sb="1" eb="2">
      <t>ユウ</t>
    </rPh>
    <rPh sb="3" eb="5">
      <t>ホクトウ</t>
    </rPh>
    <phoneticPr fontId="5"/>
  </si>
  <si>
    <t>（株）西日本リサーチ・センター</t>
    <phoneticPr fontId="5"/>
  </si>
  <si>
    <t>（有）北東リサーチ</t>
    <phoneticPr fontId="5"/>
  </si>
  <si>
    <t>報告書本体・別冊</t>
    <rPh sb="0" eb="3">
      <t>ホウコクショ</t>
    </rPh>
    <rPh sb="3" eb="5">
      <t>ホンタイ</t>
    </rPh>
    <rPh sb="6" eb="8">
      <t>ベッサツ</t>
    </rPh>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</si>
  <si>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</si>
  <si>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有</t>
  </si>
  <si>
    <t>家庭部門のCO2排出量は、2030年度に2013年度比で約4割削減する見通しを立てていることから、詳細なCO2排出実態等を把握する統計調査を整備して削減対策等の政策立案に活用することは、国民や社会のニーズを的確に反映している。</t>
    <phoneticPr fontId="5"/>
  </si>
  <si>
    <t>政府の一般統計調査として整備し、信頼性の高い包括的で詳細な統計データを継続的に得るため、地方自治体や民間等に委ねることができない事業である。</t>
    <phoneticPr fontId="5"/>
  </si>
  <si>
    <t>家庭部門のCO2排出実態やエネルギー消費実態等の詳細な基礎データの把握が不十分であり、統計調査として整備する本事業は優先度の高い必要な事業である。</t>
    <phoneticPr fontId="5"/>
  </si>
  <si>
    <t>支出先の選定は、総合評価落札方式により最も優秀な提案書等を提出した事業者と契約しており、評価項目についても要求水準を満たしていることから妥当である。
また、３ヶ年を前提とした事業（一般競争入札（総合評価落札方式））における２年目の契約について、１年目に事業を執行した者を随意契約の相手方として選定している。
一者応札については、公告期間や競争参加資格に関する措置を行っているところであるが、引き続きその解消に向けて取組を進めていく。</t>
    <rPh sb="80" eb="81">
      <t>ネン</t>
    </rPh>
    <rPh sb="82" eb="84">
      <t>ゼンテイ</t>
    </rPh>
    <rPh sb="87" eb="89">
      <t>ジギョウ</t>
    </rPh>
    <rPh sb="90" eb="92">
      <t>イッパン</t>
    </rPh>
    <rPh sb="92" eb="94">
      <t>キョウソウ</t>
    </rPh>
    <rPh sb="94" eb="96">
      <t>ニュウサツ</t>
    </rPh>
    <rPh sb="97" eb="99">
      <t>ソウゴウ</t>
    </rPh>
    <rPh sb="99" eb="101">
      <t>ヒョウカ</t>
    </rPh>
    <rPh sb="101" eb="103">
      <t>ラクサツ</t>
    </rPh>
    <rPh sb="103" eb="105">
      <t>ホウシキ</t>
    </rPh>
    <rPh sb="112" eb="114">
      <t>ネンメ</t>
    </rPh>
    <rPh sb="115" eb="117">
      <t>ケイヤク</t>
    </rPh>
    <rPh sb="123" eb="125">
      <t>ネンメ</t>
    </rPh>
    <rPh sb="126" eb="128">
      <t>ジギョウ</t>
    </rPh>
    <rPh sb="129" eb="131">
      <t>シッコウ</t>
    </rPh>
    <rPh sb="133" eb="134">
      <t>シャ</t>
    </rPh>
    <rPh sb="135" eb="137">
      <t>ズイイ</t>
    </rPh>
    <rPh sb="137" eb="139">
      <t>ケイヤク</t>
    </rPh>
    <rPh sb="140" eb="143">
      <t>アイテガタ</t>
    </rPh>
    <rPh sb="146" eb="148">
      <t>センテイ</t>
    </rPh>
    <rPh sb="154" eb="155">
      <t>イッ</t>
    </rPh>
    <rPh sb="155" eb="156">
      <t>シャ</t>
    </rPh>
    <rPh sb="156" eb="158">
      <t>オウサツ</t>
    </rPh>
    <rPh sb="164" eb="166">
      <t>コウコク</t>
    </rPh>
    <rPh sb="166" eb="168">
      <t>キカン</t>
    </rPh>
    <rPh sb="169" eb="171">
      <t>キョウソウ</t>
    </rPh>
    <rPh sb="171" eb="173">
      <t>サンカ</t>
    </rPh>
    <rPh sb="173" eb="175">
      <t>シカク</t>
    </rPh>
    <rPh sb="176" eb="177">
      <t>カン</t>
    </rPh>
    <rPh sb="179" eb="181">
      <t>ソチ</t>
    </rPh>
    <rPh sb="182" eb="183">
      <t>オコナ</t>
    </rPh>
    <rPh sb="195" eb="196">
      <t>ヒ</t>
    </rPh>
    <rPh sb="197" eb="198">
      <t>ツヅ</t>
    </rPh>
    <rPh sb="201" eb="203">
      <t>カイショウ</t>
    </rPh>
    <rPh sb="204" eb="205">
      <t>ム</t>
    </rPh>
    <rPh sb="207" eb="209">
      <t>トリクミ</t>
    </rPh>
    <rPh sb="210" eb="211">
      <t>スス</t>
    </rPh>
    <phoneticPr fontId="5"/>
  </si>
  <si>
    <t>-</t>
    <phoneticPr fontId="5"/>
  </si>
  <si>
    <t>‐</t>
  </si>
  <si>
    <t>IM調査の活用により、コストを削減できるよう効率的な執行に取り組んでおり、コスト等の水準は妥当である。</t>
    <phoneticPr fontId="5"/>
  </si>
  <si>
    <t>-</t>
    <phoneticPr fontId="5"/>
  </si>
  <si>
    <t>費目・使途は目的に即し真に必要なものに限定している。</t>
    <phoneticPr fontId="5"/>
  </si>
  <si>
    <t>統計調査の整備に当たってはIM調査を活用し、全て調査員調査で行うよりもコストを削減できるよう、効率的な執行に取り組んでいる。</t>
    <phoneticPr fontId="5"/>
  </si>
  <si>
    <t>-</t>
    <phoneticPr fontId="5"/>
  </si>
  <si>
    <t>平成26年3月に試験調査の結果を発表して以降、政府の審議会等で調査結果を活用している。</t>
    <phoneticPr fontId="5"/>
  </si>
  <si>
    <t>IM調査を活用する等、効率的な執行に取り組んでいる。</t>
    <phoneticPr fontId="5"/>
  </si>
  <si>
    <t>活動実績は見込みに見合ったものとなっている。</t>
    <phoneticPr fontId="5"/>
  </si>
  <si>
    <t>全国試験調査の結果は、本格調査の最終的な設計等に活用している。また、事業成果は環境省のHP上でも公表し、活用されている。</t>
    <phoneticPr fontId="5"/>
  </si>
  <si>
    <t>24～25年度に北海道と関東甲信で試験調査、26～27年度に全国試験調査を実施し、その結果等をもとに本格調査の最終的な設計を行い、総務省へ申請し、一般統計調査「家庭部門のCO2排出実態統計調査」が承認されており、着実に事業を進めている。</t>
    <phoneticPr fontId="5"/>
  </si>
  <si>
    <t>統計調査の整備に当たってはIM調査を活用し、全て調査員調査で行うよりもコストを削減できるよう、効率的な執行に取り組んでいる。</t>
    <phoneticPr fontId="5"/>
  </si>
  <si>
    <t>-</t>
    <phoneticPr fontId="5"/>
  </si>
  <si>
    <t>-</t>
    <phoneticPr fontId="5"/>
  </si>
  <si>
    <t>0020</t>
    <phoneticPr fontId="5"/>
  </si>
  <si>
    <t>0022</t>
    <phoneticPr fontId="5"/>
  </si>
  <si>
    <t>0026</t>
    <phoneticPr fontId="5"/>
  </si>
  <si>
    <t>0020</t>
    <phoneticPr fontId="5"/>
  </si>
  <si>
    <t>「家庭部門のCO2排出実態統計調査」の世帯調査票の回収世帯数</t>
    <phoneticPr fontId="5"/>
  </si>
  <si>
    <t>世帯</t>
    <rPh sb="0" eb="2">
      <t>セタイ</t>
    </rPh>
    <phoneticPr fontId="5"/>
  </si>
  <si>
    <t>円／世帯</t>
    <phoneticPr fontId="5"/>
  </si>
  <si>
    <t>円／世帯</t>
    <phoneticPr fontId="5"/>
  </si>
  <si>
    <t>149,965,067/11,632</t>
    <phoneticPr fontId="5"/>
  </si>
  <si>
    <t>1.地球温暖化対策の推進</t>
    <phoneticPr fontId="5"/>
  </si>
  <si>
    <t>エネルギー起源二酸化炭素の排出量（ＣＯ２換算ﾄﾝ）</t>
    <phoneticPr fontId="5"/>
  </si>
  <si>
    <t>万t-CO2/年</t>
    <phoneticPr fontId="5"/>
  </si>
  <si>
    <t>万t-CO2/年</t>
    <phoneticPr fontId="5"/>
  </si>
  <si>
    <t>-</t>
    <phoneticPr fontId="5"/>
  </si>
  <si>
    <t>-</t>
    <phoneticPr fontId="5"/>
  </si>
  <si>
    <t>家庭部門のCO2排出量は、2030年度に2013年度比で約4割削減する見通しを立てていることから、効果的な削減対策を行うことが喫緊の課題となっている。家庭部門のCO2排出実態やエネルギー消費実態等の詳細な基礎データの把握をすることで、今後の削減対策の検討や削減効果の検証等に活用できる。</t>
    <phoneticPr fontId="5"/>
  </si>
  <si>
    <t>事業の成果等は、以下の環境省HPで公表している。
○家庭部門のCO2排出実態統計調査（家庭CO2統計）
  http://www.env.go.jp/earth/ondanka/ghg/kateiCO2tokei.html
○家庭からの二酸化炭素排出量の推計に係る実態調査 試験調査
　http://www.env.go.jp/earth/ondanka/ghg/kateitokei.html</t>
    <phoneticPr fontId="5"/>
  </si>
  <si>
    <t>「家庭部門のCO2排出実態統計調査」に要した各年度の経費（円）／（回収世帯数（世帯）＋翌年度調査の準備世帯数（13,000）（世帯））
※全国試験調査はH26～27の２か年度にわたり実施。
※H28はH29調査の準備を実施した。
※H29の活動実績について、精査により無効とする世帯あり。　　　</t>
    <rPh sb="43" eb="46">
      <t>ヨクネンド</t>
    </rPh>
    <rPh sb="46" eb="48">
      <t>チョウサ</t>
    </rPh>
    <rPh sb="49" eb="51">
      <t>ジュンビ</t>
    </rPh>
    <rPh sb="51" eb="54">
      <t>セタイスウ</t>
    </rPh>
    <rPh sb="63" eb="65">
      <t>セタイ</t>
    </rPh>
    <rPh sb="103" eb="105">
      <t>チョウサ</t>
    </rPh>
    <rPh sb="106" eb="108">
      <t>ジュンビ</t>
    </rPh>
    <rPh sb="109" eb="111">
      <t>ジッシ</t>
    </rPh>
    <rPh sb="120" eb="122">
      <t>カツドウ</t>
    </rPh>
    <rPh sb="122" eb="124">
      <t>ジッセキ</t>
    </rPh>
    <rPh sb="129" eb="131">
      <t>セイサ</t>
    </rPh>
    <rPh sb="134" eb="136">
      <t>ムコウ</t>
    </rPh>
    <rPh sb="139" eb="141">
      <t>セタイ</t>
    </rPh>
    <phoneticPr fontId="5"/>
  </si>
  <si>
    <t>179,599,646/13,000</t>
    <phoneticPr fontId="5"/>
  </si>
  <si>
    <t>外注費</t>
    <phoneticPr fontId="5"/>
  </si>
  <si>
    <t>家庭CO2統計調査の実施及び集計・分析等</t>
    <phoneticPr fontId="5"/>
  </si>
  <si>
    <t>家庭CO2統計29年度調査の実施及び集計・分析等（共同実施）</t>
    <rPh sb="23" eb="24">
      <t>トウ</t>
    </rPh>
    <rPh sb="25" eb="27">
      <t>キョウドウ</t>
    </rPh>
    <rPh sb="27" eb="29">
      <t>ジッシ</t>
    </rPh>
    <phoneticPr fontId="5"/>
  </si>
  <si>
    <t>対象者抽出及び依頼、調査対象世帯への調査票の配布（(株)インテージリサーチ、(株)西日本リサーチ・センター、(有)北東リサーチ）</t>
    <rPh sb="25" eb="28">
      <t>カブ</t>
    </rPh>
    <rPh sb="38" eb="41">
      <t>カブ</t>
    </rPh>
    <rPh sb="41" eb="44">
      <t>ニシニホン</t>
    </rPh>
    <rPh sb="54" eb="57">
      <t>ユウ</t>
    </rPh>
    <rPh sb="57" eb="59">
      <t>ホクトウ</t>
    </rPh>
    <phoneticPr fontId="5"/>
  </si>
  <si>
    <t>家庭CO2統計30年度調査の準備等（共同実施）</t>
    <rPh sb="18" eb="20">
      <t>キョウドウ</t>
    </rPh>
    <rPh sb="20" eb="22">
      <t>ジッシ</t>
    </rPh>
    <phoneticPr fontId="5"/>
  </si>
  <si>
    <t>人件費</t>
    <rPh sb="0" eb="3">
      <t>ジンケンヒ</t>
    </rPh>
    <phoneticPr fontId="5"/>
  </si>
  <si>
    <t>家庭CO2統計調査の準備等</t>
    <rPh sb="0" eb="2">
      <t>カテイ</t>
    </rPh>
    <rPh sb="5" eb="7">
      <t>トウケイ</t>
    </rPh>
    <rPh sb="7" eb="9">
      <t>チョウサ</t>
    </rPh>
    <rPh sb="10" eb="12">
      <t>ジュンビ</t>
    </rPh>
    <rPh sb="12" eb="13">
      <t>トウ</t>
    </rPh>
    <phoneticPr fontId="5"/>
  </si>
  <si>
    <t>対象者抽出及び依頼、調査対象世帯への調査票の配布（(株)インテージリサーチ、(株)西日本リサーチ・センター、(有)北東リサーチ）、家庭CO2統計のGHG排出インベントリ反映のための課題整理(三菱UFJリサーチ＆コンサルティング(株))</t>
    <rPh sb="0" eb="2">
      <t>タイショウ</t>
    </rPh>
    <rPh sb="2" eb="3">
      <t>シャ</t>
    </rPh>
    <rPh sb="3" eb="5">
      <t>チュウシュツ</t>
    </rPh>
    <rPh sb="5" eb="6">
      <t>オヨ</t>
    </rPh>
    <rPh sb="7" eb="9">
      <t>イライ</t>
    </rPh>
    <rPh sb="10" eb="12">
      <t>チョウサ</t>
    </rPh>
    <rPh sb="12" eb="14">
      <t>タイショウ</t>
    </rPh>
    <rPh sb="14" eb="16">
      <t>セタイ</t>
    </rPh>
    <rPh sb="18" eb="21">
      <t>チョウサヒョウ</t>
    </rPh>
    <rPh sb="22" eb="24">
      <t>ハイフ</t>
    </rPh>
    <rPh sb="25" eb="28">
      <t>カブ</t>
    </rPh>
    <rPh sb="38" eb="41">
      <t>カブ</t>
    </rPh>
    <rPh sb="41" eb="44">
      <t>ニシニホン</t>
    </rPh>
    <rPh sb="54" eb="57">
      <t>ユウ</t>
    </rPh>
    <rPh sb="57" eb="59">
      <t>ホクトウ</t>
    </rPh>
    <phoneticPr fontId="5"/>
  </si>
  <si>
    <t>-</t>
    <phoneticPr fontId="5"/>
  </si>
  <si>
    <t>本事業については、平成22年度から政府統計の整備に向けた検討を開始し、24～25年度に総務省の承認を得た一般統計調査として、北海道の約2,200世帯と関東甲信の約3,200世帯を対象としたインターネットモニター調査（以下、「IM調査」という。）による試験調査を実施した。また、26～27年度（26年10月～27年９月の12か月間）には、全国10地方に区分し計15,000世帯以上を対象として、調査員調査及びIM調査による全国試験調査を実施した。
28年度は全国試験調査の結果等を踏まえて、本格調査（29年度以降）の最終的な設計等を行い、総務省へ申請し、一般統計調査「家庭部門のCO2排出実態統計調査」が承認された。これにより29年度からは全国13,000世帯を対象に調査を実施した。また、統計調査の活用促進に向けた検討や、統計調査の精度を向上するため家電製品等のCO2排出実態調査を実施した。
30年度は29年度調査結果の集計・分析・公表、29年度に設計等を行った30年度調査の実施、31年度調査の設計等を行う。</t>
    <rPh sb="399" eb="401">
      <t>ネンド</t>
    </rPh>
    <rPh sb="404" eb="406">
      <t>ネンド</t>
    </rPh>
    <rPh sb="406" eb="408">
      <t>チョウサ</t>
    </rPh>
    <rPh sb="408" eb="410">
      <t>ケッカ</t>
    </rPh>
    <rPh sb="411" eb="413">
      <t>シュウケイ</t>
    </rPh>
    <rPh sb="414" eb="416">
      <t>ブンセキ</t>
    </rPh>
    <rPh sb="417" eb="419">
      <t>コウヒョウ</t>
    </rPh>
    <rPh sb="422" eb="424">
      <t>ネンド</t>
    </rPh>
    <rPh sb="425" eb="427">
      <t>セッケイ</t>
    </rPh>
    <rPh sb="427" eb="428">
      <t>トウ</t>
    </rPh>
    <rPh sb="429" eb="430">
      <t>オコナ</t>
    </rPh>
    <rPh sb="434" eb="436">
      <t>ネンド</t>
    </rPh>
    <rPh sb="436" eb="438">
      <t>チョウサ</t>
    </rPh>
    <rPh sb="439" eb="441">
      <t>ジッシ</t>
    </rPh>
    <rPh sb="444" eb="446">
      <t>ネンド</t>
    </rPh>
    <rPh sb="446" eb="448">
      <t>チョウサ</t>
    </rPh>
    <rPh sb="449" eb="451">
      <t>セッケイ</t>
    </rPh>
    <rPh sb="451" eb="452">
      <t>トウ</t>
    </rPh>
    <rPh sb="453" eb="454">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</si>
  <si>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</si>
  <si>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</si>
  <si>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</si>
  <si>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</si>
  <si>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</si>
  <si>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</si>
  <si>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</si>
  <si>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</si>
  <si>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</si>
  <si>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154,911,960/8,000</t>
    <phoneticPr fontId="5"/>
  </si>
  <si>
    <t>当該経費は、家庭部門におけるCO2排出実態やエネルギー消費実態等の詳細な基礎データを統計調査により把握することで、今後の削減対策の検討や削減効果の検証等を行う事業である。引き続き一者応札の改善に努める等により効率的な執行に努めるとともに、得られた成果を家庭部門のCO2削減に対する施策に活用すること。</t>
    <phoneticPr fontId="5"/>
  </si>
  <si>
    <t>外部有識者点検対象外</t>
    <phoneticPr fontId="5"/>
  </si>
  <si>
    <t>ご指摘を踏まえ、一者応札については、仕様書の記載方法や情報の公開を工夫することにより、引き続き改善に努めてまいりたい。</t>
    <rPh sb="1" eb="3">
      <t>シテキ</t>
    </rPh>
    <rPh sb="4" eb="5">
      <t>フ</t>
    </rPh>
    <rPh sb="8" eb="9">
      <t>イッ</t>
    </rPh>
    <rPh sb="9" eb="10">
      <t>シャ</t>
    </rPh>
    <rPh sb="10" eb="12">
      <t>オウサツ</t>
    </rPh>
    <rPh sb="18" eb="21">
      <t>シヨウショ</t>
    </rPh>
    <rPh sb="22" eb="24">
      <t>キサイ</t>
    </rPh>
    <rPh sb="24" eb="26">
      <t>ホウホウ</t>
    </rPh>
    <rPh sb="27" eb="29">
      <t>ジョウホウ</t>
    </rPh>
    <rPh sb="30" eb="32">
      <t>コウカイ</t>
    </rPh>
    <rPh sb="33" eb="35">
      <t>クフウ</t>
    </rPh>
    <rPh sb="43" eb="44">
      <t>ヒ</t>
    </rPh>
    <rPh sb="45" eb="46">
      <t>ツヅ</t>
    </rPh>
    <rPh sb="47" eb="49">
      <t>カイゼン</t>
    </rPh>
    <rPh sb="50" eb="5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</si>
</sst>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130974</xdr:colOff>
      <xdr:row>740</xdr:row>
      <xdr:rowOff>178598</xdr:rowOff>
    </xdr:from>
    <xdr:to>
      <xdr:col>17</xdr:col>
      <xdr:colOff>158350</xdr:colOff>
      <xdr:row>744</xdr:row>
      <xdr:rowOff>96958</xdr:rowOff>
    </xdr:to>
    <xdr:sp macro="" textlink="">
      <xdr:nvSpPr>
        <xdr:cNvPr id="42" name="テキスト ボックス 41"/>
        <xdr:cNvSpPr txBox="1"/>
      </xdr:nvSpPr>
      <xdr:spPr>
        <a:xfrm>
          <a:off x="1345412" y="232457629"/>
          <a:ext cx="2253844" cy="13471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Ｐゴシック" panose="020B0600070205080204" pitchFamily="50" charset="-128"/>
              <a:ea typeface="ＭＳ Ｐゴシック" panose="020B0600070205080204" pitchFamily="50" charset="-128"/>
            </a:rPr>
            <a:t>環境省</a:t>
          </a:r>
        </a:p>
        <a:p>
          <a:pPr algn="ctr"/>
          <a:r>
            <a:rPr kumimoji="1" lang="en-US" altLang="ja-JP" sz="2000">
              <a:latin typeface="ＭＳ Ｐゴシック" panose="020B0600070205080204" pitchFamily="50" charset="-128"/>
              <a:ea typeface="ＭＳ Ｐゴシック" panose="020B0600070205080204" pitchFamily="50" charset="-128"/>
            </a:rPr>
            <a:t>280</a:t>
          </a:r>
          <a:r>
            <a:rPr kumimoji="1" lang="ja-JP" altLang="en-US" sz="20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107162</xdr:colOff>
      <xdr:row>748</xdr:row>
      <xdr:rowOff>110563</xdr:rowOff>
    </xdr:from>
    <xdr:to>
      <xdr:col>11</xdr:col>
      <xdr:colOff>125878</xdr:colOff>
      <xdr:row>748</xdr:row>
      <xdr:rowOff>111473</xdr:rowOff>
    </xdr:to>
    <xdr:cxnSp macro="">
      <xdr:nvCxnSpPr>
        <xdr:cNvPr id="43" name="直線矢印コネクタ 42"/>
        <xdr:cNvCxnSpPr>
          <a:endCxn id="45" idx="1"/>
        </xdr:cNvCxnSpPr>
      </xdr:nvCxnSpPr>
      <xdr:spPr>
        <a:xfrm>
          <a:off x="1726412" y="235247094"/>
          <a:ext cx="625935" cy="91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99508</xdr:colOff>
      <xdr:row>744</xdr:row>
      <xdr:rowOff>110563</xdr:rowOff>
    </xdr:from>
    <xdr:to>
      <xdr:col>8</xdr:col>
      <xdr:colOff>120771</xdr:colOff>
      <xdr:row>760</xdr:row>
      <xdr:rowOff>60386</xdr:rowOff>
    </xdr:to>
    <xdr:cxnSp macro="">
      <xdr:nvCxnSpPr>
        <xdr:cNvPr id="44" name="直線コネクタ 43"/>
        <xdr:cNvCxnSpPr/>
      </xdr:nvCxnSpPr>
      <xdr:spPr>
        <a:xfrm flipH="1">
          <a:off x="1718758" y="233818344"/>
          <a:ext cx="21263" cy="660541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125878</xdr:colOff>
      <xdr:row>745</xdr:row>
      <xdr:rowOff>134375</xdr:rowOff>
    </xdr:from>
    <xdr:to>
      <xdr:col>29</xdr:col>
      <xdr:colOff>148806</xdr:colOff>
      <xdr:row>751</xdr:row>
      <xdr:rowOff>88569</xdr:rowOff>
    </xdr:to>
    <xdr:sp macro="" textlink="">
      <xdr:nvSpPr>
        <xdr:cNvPr id="45" name="テキスト ボックス 44"/>
        <xdr:cNvSpPr txBox="1"/>
      </xdr:nvSpPr>
      <xdr:spPr>
        <a:xfrm>
          <a:off x="2352347" y="234199344"/>
          <a:ext cx="3666240" cy="209731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ＭＳ Ｐゴシック" panose="020B0600070205080204" pitchFamily="50" charset="-128"/>
              <a:ea typeface="ＭＳ Ｐゴシック" panose="020B0600070205080204" pitchFamily="50" charset="-128"/>
            </a:rPr>
            <a:t>A.(</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インテージ</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受託者</a:t>
          </a:r>
          <a:r>
            <a:rPr kumimoji="1" lang="en-US" altLang="ja-JP" sz="1600">
              <a:latin typeface="ＭＳ Ｐゴシック" panose="020B0600070205080204" pitchFamily="50" charset="-128"/>
              <a:ea typeface="ＭＳ Ｐゴシック" panose="020B0600070205080204" pitchFamily="50" charset="-128"/>
            </a:rPr>
            <a:t>】</a:t>
          </a: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150</a:t>
          </a:r>
          <a:r>
            <a:rPr kumimoji="1" lang="ja-JP" altLang="en-US" sz="1600">
              <a:latin typeface="ＭＳ Ｐゴシック" panose="020B0600070205080204" pitchFamily="50" charset="-128"/>
              <a:ea typeface="ＭＳ Ｐゴシック" panose="020B0600070205080204" pitchFamily="50" charset="-128"/>
            </a:rPr>
            <a:t>百万円</a:t>
          </a:r>
        </a:p>
        <a:p>
          <a:pPr algn="l"/>
          <a:endParaRPr kumimoji="1" lang="en-US" altLang="ja-JP" sz="1600">
            <a:latin typeface="ＭＳ Ｐゴシック" panose="020B0600070205080204" pitchFamily="50" charset="-128"/>
            <a:ea typeface="ＭＳ Ｐゴシック" panose="020B0600070205080204" pitchFamily="50" charset="-128"/>
          </a:endParaRPr>
        </a:p>
        <a:p>
          <a:pPr algn="l"/>
          <a:r>
            <a:rPr kumimoji="1" lang="en-US" altLang="ja-JP" sz="1600">
              <a:latin typeface="ＭＳ Ｐゴシック" panose="020B0600070205080204" pitchFamily="50" charset="-128"/>
              <a:ea typeface="ＭＳ Ｐゴシック" panose="020B0600070205080204" pitchFamily="50" charset="-128"/>
            </a:rPr>
            <a:t>B.(</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住環境計画研究所</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共同実施者</a:t>
          </a:r>
          <a:r>
            <a:rPr kumimoji="1" lang="en-US" altLang="ja-JP" sz="1600">
              <a:latin typeface="ＭＳ Ｐゴシック" panose="020B0600070205080204" pitchFamily="50" charset="-128"/>
              <a:ea typeface="ＭＳ Ｐゴシック" panose="020B0600070205080204" pitchFamily="50" charset="-128"/>
            </a:rPr>
            <a:t>】</a:t>
          </a: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30</a:t>
          </a:r>
          <a:r>
            <a:rPr kumimoji="1" lang="ja-JP" altLang="en-US" sz="16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30</xdr:col>
      <xdr:colOff>35720</xdr:colOff>
      <xdr:row>745</xdr:row>
      <xdr:rowOff>147982</xdr:rowOff>
    </xdr:from>
    <xdr:to>
      <xdr:col>49</xdr:col>
      <xdr:colOff>367399</xdr:colOff>
      <xdr:row>751</xdr:row>
      <xdr:rowOff>105351</xdr:rowOff>
    </xdr:to>
    <xdr:sp macro="" textlink="">
      <xdr:nvSpPr>
        <xdr:cNvPr id="46" name="大かっこ 45"/>
        <xdr:cNvSpPr/>
      </xdr:nvSpPr>
      <xdr:spPr>
        <a:xfrm>
          <a:off x="6107908" y="234212951"/>
          <a:ext cx="4177397" cy="2100494"/>
        </a:xfrm>
        <a:prstGeom prst="bracketPair">
          <a:avLst>
            <a:gd name="adj" fmla="val 759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統計</a:t>
          </a:r>
          <a:r>
            <a:rPr lang="en-US" altLang="ja-JP" sz="1400">
              <a:solidFill>
                <a:schemeClr val="tx1"/>
              </a:solidFill>
              <a:effectLst/>
              <a:latin typeface="+mn-lt"/>
              <a:ea typeface="+mn-ea"/>
              <a:cs typeface="+mn-cs"/>
            </a:rPr>
            <a:t>29</a:t>
          </a:r>
          <a:r>
            <a:rPr lang="ja-JP" altLang="ja-JP" sz="1400">
              <a:solidFill>
                <a:schemeClr val="tx1"/>
              </a:solidFill>
              <a:effectLst/>
              <a:latin typeface="+mn-lt"/>
              <a:ea typeface="+mn-ea"/>
              <a:cs typeface="+mn-cs"/>
            </a:rPr>
            <a:t>年度調査の実施及び集計・分析</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統計の活用促進等</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家電製品の</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排出実態調査</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家庭部門の</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排出実態統計調査事業に係る検討会の開催</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有識者へのヒアリングの実施</a:t>
          </a:r>
          <a:endParaRPr lang="ja-JP" altLang="en-US" sz="1400"/>
        </a:p>
      </xdr:txBody>
    </xdr:sp>
    <xdr:clientData/>
  </xdr:twoCellAnchor>
  <xdr:twoCellAnchor>
    <xdr:from>
      <xdr:col>11</xdr:col>
      <xdr:colOff>44230</xdr:colOff>
      <xdr:row>744</xdr:row>
      <xdr:rowOff>247650</xdr:rowOff>
    </xdr:from>
    <xdr:to>
      <xdr:col>27</xdr:col>
      <xdr:colOff>95250</xdr:colOff>
      <xdr:row>745</xdr:row>
      <xdr:rowOff>87317</xdr:rowOff>
    </xdr:to>
    <xdr:sp macro="" textlink="">
      <xdr:nvSpPr>
        <xdr:cNvPr id="47" name="テキスト ボックス 46"/>
        <xdr:cNvSpPr txBox="1"/>
      </xdr:nvSpPr>
      <xdr:spPr>
        <a:xfrm>
          <a:off x="2244505" y="43986450"/>
          <a:ext cx="3251420" cy="192092"/>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随意契約（その他）</a:t>
          </a:r>
          <a:r>
            <a:rPr kumimoji="1" lang="en-US" altLang="ja-JP" sz="1200"/>
            <a:t>】※</a:t>
          </a:r>
          <a:r>
            <a:rPr kumimoji="1" lang="ja-JP" altLang="en-US" sz="1200"/>
            <a:t>複数年契約２年目</a:t>
          </a:r>
        </a:p>
      </xdr:txBody>
    </xdr:sp>
    <xdr:clientData/>
  </xdr:twoCellAnchor>
  <xdr:twoCellAnchor>
    <xdr:from>
      <xdr:col>16</xdr:col>
      <xdr:colOff>123167</xdr:colOff>
      <xdr:row>752</xdr:row>
      <xdr:rowOff>90552</xdr:rowOff>
    </xdr:from>
    <xdr:to>
      <xdr:col>29</xdr:col>
      <xdr:colOff>154086</xdr:colOff>
      <xdr:row>757</xdr:row>
      <xdr:rowOff>119064</xdr:rowOff>
    </xdr:to>
    <xdr:sp macro="" textlink="">
      <xdr:nvSpPr>
        <xdr:cNvPr id="48" name="テキスト ボックス 47"/>
        <xdr:cNvSpPr txBox="1"/>
      </xdr:nvSpPr>
      <xdr:spPr>
        <a:xfrm>
          <a:off x="3361667" y="236655833"/>
          <a:ext cx="2662200" cy="212401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latin typeface="ＭＳ Ｐゴシック" panose="020B0600070205080204" pitchFamily="50" charset="-128"/>
              <a:ea typeface="ＭＳ Ｐゴシック" panose="020B0600070205080204" pitchFamily="50" charset="-128"/>
            </a:rPr>
            <a:t>C.(</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インテージリサーチ、</a:t>
          </a:r>
          <a:r>
            <a:rPr kumimoji="1" lang="ja-JP" altLang="ja-JP" sz="1600">
              <a:solidFill>
                <a:schemeClr val="dk1"/>
              </a:solidFill>
              <a:effectLst/>
              <a:latin typeface="+mn-lt"/>
              <a:ea typeface="+mn-ea"/>
              <a:cs typeface="+mn-cs"/>
            </a:rPr>
            <a:t>（株）西日本リサーチ・センター</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（有）北東リサーチ</a:t>
          </a:r>
          <a:r>
            <a:rPr kumimoji="1" lang="ja-JP" altLang="en-US" sz="1600">
              <a:solidFill>
                <a:schemeClr val="dk1"/>
              </a:solidFill>
              <a:effectLst/>
              <a:latin typeface="+mn-lt"/>
              <a:ea typeface="+mn-ea"/>
              <a:cs typeface="+mn-cs"/>
            </a:rPr>
            <a:t>（３機関）</a:t>
          </a:r>
          <a:endParaRPr lang="ja-JP" altLang="ja-JP" sz="1600">
            <a:effectLst/>
          </a:endParaRPr>
        </a:p>
        <a:p>
          <a:pPr algn="l"/>
          <a:endParaRPr kumimoji="1" lang="ja-JP" altLang="en-US"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80</a:t>
          </a:r>
          <a:r>
            <a:rPr kumimoji="1" lang="ja-JP" altLang="en-US" sz="1600">
              <a:latin typeface="ＭＳ Ｐゴシック" panose="020B0600070205080204" pitchFamily="50" charset="-128"/>
              <a:ea typeface="ＭＳ Ｐゴシック" panose="020B0600070205080204" pitchFamily="50" charset="-128"/>
            </a:rPr>
            <a:t>百万円</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151086</xdr:colOff>
      <xdr:row>751</xdr:row>
      <xdr:rowOff>98534</xdr:rowOff>
    </xdr:from>
    <xdr:to>
      <xdr:col>13</xdr:col>
      <xdr:colOff>151086</xdr:colOff>
      <xdr:row>755</xdr:row>
      <xdr:rowOff>98535</xdr:rowOff>
    </xdr:to>
    <xdr:cxnSp macro="">
      <xdr:nvCxnSpPr>
        <xdr:cNvPr id="49" name="直線コネクタ 48"/>
        <xdr:cNvCxnSpPr/>
      </xdr:nvCxnSpPr>
      <xdr:spPr>
        <a:xfrm>
          <a:off x="2712983" y="236528741"/>
          <a:ext cx="0" cy="141889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30122</xdr:colOff>
      <xdr:row>752</xdr:row>
      <xdr:rowOff>96956</xdr:rowOff>
    </xdr:from>
    <xdr:to>
      <xdr:col>49</xdr:col>
      <xdr:colOff>367400</xdr:colOff>
      <xdr:row>757</xdr:row>
      <xdr:rowOff>142875</xdr:rowOff>
    </xdr:to>
    <xdr:sp macro="" textlink="">
      <xdr:nvSpPr>
        <xdr:cNvPr id="50" name="大かっこ 49"/>
        <xdr:cNvSpPr/>
      </xdr:nvSpPr>
      <xdr:spPr>
        <a:xfrm>
          <a:off x="6102310" y="236662237"/>
          <a:ext cx="4182996" cy="2141419"/>
        </a:xfrm>
        <a:prstGeom prst="bracketPair">
          <a:avLst>
            <a:gd name="adj" fmla="val 731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・対象者抽出及び依頼、調査対象世帯への調査票の配布</a:t>
          </a:r>
          <a:endParaRPr lang="en-US" altLang="ja-JP" sz="1400"/>
        </a:p>
      </xdr:txBody>
    </xdr:sp>
    <xdr:clientData/>
  </xdr:twoCellAnchor>
  <xdr:twoCellAnchor>
    <xdr:from>
      <xdr:col>13</xdr:col>
      <xdr:colOff>144517</xdr:colOff>
      <xdr:row>755</xdr:row>
      <xdr:rowOff>85102</xdr:rowOff>
    </xdr:from>
    <xdr:to>
      <xdr:col>16</xdr:col>
      <xdr:colOff>123167</xdr:colOff>
      <xdr:row>755</xdr:row>
      <xdr:rowOff>85397</xdr:rowOff>
    </xdr:to>
    <xdr:cxnSp macro="">
      <xdr:nvCxnSpPr>
        <xdr:cNvPr id="51" name="直線矢印コネクタ 50"/>
        <xdr:cNvCxnSpPr>
          <a:endCxn id="48" idx="1"/>
        </xdr:cNvCxnSpPr>
      </xdr:nvCxnSpPr>
      <xdr:spPr>
        <a:xfrm flipV="1">
          <a:off x="2706414" y="237934205"/>
          <a:ext cx="569856" cy="29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39132</xdr:colOff>
      <xdr:row>751</xdr:row>
      <xdr:rowOff>209215</xdr:rowOff>
    </xdr:from>
    <xdr:to>
      <xdr:col>33</xdr:col>
      <xdr:colOff>51491</xdr:colOff>
      <xdr:row>752</xdr:row>
      <xdr:rowOff>36153</xdr:rowOff>
    </xdr:to>
    <xdr:sp macro="" textlink="">
      <xdr:nvSpPr>
        <xdr:cNvPr id="52" name="テキスト ボックス 51"/>
        <xdr:cNvSpPr txBox="1"/>
      </xdr:nvSpPr>
      <xdr:spPr>
        <a:xfrm>
          <a:off x="3277632" y="236417309"/>
          <a:ext cx="3453265" cy="18412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11</xdr:col>
      <xdr:colOff>125872</xdr:colOff>
      <xdr:row>758</xdr:row>
      <xdr:rowOff>42527</xdr:rowOff>
    </xdr:from>
    <xdr:to>
      <xdr:col>29</xdr:col>
      <xdr:colOff>148800</xdr:colOff>
      <xdr:row>763</xdr:row>
      <xdr:rowOff>44346</xdr:rowOff>
    </xdr:to>
    <xdr:sp macro="" textlink="">
      <xdr:nvSpPr>
        <xdr:cNvPr id="53" name="テキスト ボックス 52"/>
        <xdr:cNvSpPr txBox="1"/>
      </xdr:nvSpPr>
      <xdr:spPr>
        <a:xfrm>
          <a:off x="2352341" y="239370058"/>
          <a:ext cx="3666240" cy="209731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latin typeface="ＭＳ Ｐゴシック" panose="020B0600070205080204" pitchFamily="50" charset="-128"/>
              <a:ea typeface="ＭＳ Ｐゴシック" panose="020B0600070205080204" pitchFamily="50" charset="-128"/>
            </a:rPr>
            <a:t>Ｄ</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インテージ</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受託者</a:t>
          </a:r>
          <a:r>
            <a:rPr kumimoji="1" lang="en-US" altLang="ja-JP" sz="1600">
              <a:latin typeface="ＭＳ Ｐゴシック" panose="020B0600070205080204" pitchFamily="50" charset="-128"/>
              <a:ea typeface="ＭＳ Ｐゴシック" panose="020B0600070205080204" pitchFamily="50" charset="-128"/>
            </a:rPr>
            <a:t>】</a:t>
          </a: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76</a:t>
          </a:r>
          <a:r>
            <a:rPr kumimoji="1" lang="ja-JP" altLang="en-US" sz="1600">
              <a:latin typeface="ＭＳ Ｐゴシック" panose="020B0600070205080204" pitchFamily="50" charset="-128"/>
              <a:ea typeface="ＭＳ Ｐゴシック" panose="020B0600070205080204" pitchFamily="50" charset="-128"/>
            </a:rPr>
            <a:t>百万円</a:t>
          </a:r>
        </a:p>
        <a:p>
          <a:pPr algn="l"/>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Ｅ</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住環境計画研究所</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共同実施者</a:t>
          </a:r>
          <a:r>
            <a:rPr kumimoji="1" lang="en-US" altLang="ja-JP" sz="1600">
              <a:latin typeface="ＭＳ Ｐゴシック" panose="020B0600070205080204" pitchFamily="50" charset="-128"/>
              <a:ea typeface="ＭＳ Ｐゴシック" panose="020B0600070205080204" pitchFamily="50" charset="-128"/>
            </a:rPr>
            <a:t>】</a:t>
          </a: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24</a:t>
          </a:r>
          <a:r>
            <a:rPr kumimoji="1" lang="ja-JP" altLang="en-US" sz="16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30</xdr:col>
      <xdr:colOff>38442</xdr:colOff>
      <xdr:row>758</xdr:row>
      <xdr:rowOff>45248</xdr:rowOff>
    </xdr:from>
    <xdr:to>
      <xdr:col>49</xdr:col>
      <xdr:colOff>370121</xdr:colOff>
      <xdr:row>763</xdr:row>
      <xdr:rowOff>50242</xdr:rowOff>
    </xdr:to>
    <xdr:sp macro="" textlink="">
      <xdr:nvSpPr>
        <xdr:cNvPr id="54" name="大かっこ 53"/>
        <xdr:cNvSpPr/>
      </xdr:nvSpPr>
      <xdr:spPr>
        <a:xfrm>
          <a:off x="6110630" y="239372779"/>
          <a:ext cx="4177397" cy="2100494"/>
        </a:xfrm>
        <a:prstGeom prst="bracketPair">
          <a:avLst>
            <a:gd name="adj" fmla="val 816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統計</a:t>
          </a:r>
          <a:r>
            <a:rPr lang="en-US" altLang="ja-JP" sz="1400">
              <a:solidFill>
                <a:schemeClr val="tx1"/>
              </a:solidFill>
              <a:effectLst/>
              <a:latin typeface="+mn-lt"/>
              <a:ea typeface="+mn-ea"/>
              <a:cs typeface="+mn-cs"/>
            </a:rPr>
            <a:t>30</a:t>
          </a:r>
          <a:r>
            <a:rPr lang="ja-JP" altLang="ja-JP" sz="1400">
              <a:solidFill>
                <a:schemeClr val="tx1"/>
              </a:solidFill>
              <a:effectLst/>
              <a:latin typeface="+mn-lt"/>
              <a:ea typeface="+mn-ea"/>
              <a:cs typeface="+mn-cs"/>
            </a:rPr>
            <a:t>年度調査の準備</a:t>
          </a:r>
          <a:endParaRPr lang="en-US" altLang="ja-JP" sz="14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統合集計方法の検討</a:t>
          </a:r>
          <a:endParaRPr lang="en-US" altLang="ja-JP" sz="14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自家発電・家庭用蓄電池・電気自動車等に関する検討</a:t>
          </a:r>
          <a:endParaRPr lang="en-US" altLang="ja-JP" sz="14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全国試験調査結果の詳細分析等</a:t>
          </a:r>
          <a:endParaRPr lang="en-US" altLang="ja-JP" sz="14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有識者へのヒアリングの実施</a:t>
          </a:r>
        </a:p>
      </xdr:txBody>
    </xdr:sp>
    <xdr:clientData/>
  </xdr:twoCellAnchor>
  <xdr:twoCellAnchor>
    <xdr:from>
      <xdr:col>11</xdr:col>
      <xdr:colOff>60559</xdr:colOff>
      <xdr:row>757</xdr:row>
      <xdr:rowOff>453462</xdr:rowOff>
    </xdr:from>
    <xdr:to>
      <xdr:col>26</xdr:col>
      <xdr:colOff>29887</xdr:colOff>
      <xdr:row>757</xdr:row>
      <xdr:rowOff>664940</xdr:rowOff>
    </xdr:to>
    <xdr:sp macro="" textlink="">
      <xdr:nvSpPr>
        <xdr:cNvPr id="55" name="テキスト ボックス 54"/>
        <xdr:cNvSpPr txBox="1"/>
      </xdr:nvSpPr>
      <xdr:spPr>
        <a:xfrm>
          <a:off x="2287028" y="239114243"/>
          <a:ext cx="3005422" cy="211478"/>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16</xdr:col>
      <xdr:colOff>137096</xdr:colOff>
      <xdr:row>764</xdr:row>
      <xdr:rowOff>256379</xdr:rowOff>
    </xdr:from>
    <xdr:to>
      <xdr:col>29</xdr:col>
      <xdr:colOff>165652</xdr:colOff>
      <xdr:row>771</xdr:row>
      <xdr:rowOff>165652</xdr:rowOff>
    </xdr:to>
    <xdr:sp macro="" textlink="">
      <xdr:nvSpPr>
        <xdr:cNvPr id="56" name="テキスト ボックス 55"/>
        <xdr:cNvSpPr txBox="1"/>
      </xdr:nvSpPr>
      <xdr:spPr>
        <a:xfrm>
          <a:off x="3317618" y="243475183"/>
          <a:ext cx="2612730" cy="21124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panose="020B0600070205080204" pitchFamily="50" charset="-128"/>
              <a:ea typeface="ＭＳ Ｐゴシック" panose="020B0600070205080204" pitchFamily="50" charset="-128"/>
            </a:rPr>
            <a:t>Ｆ</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インテージリサーチ、</a:t>
          </a:r>
          <a:r>
            <a:rPr kumimoji="1" lang="ja-JP" altLang="ja-JP" sz="1600">
              <a:solidFill>
                <a:schemeClr val="dk1"/>
              </a:solidFill>
              <a:effectLst/>
              <a:latin typeface="+mn-lt"/>
              <a:ea typeface="+mn-ea"/>
              <a:cs typeface="+mn-cs"/>
            </a:rPr>
            <a:t>（株）西日本リサーチ・センター</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（有）北東リサーチ</a:t>
          </a:r>
          <a:endParaRPr kumimoji="1"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（３機関）</a:t>
          </a:r>
          <a:endParaRPr lang="ja-JP" altLang="ja-JP" sz="1600">
            <a:effectLst/>
          </a:endParaRPr>
        </a:p>
        <a:p>
          <a:pPr algn="l"/>
          <a:endParaRPr kumimoji="1" lang="ja-JP" altLang="en-US"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47</a:t>
          </a:r>
          <a:r>
            <a:rPr kumimoji="1" lang="ja-JP" altLang="en-US" sz="1600">
              <a:latin typeface="ＭＳ Ｐゴシック" panose="020B0600070205080204" pitchFamily="50" charset="-128"/>
              <a:ea typeface="ＭＳ Ｐゴシック" panose="020B0600070205080204" pitchFamily="50" charset="-128"/>
            </a:rPr>
            <a:t>百万円</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52053</xdr:colOff>
      <xdr:row>764</xdr:row>
      <xdr:rowOff>273325</xdr:rowOff>
    </xdr:from>
    <xdr:to>
      <xdr:col>49</xdr:col>
      <xdr:colOff>370121</xdr:colOff>
      <xdr:row>771</xdr:row>
      <xdr:rowOff>149087</xdr:rowOff>
    </xdr:to>
    <xdr:sp macro="" textlink="">
      <xdr:nvSpPr>
        <xdr:cNvPr id="57" name="大かっこ 56"/>
        <xdr:cNvSpPr/>
      </xdr:nvSpPr>
      <xdr:spPr>
        <a:xfrm>
          <a:off x="6015531" y="243492129"/>
          <a:ext cx="4094938" cy="2078936"/>
        </a:xfrm>
        <a:prstGeom prst="bracketPair">
          <a:avLst>
            <a:gd name="adj" fmla="val 576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t>・対象者抽出及び依頼、調査対象世帯への調査票の配布</a:t>
          </a:r>
          <a:endParaRPr lang="en-US" altLang="ja-JP" sz="1400"/>
        </a:p>
      </xdr:txBody>
    </xdr:sp>
    <xdr:clientData/>
  </xdr:twoCellAnchor>
  <xdr:twoCellAnchor>
    <xdr:from>
      <xdr:col>13</xdr:col>
      <xdr:colOff>157369</xdr:colOff>
      <xdr:row>763</xdr:row>
      <xdr:rowOff>39413</xdr:rowOff>
    </xdr:from>
    <xdr:to>
      <xdr:col>13</xdr:col>
      <xdr:colOff>157655</xdr:colOff>
      <xdr:row>775</xdr:row>
      <xdr:rowOff>8282</xdr:rowOff>
    </xdr:to>
    <xdr:cxnSp macro="">
      <xdr:nvCxnSpPr>
        <xdr:cNvPr id="58" name="直線コネクタ 57"/>
        <xdr:cNvCxnSpPr/>
      </xdr:nvCxnSpPr>
      <xdr:spPr>
        <a:xfrm flipH="1">
          <a:off x="2741543" y="242943478"/>
          <a:ext cx="286" cy="374573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182217</xdr:colOff>
      <xdr:row>768</xdr:row>
      <xdr:rowOff>53646</xdr:rowOff>
    </xdr:from>
    <xdr:to>
      <xdr:col>16</xdr:col>
      <xdr:colOff>137096</xdr:colOff>
      <xdr:row>768</xdr:row>
      <xdr:rowOff>57978</xdr:rowOff>
    </xdr:to>
    <xdr:cxnSp macro="">
      <xdr:nvCxnSpPr>
        <xdr:cNvPr id="59" name="直線矢印コネクタ 58"/>
        <xdr:cNvCxnSpPr>
          <a:endCxn id="56" idx="1"/>
        </xdr:cNvCxnSpPr>
      </xdr:nvCxnSpPr>
      <xdr:spPr>
        <a:xfrm flipV="1">
          <a:off x="2766391" y="244531407"/>
          <a:ext cx="551227" cy="433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84030</xdr:colOff>
      <xdr:row>760</xdr:row>
      <xdr:rowOff>56703</xdr:rowOff>
    </xdr:from>
    <xdr:to>
      <xdr:col>11</xdr:col>
      <xdr:colOff>125872</xdr:colOff>
      <xdr:row>760</xdr:row>
      <xdr:rowOff>63958</xdr:rowOff>
    </xdr:to>
    <xdr:cxnSp macro="">
      <xdr:nvCxnSpPr>
        <xdr:cNvPr id="60" name="直線矢印コネクタ 59"/>
        <xdr:cNvCxnSpPr>
          <a:endCxn id="53" idx="1"/>
        </xdr:cNvCxnSpPr>
      </xdr:nvCxnSpPr>
      <xdr:spPr>
        <a:xfrm flipV="1">
          <a:off x="1703280" y="240420078"/>
          <a:ext cx="649061" cy="725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28769</xdr:colOff>
      <xdr:row>764</xdr:row>
      <xdr:rowOff>28317</xdr:rowOff>
    </xdr:from>
    <xdr:to>
      <xdr:col>33</xdr:col>
      <xdr:colOff>41128</xdr:colOff>
      <xdr:row>764</xdr:row>
      <xdr:rowOff>211641</xdr:rowOff>
    </xdr:to>
    <xdr:sp macro="" textlink="">
      <xdr:nvSpPr>
        <xdr:cNvPr id="61" name="テキスト ボックス 60"/>
        <xdr:cNvSpPr txBox="1"/>
      </xdr:nvSpPr>
      <xdr:spPr>
        <a:xfrm>
          <a:off x="3209291" y="243247121"/>
          <a:ext cx="3391663" cy="183324"/>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16</xdr:col>
      <xdr:colOff>140407</xdr:colOff>
      <xdr:row>772</xdr:row>
      <xdr:rowOff>301112</xdr:rowOff>
    </xdr:from>
    <xdr:to>
      <xdr:col>29</xdr:col>
      <xdr:colOff>148914</xdr:colOff>
      <xdr:row>777</xdr:row>
      <xdr:rowOff>292</xdr:rowOff>
    </xdr:to>
    <xdr:sp macro="" textlink="">
      <xdr:nvSpPr>
        <xdr:cNvPr id="72" name="テキスト ボックス 71"/>
        <xdr:cNvSpPr txBox="1"/>
      </xdr:nvSpPr>
      <xdr:spPr>
        <a:xfrm>
          <a:off x="3320929" y="246037829"/>
          <a:ext cx="2592681" cy="128115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panose="020B0600070205080204" pitchFamily="50" charset="-128"/>
              <a:ea typeface="ＭＳ Ｐゴシック" panose="020B0600070205080204" pitchFamily="50" charset="-128"/>
            </a:rPr>
            <a:t>Ｇ</a:t>
          </a:r>
          <a:r>
            <a:rPr kumimoji="1" lang="en-US" altLang="ja-JP" sz="1600">
              <a:latin typeface="ＭＳ Ｐゴシック" panose="020B0600070205080204" pitchFamily="50" charset="-128"/>
              <a:ea typeface="ＭＳ Ｐゴシック" panose="020B0600070205080204" pitchFamily="50" charset="-128"/>
            </a:rPr>
            <a:t>.</a:t>
          </a:r>
          <a:r>
            <a:rPr kumimoji="1" lang="ja-JP" altLang="ja-JP" sz="1600">
              <a:solidFill>
                <a:schemeClr val="dk1"/>
              </a:solidFill>
              <a:effectLst/>
              <a:latin typeface="+mn-lt"/>
              <a:ea typeface="+mn-ea"/>
              <a:cs typeface="+mn-cs"/>
            </a:rPr>
            <a:t>三菱ＵＦＪリサーチ＆コンサルティング</a:t>
          </a:r>
          <a:r>
            <a:rPr kumimoji="1" lang="ja-JP" altLang="en-US" sz="1600">
              <a:solidFill>
                <a:schemeClr val="dk1"/>
              </a:solidFill>
              <a:effectLst/>
              <a:latin typeface="+mn-lt"/>
              <a:ea typeface="+mn-ea"/>
              <a:cs typeface="+mn-cs"/>
            </a:rPr>
            <a:t>（株）</a:t>
          </a:r>
          <a:endParaRPr lang="ja-JP" altLang="ja-JP" sz="1600">
            <a:effectLst/>
          </a:endParaRPr>
        </a:p>
        <a:p>
          <a:pPr algn="l"/>
          <a:endParaRPr kumimoji="1" lang="ja-JP" altLang="en-US"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　２百万円</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53366</xdr:colOff>
      <xdr:row>772</xdr:row>
      <xdr:rowOff>308920</xdr:rowOff>
    </xdr:from>
    <xdr:to>
      <xdr:col>49</xdr:col>
      <xdr:colOff>371434</xdr:colOff>
      <xdr:row>776</xdr:row>
      <xdr:rowOff>310176</xdr:rowOff>
    </xdr:to>
    <xdr:sp macro="" textlink="">
      <xdr:nvSpPr>
        <xdr:cNvPr id="78" name="大かっこ 77"/>
        <xdr:cNvSpPr/>
      </xdr:nvSpPr>
      <xdr:spPr>
        <a:xfrm>
          <a:off x="6016844" y="246045637"/>
          <a:ext cx="4094938" cy="1260213"/>
        </a:xfrm>
        <a:prstGeom prst="bracketPair">
          <a:avLst>
            <a:gd name="adj" fmla="val 576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solidFill>
                <a:schemeClr val="tx1"/>
              </a:solidFill>
              <a:effectLst/>
              <a:latin typeface="+mn-lt"/>
              <a:ea typeface="+mn-ea"/>
              <a:cs typeface="+mn-cs"/>
            </a:rPr>
            <a:t>・</a:t>
          </a:r>
          <a:r>
            <a:rPr lang="ja-JP" altLang="ja-JP" sz="1400">
              <a:solidFill>
                <a:schemeClr val="tx1"/>
              </a:solidFill>
              <a:effectLst/>
              <a:latin typeface="+mn-lt"/>
              <a:ea typeface="+mn-ea"/>
              <a:cs typeface="+mn-cs"/>
            </a:rPr>
            <a:t>家庭</a:t>
          </a:r>
          <a:r>
            <a:rPr lang="en-US" altLang="ja-JP" sz="1400">
              <a:solidFill>
                <a:schemeClr val="tx1"/>
              </a:solidFill>
              <a:effectLst/>
              <a:latin typeface="+mn-lt"/>
              <a:ea typeface="+mn-ea"/>
              <a:cs typeface="+mn-cs"/>
            </a:rPr>
            <a:t>CO</a:t>
          </a:r>
          <a:r>
            <a:rPr lang="en-US" altLang="ja-JP" sz="1400" baseline="-25000">
              <a:solidFill>
                <a:schemeClr val="tx1"/>
              </a:solidFill>
              <a:effectLst/>
              <a:latin typeface="+mn-lt"/>
              <a:ea typeface="+mn-ea"/>
              <a:cs typeface="+mn-cs"/>
            </a:rPr>
            <a:t>2</a:t>
          </a:r>
          <a:r>
            <a:rPr lang="ja-JP" altLang="ja-JP" sz="1400">
              <a:solidFill>
                <a:schemeClr val="tx1"/>
              </a:solidFill>
              <a:effectLst/>
              <a:latin typeface="+mn-lt"/>
              <a:ea typeface="+mn-ea"/>
              <a:cs typeface="+mn-cs"/>
            </a:rPr>
            <a:t>統計</a:t>
          </a:r>
          <a:r>
            <a:rPr lang="ja-JP" altLang="en-US" sz="1400">
              <a:solidFill>
                <a:schemeClr val="tx1"/>
              </a:solidFill>
              <a:effectLst/>
              <a:latin typeface="+mn-lt"/>
              <a:ea typeface="+mn-ea"/>
              <a:cs typeface="+mn-cs"/>
            </a:rPr>
            <a:t>の結果を総合エネルギー統計のエネルギーバランス表に反映させる場合の課題の抽出及び影響の整理</a:t>
          </a:r>
          <a:endParaRPr lang="en-US" altLang="ja-JP" sz="1400"/>
        </a:p>
      </xdr:txBody>
    </xdr:sp>
    <xdr:clientData/>
  </xdr:twoCellAnchor>
  <xdr:twoCellAnchor>
    <xdr:from>
      <xdr:col>13</xdr:col>
      <xdr:colOff>137948</xdr:colOff>
      <xdr:row>774</xdr:row>
      <xdr:rowOff>312214</xdr:rowOff>
    </xdr:from>
    <xdr:to>
      <xdr:col>16</xdr:col>
      <xdr:colOff>140407</xdr:colOff>
      <xdr:row>775</xdr:row>
      <xdr:rowOff>2008</xdr:rowOff>
    </xdr:to>
    <xdr:cxnSp macro="">
      <xdr:nvCxnSpPr>
        <xdr:cNvPr id="79" name="直線矢印コネクタ 78"/>
        <xdr:cNvCxnSpPr>
          <a:endCxn id="72" idx="1"/>
        </xdr:cNvCxnSpPr>
      </xdr:nvCxnSpPr>
      <xdr:spPr>
        <a:xfrm flipV="1">
          <a:off x="2722122" y="246678410"/>
          <a:ext cx="598807" cy="453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20487</xdr:colOff>
      <xdr:row>772</xdr:row>
      <xdr:rowOff>66115</xdr:rowOff>
    </xdr:from>
    <xdr:to>
      <xdr:col>33</xdr:col>
      <xdr:colOff>32846</xdr:colOff>
      <xdr:row>772</xdr:row>
      <xdr:rowOff>249439</xdr:rowOff>
    </xdr:to>
    <xdr:sp macro="" textlink="">
      <xdr:nvSpPr>
        <xdr:cNvPr id="85" name="テキスト ボックス 84"/>
        <xdr:cNvSpPr txBox="1"/>
      </xdr:nvSpPr>
      <xdr:spPr>
        <a:xfrm>
          <a:off x="3201009" y="245802832"/>
          <a:ext cx="3391663" cy="183324"/>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826" sqref="A826:XFD82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478</v>
      </c>
      <c r="AP2" s="938"/>
      <c r="AQ2" s="938"/>
      <c r="AR2" s="79" t="str">
        <f>IF(OR(AO2="　", AO2=""), "", "-")</f>
        <v/>
      </c>
      <c r="AS2" s="939">
        <v>14</v>
      </c>
      <c r="AT2" s="939"/>
      <c r="AU2" s="939"/>
      <c r="AV2" s="52" t="str">
        <f>IF(AW2="", "", "-")</f>
        <v/>
      </c>
      <c r="AW2" s="910"/>
      <c r="AX2" s="910"/>
    </row>
    <row r="3" spans="1:50" ht="21" customHeight="1" thickBot="1" x14ac:dyDescent="0.25">
      <c r="A3" s="866" t="s">
        <v>528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543</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69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546</v>
      </c>
      <c r="AF5" s="698"/>
      <c r="AG5" s="698"/>
      <c r="AH5" s="698"/>
      <c r="AI5" s="698"/>
      <c r="AJ5" s="698"/>
      <c r="AK5" s="698"/>
      <c r="AL5" s="698"/>
      <c r="AM5" s="698"/>
      <c r="AN5" s="698"/>
      <c r="AO5" s="698"/>
      <c r="AP5" s="699"/>
      <c r="AQ5" s="700" t="s">
        <v>544</v>
      </c>
      <c r="AR5" s="701"/>
      <c r="AS5" s="701"/>
      <c r="AT5" s="701"/>
      <c r="AU5" s="701"/>
      <c r="AV5" s="701"/>
      <c r="AW5" s="701"/>
      <c r="AX5" s="702"/>
    </row>
    <row r="6" spans="1:50" ht="39" customHeight="1" x14ac:dyDescent="0.2">
      <c r="A6" s="705" t="s">
        <v>4</v>
      </c>
      <c r="B6" s="706"/>
      <c r="C6" s="706"/>
      <c r="D6" s="706"/>
      <c r="E6" s="706"/>
      <c r="F6" s="706"/>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548</v>
      </c>
      <c r="H7" s="495"/>
      <c r="I7" s="495"/>
      <c r="J7" s="495"/>
      <c r="K7" s="495"/>
      <c r="L7" s="495"/>
      <c r="M7" s="495"/>
      <c r="N7" s="495"/>
      <c r="O7" s="495"/>
      <c r="P7" s="495"/>
      <c r="Q7" s="495"/>
      <c r="R7" s="495"/>
      <c r="S7" s="495"/>
      <c r="T7" s="495"/>
      <c r="U7" s="495"/>
      <c r="V7" s="495"/>
      <c r="W7" s="495"/>
      <c r="X7" s="496"/>
      <c r="Y7" s="921" t="s">
        <v>541</v>
      </c>
      <c r="Z7" s="439"/>
      <c r="AA7" s="439"/>
      <c r="AB7" s="439"/>
      <c r="AC7" s="439"/>
      <c r="AD7" s="922"/>
      <c r="AE7" s="911" t="s">
        <v>549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1" t="s">
        <v>388</v>
      </c>
      <c r="B8" s="492"/>
      <c r="C8" s="492"/>
      <c r="D8" s="492"/>
      <c r="E8" s="492"/>
      <c r="F8" s="493"/>
      <c r="G8" s="940" t="str">
        <f>入力規則等!A26</f>
        <v>地球温暖化対策</v>
      </c>
      <c r="H8" s="719"/>
      <c r="I8" s="719"/>
      <c r="J8" s="719"/>
      <c r="K8" s="719"/>
      <c r="L8" s="719"/>
      <c r="M8" s="719"/>
      <c r="N8" s="719"/>
      <c r="O8" s="719"/>
      <c r="P8" s="719"/>
      <c r="Q8" s="719"/>
      <c r="R8" s="719"/>
      <c r="S8" s="719"/>
      <c r="T8" s="719"/>
      <c r="U8" s="719"/>
      <c r="V8" s="719"/>
      <c r="W8" s="719"/>
      <c r="X8" s="941"/>
      <c r="Y8" s="845" t="s">
        <v>389</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551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7.4" customHeight="1" x14ac:dyDescent="0.2">
      <c r="A10" s="659" t="s">
        <v>30</v>
      </c>
      <c r="B10" s="660"/>
      <c r="C10" s="660"/>
      <c r="D10" s="660"/>
      <c r="E10" s="660"/>
      <c r="F10" s="660"/>
      <c r="G10" s="753" t="s">
        <v>670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2" t="s">
        <v>24</v>
      </c>
      <c r="B12" s="943"/>
      <c r="C12" s="943"/>
      <c r="D12" s="943"/>
      <c r="E12" s="943"/>
      <c r="F12" s="944"/>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199</v>
      </c>
      <c r="Q13" s="657"/>
      <c r="R13" s="657"/>
      <c r="S13" s="657"/>
      <c r="T13" s="657"/>
      <c r="U13" s="657"/>
      <c r="V13" s="658"/>
      <c r="W13" s="656">
        <v>199</v>
      </c>
      <c r="X13" s="657"/>
      <c r="Y13" s="657"/>
      <c r="Z13" s="657"/>
      <c r="AA13" s="657"/>
      <c r="AB13" s="657"/>
      <c r="AC13" s="658"/>
      <c r="AD13" s="656">
        <v>300</v>
      </c>
      <c r="AE13" s="657"/>
      <c r="AF13" s="657"/>
      <c r="AG13" s="657"/>
      <c r="AH13" s="657"/>
      <c r="AI13" s="657"/>
      <c r="AJ13" s="658"/>
      <c r="AK13" s="656">
        <v>300</v>
      </c>
      <c r="AL13" s="657"/>
      <c r="AM13" s="657"/>
      <c r="AN13" s="657"/>
      <c r="AO13" s="657"/>
      <c r="AP13" s="657"/>
      <c r="AQ13" s="658"/>
      <c r="AR13" s="918">
        <v>300</v>
      </c>
      <c r="AS13" s="919"/>
      <c r="AT13" s="919"/>
      <c r="AU13" s="919"/>
      <c r="AV13" s="919"/>
      <c r="AW13" s="919"/>
      <c r="AX13" s="920"/>
    </row>
    <row r="14" spans="1:50" ht="21" customHeight="1" x14ac:dyDescent="0.2">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555</v>
      </c>
      <c r="AE14" s="657"/>
      <c r="AF14" s="657"/>
      <c r="AG14" s="657"/>
      <c r="AH14" s="657"/>
      <c r="AI14" s="657"/>
      <c r="AJ14" s="658"/>
      <c r="AK14" s="656" t="s">
        <v>553</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555</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553</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556</v>
      </c>
      <c r="X17" s="657"/>
      <c r="Y17" s="657"/>
      <c r="Z17" s="657"/>
      <c r="AA17" s="657"/>
      <c r="AB17" s="657"/>
      <c r="AC17" s="658"/>
      <c r="AD17" s="656" t="s">
        <v>553</v>
      </c>
      <c r="AE17" s="657"/>
      <c r="AF17" s="657"/>
      <c r="AG17" s="657"/>
      <c r="AH17" s="657"/>
      <c r="AI17" s="657"/>
      <c r="AJ17" s="658"/>
      <c r="AK17" s="656" t="s">
        <v>553</v>
      </c>
      <c r="AL17" s="657"/>
      <c r="AM17" s="657"/>
      <c r="AN17" s="657"/>
      <c r="AO17" s="657"/>
      <c r="AP17" s="657"/>
      <c r="AQ17" s="658"/>
      <c r="AR17" s="916"/>
      <c r="AS17" s="916"/>
      <c r="AT17" s="916"/>
      <c r="AU17" s="916"/>
      <c r="AV17" s="916"/>
      <c r="AW17" s="916"/>
      <c r="AX17" s="917"/>
    </row>
    <row r="18" spans="1:50" ht="24.75" customHeight="1" x14ac:dyDescent="0.2">
      <c r="A18" s="613"/>
      <c r="B18" s="614"/>
      <c r="C18" s="614"/>
      <c r="D18" s="614"/>
      <c r="E18" s="614"/>
      <c r="F18" s="615"/>
      <c r="G18" s="726"/>
      <c r="H18" s="727"/>
      <c r="I18" s="715" t="s">
        <v>20</v>
      </c>
      <c r="J18" s="716"/>
      <c r="K18" s="716"/>
      <c r="L18" s="716"/>
      <c r="M18" s="716"/>
      <c r="N18" s="716"/>
      <c r="O18" s="717"/>
      <c r="P18" s="877">
        <f>SUM(P13:V17)</f>
        <v>199</v>
      </c>
      <c r="Q18" s="878"/>
      <c r="R18" s="878"/>
      <c r="S18" s="878"/>
      <c r="T18" s="878"/>
      <c r="U18" s="878"/>
      <c r="V18" s="879"/>
      <c r="W18" s="877">
        <f>SUM(W13:AC17)</f>
        <v>199</v>
      </c>
      <c r="X18" s="878"/>
      <c r="Y18" s="878"/>
      <c r="Z18" s="878"/>
      <c r="AA18" s="878"/>
      <c r="AB18" s="878"/>
      <c r="AC18" s="879"/>
      <c r="AD18" s="877">
        <f>SUM(AD13:AJ17)</f>
        <v>300</v>
      </c>
      <c r="AE18" s="878"/>
      <c r="AF18" s="878"/>
      <c r="AG18" s="878"/>
      <c r="AH18" s="878"/>
      <c r="AI18" s="878"/>
      <c r="AJ18" s="879"/>
      <c r="AK18" s="877">
        <f>SUM(AK13:AQ17)</f>
        <v>300</v>
      </c>
      <c r="AL18" s="878"/>
      <c r="AM18" s="878"/>
      <c r="AN18" s="878"/>
      <c r="AO18" s="878"/>
      <c r="AP18" s="878"/>
      <c r="AQ18" s="879"/>
      <c r="AR18" s="877">
        <f>SUM(AR13:AX17)</f>
        <v>300</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197</v>
      </c>
      <c r="Q19" s="657"/>
      <c r="R19" s="657"/>
      <c r="S19" s="657"/>
      <c r="T19" s="657"/>
      <c r="U19" s="657"/>
      <c r="V19" s="658"/>
      <c r="W19" s="656">
        <v>160</v>
      </c>
      <c r="X19" s="657"/>
      <c r="Y19" s="657"/>
      <c r="Z19" s="657"/>
      <c r="AA19" s="657"/>
      <c r="AB19" s="657"/>
      <c r="AC19" s="658"/>
      <c r="AD19" s="656">
        <v>280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f>IF(P18=0, "-", SUM(P19)/P18)</f>
        <v>0.98994974874371855</v>
      </c>
      <c r="Q20" s="311"/>
      <c r="R20" s="311"/>
      <c r="S20" s="311"/>
      <c r="T20" s="311"/>
      <c r="U20" s="311"/>
      <c r="V20" s="311"/>
      <c r="W20" s="311">
        <f t="shared" ref="W20" si="0">IF(W18=0, "-", SUM(W19)/W18)</f>
        <v>0.8040201005025126</v>
      </c>
      <c r="X20" s="311"/>
      <c r="Y20" s="311"/>
      <c r="Z20" s="311"/>
      <c r="AA20" s="311"/>
      <c r="AB20" s="311"/>
      <c r="AC20" s="311"/>
      <c r="AD20" s="311">
        <f t="shared" ref="AD20" si="1">IF(AD18=0, "-", SUM(AD19)/AD18)</f>
        <v>0.93333333333333335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5"/>
      <c r="G21" s="309" t="s">
        <v>491</v>
      </c>
      <c r="H21" s="310"/>
      <c r="I21" s="310"/>
      <c r="J21" s="310"/>
      <c r="K21" s="310"/>
      <c r="L21" s="310"/>
      <c r="M21" s="310"/>
      <c r="N21" s="310"/>
      <c r="O21" s="310"/>
      <c r="P21" s="311">
        <f>IF(P19=0, "-", SUM(P19)/SUM(P13,P14))</f>
        <v>0.98994974874371855</v>
      </c>
      <c r="Q21" s="311"/>
      <c r="R21" s="311"/>
      <c r="S21" s="311"/>
      <c r="T21" s="311"/>
      <c r="U21" s="311"/>
      <c r="V21" s="311"/>
      <c r="W21" s="311">
        <f t="shared" ref="W21" si="2">IF(W19=0, "-", SUM(W19)/SUM(W13,W14))</f>
        <v>0.8040201005025126</v>
      </c>
      <c r="X21" s="311"/>
      <c r="Y21" s="311"/>
      <c r="Z21" s="311"/>
      <c r="AA21" s="311"/>
      <c r="AB21" s="311"/>
      <c r="AC21" s="311"/>
      <c r="AD21" s="311">
        <f t="shared" ref="AD21" si="3">IF(AD19=0, "-", SUM(AD19)/SUM(AD13,AD14))</f>
        <v>0.93333333333333335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3" t="s">
        <v>533</v>
      </c>
      <c r="B22" s="964"/>
      <c r="C22" s="964"/>
      <c r="D22" s="964"/>
      <c r="E22" s="964"/>
      <c r="F22" s="965"/>
      <c r="G22" s="950" t="s">
        <v>468</v>
      </c>
      <c r="H22" s="215"/>
      <c r="I22" s="215"/>
      <c r="J22" s="215"/>
      <c r="K22" s="215"/>
      <c r="L22" s="215"/>
      <c r="M22" s="215"/>
      <c r="N22" s="215"/>
      <c r="O22" s="216"/>
      <c r="P22" s="935" t="s">
        <v>531</v>
      </c>
      <c r="Q22" s="215"/>
      <c r="R22" s="215"/>
      <c r="S22" s="215"/>
      <c r="T22" s="215"/>
      <c r="U22" s="215"/>
      <c r="V22" s="216"/>
      <c r="W22" s="935" t="s">
        <v>532</v>
      </c>
      <c r="X22" s="215"/>
      <c r="Y22" s="215"/>
      <c r="Z22" s="215"/>
      <c r="AA22" s="215"/>
      <c r="AB22" s="215"/>
      <c r="AC22" s="216"/>
      <c r="AD22" s="935" t="s">
        <v>467</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2">
      <c r="A23" s="966"/>
      <c r="B23" s="967"/>
      <c r="C23" s="967"/>
      <c r="D23" s="967"/>
      <c r="E23" s="967"/>
      <c r="F23" s="968"/>
      <c r="G23" s="951" t="s">
        <v>557</v>
      </c>
      <c r="H23" s="952"/>
      <c r="I23" s="952"/>
      <c r="J23" s="952"/>
      <c r="K23" s="952"/>
      <c r="L23" s="952"/>
      <c r="M23" s="952"/>
      <c r="N23" s="952"/>
      <c r="O23" s="953"/>
      <c r="P23" s="918">
        <v>300</v>
      </c>
      <c r="Q23" s="919"/>
      <c r="R23" s="919"/>
      <c r="S23" s="919"/>
      <c r="T23" s="919"/>
      <c r="U23" s="919"/>
      <c r="V23" s="936"/>
      <c r="W23" s="918">
        <v>300</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2">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2">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2">
      <c r="A28" s="966"/>
      <c r="B28" s="967"/>
      <c r="C28" s="967"/>
      <c r="D28" s="967"/>
      <c r="E28" s="967"/>
      <c r="F28" s="968"/>
      <c r="G28" s="957" t="s">
        <v>472</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469</v>
      </c>
      <c r="H29" s="961"/>
      <c r="I29" s="961"/>
      <c r="J29" s="961"/>
      <c r="K29" s="961"/>
      <c r="L29" s="961"/>
      <c r="M29" s="961"/>
      <c r="N29" s="961"/>
      <c r="O29" s="962"/>
      <c r="P29" s="932">
        <f>AK13</f>
        <v>300</v>
      </c>
      <c r="Q29" s="933"/>
      <c r="R29" s="933"/>
      <c r="S29" s="933"/>
      <c r="T29" s="933"/>
      <c r="U29" s="933"/>
      <c r="V29" s="934"/>
      <c r="W29" s="932">
        <f>AR13</f>
        <v>300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0" t="s">
        <v>485</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4" t="s">
        <v>466</v>
      </c>
      <c r="AN30" s="914"/>
      <c r="AO30" s="914"/>
      <c r="AP30" s="857"/>
      <c r="AQ30" s="766" t="s">
        <v>354</v>
      </c>
      <c r="AR30" s="767"/>
      <c r="AS30" s="767"/>
      <c r="AT30" s="768"/>
      <c r="AU30" s="773" t="s">
        <v>253</v>
      </c>
      <c r="AV30" s="773"/>
      <c r="AW30" s="773"/>
      <c r="AX30" s="915"/>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355</v>
      </c>
      <c r="AT31" s="127"/>
      <c r="AU31" s="192" t="s">
        <v>627</v>
      </c>
      <c r="AV31" s="192"/>
      <c r="AW31" s="394" t="s">
        <v>300</v>
      </c>
      <c r="AX31" s="395"/>
    </row>
    <row r="32" spans="1:50" ht="23.25" customHeight="1" x14ac:dyDescent="0.2">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v>1</v>
      </c>
      <c r="AF32" s="212"/>
      <c r="AG32" s="212"/>
      <c r="AH32" s="212"/>
      <c r="AI32" s="211">
        <v>1</v>
      </c>
      <c r="AJ32" s="212"/>
      <c r="AK32" s="212"/>
      <c r="AL32" s="212"/>
      <c r="AM32" s="211">
        <v>3</v>
      </c>
      <c r="AN32" s="212"/>
      <c r="AO32" s="212"/>
      <c r="AP32" s="212"/>
      <c r="AQ32" s="333" t="s">
        <v>553</v>
      </c>
      <c r="AR32" s="200"/>
      <c r="AS32" s="200"/>
      <c r="AT32" s="334"/>
      <c r="AU32" s="212" t="s">
        <v>553</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1</v>
      </c>
      <c r="AF33" s="212"/>
      <c r="AG33" s="212"/>
      <c r="AH33" s="212"/>
      <c r="AI33" s="211">
        <v>1</v>
      </c>
      <c r="AJ33" s="212"/>
      <c r="AK33" s="212"/>
      <c r="AL33" s="212"/>
      <c r="AM33" s="211">
        <v>1</v>
      </c>
      <c r="AN33" s="212"/>
      <c r="AO33" s="212"/>
      <c r="AP33" s="212"/>
      <c r="AQ33" s="333">
        <v>1</v>
      </c>
      <c r="AR33" s="200"/>
      <c r="AS33" s="200"/>
      <c r="AT33" s="334"/>
      <c r="AU33" s="212" t="s">
        <v>553</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300</v>
      </c>
      <c r="AN34" s="212"/>
      <c r="AO34" s="212"/>
      <c r="AP34" s="212"/>
      <c r="AQ34" s="333" t="s">
        <v>553</v>
      </c>
      <c r="AR34" s="200"/>
      <c r="AS34" s="200"/>
      <c r="AT34" s="334"/>
      <c r="AU34" s="212" t="s">
        <v>555</v>
      </c>
      <c r="AV34" s="212"/>
      <c r="AW34" s="212"/>
      <c r="AX34" s="214"/>
    </row>
    <row r="35" spans="1:50" ht="23.25" customHeight="1" x14ac:dyDescent="0.2">
      <c r="A35" s="219" t="s">
        <v>521</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485</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09"/>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485</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09"/>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3" t="s">
        <v>253</v>
      </c>
      <c r="AV51" s="923"/>
      <c r="AW51" s="923"/>
      <c r="AX51" s="924"/>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3" t="s">
        <v>253</v>
      </c>
      <c r="AV58" s="923"/>
      <c r="AW58" s="923"/>
      <c r="AX58" s="924"/>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627</v>
      </c>
      <c r="AR66" s="192"/>
      <c r="AS66" s="235" t="s">
        <v>355</v>
      </c>
      <c r="AT66" s="236"/>
      <c r="AU66" s="192" t="s">
        <v>633</v>
      </c>
      <c r="AV66" s="192"/>
      <c r="AW66" s="235" t="s">
        <v>484</v>
      </c>
      <c r="AX66" s="247"/>
    </row>
    <row r="67" spans="1:50" ht="42.75" customHeight="1" x14ac:dyDescent="0.2">
      <c r="A67" s="471"/>
      <c r="B67" s="472"/>
      <c r="C67" s="472"/>
      <c r="D67" s="472"/>
      <c r="E67" s="472"/>
      <c r="F67" s="473"/>
      <c r="G67" s="248" t="s">
        <v>363</v>
      </c>
      <c r="H67" s="251" t="s">
        <v>621</v>
      </c>
      <c r="I67" s="252"/>
      <c r="J67" s="252"/>
      <c r="K67" s="252"/>
      <c r="L67" s="252"/>
      <c r="M67" s="252"/>
      <c r="N67" s="252"/>
      <c r="O67" s="253"/>
      <c r="P67" s="251" t="s">
        <v>563</v>
      </c>
      <c r="Q67" s="252"/>
      <c r="R67" s="252"/>
      <c r="S67" s="252"/>
      <c r="T67" s="252"/>
      <c r="U67" s="252"/>
      <c r="V67" s="253"/>
      <c r="W67" s="257"/>
      <c r="X67" s="258"/>
      <c r="Y67" s="263" t="s">
        <v>12</v>
      </c>
      <c r="Z67" s="263"/>
      <c r="AA67" s="264"/>
      <c r="AB67" s="265" t="s">
        <v>511</v>
      </c>
      <c r="AC67" s="265"/>
      <c r="AD67" s="265"/>
      <c r="AE67" s="211" t="s">
        <v>555</v>
      </c>
      <c r="AF67" s="212"/>
      <c r="AG67" s="212"/>
      <c r="AH67" s="212"/>
      <c r="AI67" s="211" t="s">
        <v>552</v>
      </c>
      <c r="AJ67" s="212"/>
      <c r="AK67" s="212"/>
      <c r="AL67" s="212"/>
      <c r="AM67" s="211" t="s">
        <v>552</v>
      </c>
      <c r="AN67" s="212"/>
      <c r="AO67" s="212"/>
      <c r="AP67" s="212"/>
      <c r="AQ67" s="211" t="s">
        <v>552</v>
      </c>
      <c r="AR67" s="212"/>
      <c r="AS67" s="212"/>
      <c r="AT67" s="213"/>
      <c r="AU67" s="212" t="s">
        <v>552</v>
      </c>
      <c r="AV67" s="212"/>
      <c r="AW67" s="212"/>
      <c r="AX67" s="214"/>
    </row>
    <row r="68" spans="1:50" ht="45"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t="s">
        <v>553</v>
      </c>
      <c r="AF68" s="212"/>
      <c r="AG68" s="212"/>
      <c r="AH68" s="212"/>
      <c r="AI68" s="211" t="s">
        <v>552</v>
      </c>
      <c r="AJ68" s="212"/>
      <c r="AK68" s="212"/>
      <c r="AL68" s="212"/>
      <c r="AM68" s="211" t="s">
        <v>552</v>
      </c>
      <c r="AN68" s="212"/>
      <c r="AO68" s="212"/>
      <c r="AP68" s="212"/>
      <c r="AQ68" s="211" t="s">
        <v>552</v>
      </c>
      <c r="AR68" s="212"/>
      <c r="AS68" s="212"/>
      <c r="AT68" s="213"/>
      <c r="AU68" s="212" t="s">
        <v>552</v>
      </c>
      <c r="AV68" s="212"/>
      <c r="AW68" s="212"/>
      <c r="AX68" s="214"/>
    </row>
    <row r="69" spans="1:50" ht="45.75"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t="s">
        <v>553</v>
      </c>
      <c r="AF69" s="267"/>
      <c r="AG69" s="267"/>
      <c r="AH69" s="267"/>
      <c r="AI69" s="266" t="s">
        <v>552</v>
      </c>
      <c r="AJ69" s="267"/>
      <c r="AK69" s="267"/>
      <c r="AL69" s="267"/>
      <c r="AM69" s="266" t="s">
        <v>552</v>
      </c>
      <c r="AN69" s="267"/>
      <c r="AO69" s="267"/>
      <c r="AP69" s="267"/>
      <c r="AQ69" s="211" t="s">
        <v>552</v>
      </c>
      <c r="AR69" s="212"/>
      <c r="AS69" s="212"/>
      <c r="AT69" s="213"/>
      <c r="AU69" s="212" t="s">
        <v>552</v>
      </c>
      <c r="AV69" s="212"/>
      <c r="AW69" s="212"/>
      <c r="AX69" s="214"/>
    </row>
    <row r="70" spans="1:50" ht="23.25" customHeight="1" x14ac:dyDescent="0.2">
      <c r="A70" s="471" t="s">
        <v>492</v>
      </c>
      <c r="B70" s="472"/>
      <c r="C70" s="472"/>
      <c r="D70" s="472"/>
      <c r="E70" s="472"/>
      <c r="F70" s="473"/>
      <c r="G70" s="249" t="s">
        <v>364</v>
      </c>
      <c r="H70" s="300" t="s">
        <v>553</v>
      </c>
      <c r="I70" s="300"/>
      <c r="J70" s="300"/>
      <c r="K70" s="300"/>
      <c r="L70" s="300"/>
      <c r="M70" s="300"/>
      <c r="N70" s="300"/>
      <c r="O70" s="300"/>
      <c r="P70" s="300" t="s">
        <v>553</v>
      </c>
      <c r="Q70" s="300"/>
      <c r="R70" s="300"/>
      <c r="S70" s="300"/>
      <c r="T70" s="300"/>
      <c r="U70" s="300"/>
      <c r="V70" s="300"/>
      <c r="W70" s="303" t="s">
        <v>510</v>
      </c>
      <c r="X70" s="304"/>
      <c r="Y70" s="263" t="s">
        <v>12</v>
      </c>
      <c r="Z70" s="263"/>
      <c r="AA70" s="264"/>
      <c r="AB70" s="265" t="s">
        <v>511</v>
      </c>
      <c r="AC70" s="265"/>
      <c r="AD70" s="265"/>
      <c r="AE70" s="211" t="s">
        <v>553</v>
      </c>
      <c r="AF70" s="212"/>
      <c r="AG70" s="212"/>
      <c r="AH70" s="212"/>
      <c r="AI70" s="211" t="s">
        <v>552</v>
      </c>
      <c r="AJ70" s="212"/>
      <c r="AK70" s="212"/>
      <c r="AL70" s="212"/>
      <c r="AM70" s="211" t="s">
        <v>627</v>
      </c>
      <c r="AN70" s="212"/>
      <c r="AO70" s="212"/>
      <c r="AP70" s="212"/>
      <c r="AQ70" s="211" t="s">
        <v>552</v>
      </c>
      <c r="AR70" s="212"/>
      <c r="AS70" s="212"/>
      <c r="AT70" s="213"/>
      <c r="AU70" s="212" t="s">
        <v>552</v>
      </c>
      <c r="AV70" s="212"/>
      <c r="AW70" s="212"/>
      <c r="AX70" s="214"/>
    </row>
    <row r="71" spans="1:50" ht="23.25"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t="s">
        <v>553</v>
      </c>
      <c r="AF71" s="212"/>
      <c r="AG71" s="212"/>
      <c r="AH71" s="212"/>
      <c r="AI71" s="211" t="s">
        <v>552</v>
      </c>
      <c r="AJ71" s="212"/>
      <c r="AK71" s="212"/>
      <c r="AL71" s="212"/>
      <c r="AM71" s="211" t="s">
        <v>552</v>
      </c>
      <c r="AN71" s="212"/>
      <c r="AO71" s="212"/>
      <c r="AP71" s="212"/>
      <c r="AQ71" s="211" t="s">
        <v>552</v>
      </c>
      <c r="AR71" s="212"/>
      <c r="AS71" s="212"/>
      <c r="AT71" s="213"/>
      <c r="AU71" s="212" t="s">
        <v>552</v>
      </c>
      <c r="AV71" s="212"/>
      <c r="AW71" s="212"/>
      <c r="AX71" s="214"/>
    </row>
    <row r="72" spans="1:50" ht="23.25"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t="s">
        <v>553</v>
      </c>
      <c r="AF72" s="212"/>
      <c r="AG72" s="212"/>
      <c r="AH72" s="212"/>
      <c r="AI72" s="211" t="s">
        <v>552</v>
      </c>
      <c r="AJ72" s="212"/>
      <c r="AK72" s="212"/>
      <c r="AL72" s="212"/>
      <c r="AM72" s="211" t="s">
        <v>552</v>
      </c>
      <c r="AN72" s="212"/>
      <c r="AO72" s="212"/>
      <c r="AP72" s="213"/>
      <c r="AQ72" s="211" t="s">
        <v>552</v>
      </c>
      <c r="AR72" s="212"/>
      <c r="AS72" s="212"/>
      <c r="AT72" s="213"/>
      <c r="AU72" s="212" t="s">
        <v>552</v>
      </c>
      <c r="AV72" s="212"/>
      <c r="AW72" s="212"/>
      <c r="AX72" s="214"/>
    </row>
    <row r="73" spans="1:50" ht="18.75" hidden="1" customHeight="1" x14ac:dyDescent="0.2">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2">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524</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46"/>
    </row>
    <row r="80" spans="1:50" ht="18.75" hidden="1" customHeight="1" x14ac:dyDescent="0.2">
      <c r="A80" s="863"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534</v>
      </c>
      <c r="AV100" s="314"/>
      <c r="AW100" s="314"/>
      <c r="AX100" s="316"/>
    </row>
    <row r="101" spans="1:60" ht="23.25" customHeight="1" x14ac:dyDescent="0.2">
      <c r="A101" s="418"/>
      <c r="B101" s="419"/>
      <c r="C101" s="419"/>
      <c r="D101" s="419"/>
      <c r="E101" s="419"/>
      <c r="F101" s="420"/>
      <c r="G101" s="98" t="s">
        <v>646</v>
      </c>
      <c r="H101" s="98"/>
      <c r="I101" s="98"/>
      <c r="J101" s="98"/>
      <c r="K101" s="98"/>
      <c r="L101" s="98"/>
      <c r="M101" s="98"/>
      <c r="N101" s="98"/>
      <c r="O101" s="98"/>
      <c r="P101" s="98"/>
      <c r="Q101" s="98"/>
      <c r="R101" s="98"/>
      <c r="S101" s="98"/>
      <c r="T101" s="98"/>
      <c r="U101" s="98"/>
      <c r="V101" s="98"/>
      <c r="W101" s="98"/>
      <c r="X101" s="99"/>
      <c r="Y101" s="538" t="s">
        <v>55</v>
      </c>
      <c r="Z101" s="539"/>
      <c r="AA101" s="540"/>
      <c r="AB101" s="457" t="s">
        <v>647</v>
      </c>
      <c r="AC101" s="457"/>
      <c r="AD101" s="457"/>
      <c r="AE101" s="211">
        <v>11632</v>
      </c>
      <c r="AF101" s="212"/>
      <c r="AG101" s="212"/>
      <c r="AH101" s="213"/>
      <c r="AI101" s="414" t="s">
        <v>460</v>
      </c>
      <c r="AJ101" s="414"/>
      <c r="AK101" s="414"/>
      <c r="AL101" s="414"/>
      <c r="AM101" s="211">
        <v>13000</v>
      </c>
      <c r="AN101" s="212"/>
      <c r="AO101" s="212"/>
      <c r="AP101" s="213"/>
      <c r="AQ101" s="211" t="s">
        <v>460</v>
      </c>
      <c r="AR101" s="212"/>
      <c r="AS101" s="212"/>
      <c r="AT101" s="213"/>
      <c r="AU101" s="212" t="s">
        <v>552</v>
      </c>
      <c r="AV101" s="212"/>
      <c r="AW101" s="212"/>
      <c r="AX101" s="214"/>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647</v>
      </c>
      <c r="AC102" s="457"/>
      <c r="AD102" s="457"/>
      <c r="AE102" s="414">
        <v>8000</v>
      </c>
      <c r="AF102" s="414"/>
      <c r="AG102" s="414"/>
      <c r="AH102" s="414"/>
      <c r="AI102" s="211" t="s">
        <v>460</v>
      </c>
      <c r="AJ102" s="212"/>
      <c r="AK102" s="212"/>
      <c r="AL102" s="213"/>
      <c r="AM102" s="414">
        <v>8000</v>
      </c>
      <c r="AN102" s="414"/>
      <c r="AO102" s="414"/>
      <c r="AP102" s="414"/>
      <c r="AQ102" s="266">
        <v>8000</v>
      </c>
      <c r="AR102" s="267"/>
      <c r="AS102" s="267"/>
      <c r="AT102" s="312"/>
      <c r="AU102" s="212" t="s">
        <v>552</v>
      </c>
      <c r="AV102" s="212"/>
      <c r="AW102" s="212"/>
      <c r="AX102" s="214"/>
    </row>
    <row r="103" spans="1:60" ht="31.5" hidden="1" customHeight="1" x14ac:dyDescent="0.2">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534</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534</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534</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534</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0" t="s">
        <v>535</v>
      </c>
      <c r="AR115" s="591"/>
      <c r="AS115" s="591"/>
      <c r="AT115" s="591"/>
      <c r="AU115" s="591"/>
      <c r="AV115" s="591"/>
      <c r="AW115" s="591"/>
      <c r="AX115" s="592"/>
    </row>
    <row r="116" spans="1:50" ht="23.25" customHeight="1" x14ac:dyDescent="0.2">
      <c r="A116" s="435"/>
      <c r="B116" s="436"/>
      <c r="C116" s="436"/>
      <c r="D116" s="436"/>
      <c r="E116" s="436"/>
      <c r="F116" s="437"/>
      <c r="G116" s="389" t="s">
        <v>659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648</v>
      </c>
      <c r="AC116" s="459"/>
      <c r="AD116" s="460"/>
      <c r="AE116" s="414">
        <v>12892</v>
      </c>
      <c r="AF116" s="414"/>
      <c r="AG116" s="414"/>
      <c r="AH116" s="414"/>
      <c r="AI116" s="211" t="s">
        <v>460</v>
      </c>
      <c r="AJ116" s="212"/>
      <c r="AK116" s="212"/>
      <c r="AL116" s="213"/>
      <c r="AM116" s="414">
        <v>13815</v>
      </c>
      <c r="AN116" s="414"/>
      <c r="AO116" s="414"/>
      <c r="AP116" s="414"/>
      <c r="AQ116" s="211">
        <v>19364</v>
      </c>
      <c r="AR116" s="212"/>
      <c r="AS116" s="212"/>
      <c r="AT116" s="212"/>
      <c r="AU116" s="212"/>
      <c r="AV116" s="212"/>
      <c r="AW116" s="212"/>
      <c r="AX116" s="214"/>
    </row>
    <row r="117" spans="1:50" ht="79.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649</v>
      </c>
      <c r="AC117" s="469"/>
      <c r="AD117" s="470"/>
      <c r="AE117" s="897" t="s">
        <v>650</v>
      </c>
      <c r="AF117" s="547"/>
      <c r="AG117" s="547"/>
      <c r="AH117" s="547"/>
      <c r="AI117" s="414" t="s">
        <v>460</v>
      </c>
      <c r="AJ117" s="414"/>
      <c r="AK117" s="414"/>
      <c r="AL117" s="414"/>
      <c r="AM117" s="897" t="s">
        <v>660</v>
      </c>
      <c r="AN117" s="547"/>
      <c r="AO117" s="547"/>
      <c r="AP117" s="547"/>
      <c r="AQ117" s="547" t="s">
        <v>680</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0" t="s">
        <v>535</v>
      </c>
      <c r="AR118" s="591"/>
      <c r="AS118" s="591"/>
      <c r="AT118" s="591"/>
      <c r="AU118" s="591"/>
      <c r="AV118" s="591"/>
      <c r="AW118" s="591"/>
      <c r="AX118" s="592"/>
    </row>
    <row r="119" spans="1:50" ht="23.25" hidden="1" customHeight="1" x14ac:dyDescent="0.2">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0" t="s">
        <v>535</v>
      </c>
      <c r="AR121" s="591"/>
      <c r="AS121" s="591"/>
      <c r="AT121" s="591"/>
      <c r="AU121" s="591"/>
      <c r="AV121" s="591"/>
      <c r="AW121" s="591"/>
      <c r="AX121" s="592"/>
    </row>
    <row r="122" spans="1:50" ht="23.25" hidden="1" customHeight="1" x14ac:dyDescent="0.2">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0" t="s">
        <v>535</v>
      </c>
      <c r="AR124" s="591"/>
      <c r="AS124" s="591"/>
      <c r="AT124" s="591"/>
      <c r="AU124" s="591"/>
      <c r="AV124" s="591"/>
      <c r="AW124" s="591"/>
      <c r="AX124" s="592"/>
    </row>
    <row r="125" spans="1:50" ht="23.25" hidden="1" customHeight="1" x14ac:dyDescent="0.2">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356</v>
      </c>
      <c r="AF127" s="412"/>
      <c r="AG127" s="412"/>
      <c r="AH127" s="413"/>
      <c r="AI127" s="411" t="s">
        <v>362</v>
      </c>
      <c r="AJ127" s="412"/>
      <c r="AK127" s="412"/>
      <c r="AL127" s="413"/>
      <c r="AM127" s="411" t="s">
        <v>466</v>
      </c>
      <c r="AN127" s="412"/>
      <c r="AO127" s="412"/>
      <c r="AP127" s="413"/>
      <c r="AQ127" s="590" t="s">
        <v>535</v>
      </c>
      <c r="AR127" s="591"/>
      <c r="AS127" s="591"/>
      <c r="AT127" s="591"/>
      <c r="AU127" s="591"/>
      <c r="AV127" s="591"/>
      <c r="AW127" s="591"/>
      <c r="AX127" s="592"/>
    </row>
    <row r="128" spans="1:50" ht="23.25" hidden="1" customHeight="1" x14ac:dyDescent="0.2">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2">
      <c r="A130" s="181" t="s">
        <v>368</v>
      </c>
      <c r="B130" s="178"/>
      <c r="C130" s="177" t="s">
        <v>365</v>
      </c>
      <c r="D130" s="178"/>
      <c r="E130" s="162" t="s">
        <v>398</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2">
      <c r="A131" s="182"/>
      <c r="B131" s="179"/>
      <c r="C131" s="173"/>
      <c r="D131" s="179"/>
      <c r="E131" s="167" t="s">
        <v>397</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2">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hidden="1"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hidden="1" customHeight="1" x14ac:dyDescent="0.2">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378</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2">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2">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2">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2" hidden="1" customHeight="1" thickBot="1" x14ac:dyDescent="0.2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2">
      <c r="A190" s="182"/>
      <c r="B190" s="179"/>
      <c r="C190" s="173"/>
      <c r="D190" s="179"/>
      <c r="E190" s="162" t="s">
        <v>398</v>
      </c>
      <c r="F190" s="163"/>
      <c r="G190" s="164" t="s">
        <v>627</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2">
      <c r="A191" s="182"/>
      <c r="B191" s="179"/>
      <c r="C191" s="173"/>
      <c r="D191" s="179"/>
      <c r="E191" s="167" t="s">
        <v>397</v>
      </c>
      <c r="F191" s="168"/>
      <c r="G191" s="103" t="s">
        <v>651</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2">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627</v>
      </c>
      <c r="AR193" s="192"/>
      <c r="AS193" s="126" t="s">
        <v>355</v>
      </c>
      <c r="AT193" s="127"/>
      <c r="AU193" s="193">
        <v>42</v>
      </c>
      <c r="AV193" s="193"/>
      <c r="AW193" s="126" t="s">
        <v>300</v>
      </c>
      <c r="AX193" s="188"/>
    </row>
    <row r="194" spans="1:50" ht="39.75" customHeight="1" x14ac:dyDescent="0.2">
      <c r="A194" s="182"/>
      <c r="B194" s="179"/>
      <c r="C194" s="173"/>
      <c r="D194" s="179"/>
      <c r="E194" s="173"/>
      <c r="F194" s="174"/>
      <c r="G194" s="97" t="s">
        <v>652</v>
      </c>
      <c r="H194" s="98"/>
      <c r="I194" s="98"/>
      <c r="J194" s="98"/>
      <c r="K194" s="98"/>
      <c r="L194" s="98"/>
      <c r="M194" s="98"/>
      <c r="N194" s="98"/>
      <c r="O194" s="98"/>
      <c r="P194" s="98"/>
      <c r="Q194" s="98"/>
      <c r="R194" s="98"/>
      <c r="S194" s="98"/>
      <c r="T194" s="98"/>
      <c r="U194" s="98"/>
      <c r="V194" s="98"/>
      <c r="W194" s="98"/>
      <c r="X194" s="99"/>
      <c r="Y194" s="194" t="s">
        <v>378</v>
      </c>
      <c r="Z194" s="195"/>
      <c r="AA194" s="196"/>
      <c r="AB194" s="197" t="s">
        <v>654</v>
      </c>
      <c r="AC194" s="198"/>
      <c r="AD194" s="198"/>
      <c r="AE194" s="199">
        <v>114700</v>
      </c>
      <c r="AF194" s="200"/>
      <c r="AG194" s="200"/>
      <c r="AH194" s="200"/>
      <c r="AI194" s="199">
        <v>112800</v>
      </c>
      <c r="AJ194" s="200"/>
      <c r="AK194" s="200"/>
      <c r="AL194" s="200"/>
      <c r="AM194" s="199" t="s">
        <v>627</v>
      </c>
      <c r="AN194" s="200"/>
      <c r="AO194" s="200"/>
      <c r="AP194" s="200"/>
      <c r="AQ194" s="199" t="s">
        <v>627</v>
      </c>
      <c r="AR194" s="200"/>
      <c r="AS194" s="200"/>
      <c r="AT194" s="200"/>
      <c r="AU194" s="199" t="s">
        <v>627</v>
      </c>
      <c r="AV194" s="200"/>
      <c r="AW194" s="200"/>
      <c r="AX194" s="201"/>
    </row>
    <row r="195" spans="1:50" ht="39.75"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653</v>
      </c>
      <c r="AC195" s="206"/>
      <c r="AD195" s="206"/>
      <c r="AE195" s="199" t="s">
        <v>633</v>
      </c>
      <c r="AF195" s="200"/>
      <c r="AG195" s="200"/>
      <c r="AH195" s="200"/>
      <c r="AI195" s="199" t="s">
        <v>627</v>
      </c>
      <c r="AJ195" s="200"/>
      <c r="AK195" s="200"/>
      <c r="AL195" s="200"/>
      <c r="AM195" s="199" t="s">
        <v>655</v>
      </c>
      <c r="AN195" s="200"/>
      <c r="AO195" s="200"/>
      <c r="AP195" s="200"/>
      <c r="AQ195" s="199" t="s">
        <v>656</v>
      </c>
      <c r="AR195" s="200"/>
      <c r="AS195" s="200"/>
      <c r="AT195" s="200"/>
      <c r="AU195" s="199">
        <v>92700</v>
      </c>
      <c r="AV195" s="200"/>
      <c r="AW195" s="200"/>
      <c r="AX195" s="201"/>
    </row>
    <row r="196" spans="1:50" ht="18.75" hidden="1" customHeight="1" x14ac:dyDescent="0.2">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2">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2">
      <c r="A248" s="182"/>
      <c r="B248" s="179"/>
      <c r="C248" s="173"/>
      <c r="D248" s="179"/>
      <c r="E248" s="118" t="s">
        <v>657</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367</v>
      </c>
      <c r="D430" s="930"/>
      <c r="E430" s="167" t="s">
        <v>387</v>
      </c>
      <c r="F430" s="168"/>
      <c r="G430" s="898" t="s">
        <v>383</v>
      </c>
      <c r="H430" s="116"/>
      <c r="I430" s="116"/>
      <c r="J430" s="899" t="s">
        <v>552</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2">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671</v>
      </c>
      <c r="AF432" s="193"/>
      <c r="AG432" s="126" t="s">
        <v>355</v>
      </c>
      <c r="AH432" s="127"/>
      <c r="AI432" s="149"/>
      <c r="AJ432" s="149"/>
      <c r="AK432" s="149"/>
      <c r="AL432" s="147"/>
      <c r="AM432" s="149"/>
      <c r="AN432" s="149"/>
      <c r="AO432" s="149"/>
      <c r="AP432" s="147"/>
      <c r="AQ432" s="589" t="s">
        <v>671</v>
      </c>
      <c r="AR432" s="193"/>
      <c r="AS432" s="126" t="s">
        <v>355</v>
      </c>
      <c r="AT432" s="127"/>
      <c r="AU432" s="193" t="s">
        <v>671</v>
      </c>
      <c r="AV432" s="193"/>
      <c r="AW432" s="126" t="s">
        <v>300</v>
      </c>
      <c r="AX432" s="188"/>
    </row>
    <row r="433" spans="1:50" ht="23.25" customHeight="1" x14ac:dyDescent="0.2">
      <c r="A433" s="182"/>
      <c r="B433" s="179"/>
      <c r="C433" s="173"/>
      <c r="D433" s="179"/>
      <c r="E433" s="335"/>
      <c r="F433" s="336"/>
      <c r="G433" s="97" t="s">
        <v>671</v>
      </c>
      <c r="H433" s="98"/>
      <c r="I433" s="98"/>
      <c r="J433" s="98"/>
      <c r="K433" s="98"/>
      <c r="L433" s="98"/>
      <c r="M433" s="98"/>
      <c r="N433" s="98"/>
      <c r="O433" s="98"/>
      <c r="P433" s="98"/>
      <c r="Q433" s="98"/>
      <c r="R433" s="98"/>
      <c r="S433" s="98"/>
      <c r="T433" s="98"/>
      <c r="U433" s="98"/>
      <c r="V433" s="98"/>
      <c r="W433" s="98"/>
      <c r="X433" s="99"/>
      <c r="Y433" s="194" t="s">
        <v>12</v>
      </c>
      <c r="Z433" s="195"/>
      <c r="AA433" s="196"/>
      <c r="AB433" s="206" t="s">
        <v>672</v>
      </c>
      <c r="AC433" s="206"/>
      <c r="AD433" s="206"/>
      <c r="AE433" s="333" t="s">
        <v>671</v>
      </c>
      <c r="AF433" s="200"/>
      <c r="AG433" s="200"/>
      <c r="AH433" s="200"/>
      <c r="AI433" s="333" t="s">
        <v>674</v>
      </c>
      <c r="AJ433" s="200"/>
      <c r="AK433" s="200"/>
      <c r="AL433" s="200"/>
      <c r="AM433" s="333" t="s">
        <v>671</v>
      </c>
      <c r="AN433" s="200"/>
      <c r="AO433" s="200"/>
      <c r="AP433" s="334"/>
      <c r="AQ433" s="333" t="s">
        <v>671</v>
      </c>
      <c r="AR433" s="200"/>
      <c r="AS433" s="200"/>
      <c r="AT433" s="334"/>
      <c r="AU433" s="200" t="s">
        <v>674</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673</v>
      </c>
      <c r="AC434" s="198"/>
      <c r="AD434" s="198"/>
      <c r="AE434" s="333" t="s">
        <v>671</v>
      </c>
      <c r="AF434" s="200"/>
      <c r="AG434" s="200"/>
      <c r="AH434" s="334"/>
      <c r="AI434" s="333" t="s">
        <v>672</v>
      </c>
      <c r="AJ434" s="200"/>
      <c r="AK434" s="200"/>
      <c r="AL434" s="200"/>
      <c r="AM434" s="333" t="s">
        <v>671</v>
      </c>
      <c r="AN434" s="200"/>
      <c r="AO434" s="200"/>
      <c r="AP434" s="334"/>
      <c r="AQ434" s="333" t="s">
        <v>671</v>
      </c>
      <c r="AR434" s="200"/>
      <c r="AS434" s="200"/>
      <c r="AT434" s="334"/>
      <c r="AU434" s="200" t="s">
        <v>671</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671</v>
      </c>
      <c r="AF435" s="200"/>
      <c r="AG435" s="200"/>
      <c r="AH435" s="334"/>
      <c r="AI435" s="333" t="s">
        <v>671</v>
      </c>
      <c r="AJ435" s="200"/>
      <c r="AK435" s="200"/>
      <c r="AL435" s="200"/>
      <c r="AM435" s="333" t="s">
        <v>674</v>
      </c>
      <c r="AN435" s="200"/>
      <c r="AO435" s="200"/>
      <c r="AP435" s="334"/>
      <c r="AQ435" s="333" t="s">
        <v>671</v>
      </c>
      <c r="AR435" s="200"/>
      <c r="AS435" s="200"/>
      <c r="AT435" s="334"/>
      <c r="AU435" s="200" t="s">
        <v>671</v>
      </c>
      <c r="AV435" s="200"/>
      <c r="AW435" s="200"/>
      <c r="AX435" s="201"/>
    </row>
    <row r="436" spans="1:50" ht="18.75" hidden="1" customHeight="1" x14ac:dyDescent="0.2">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hidden="1" customHeight="1" x14ac:dyDescent="0.2">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2">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x14ac:dyDescent="0.2">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671</v>
      </c>
      <c r="AF477" s="193"/>
      <c r="AG477" s="126" t="s">
        <v>355</v>
      </c>
      <c r="AH477" s="127"/>
      <c r="AI477" s="149"/>
      <c r="AJ477" s="149"/>
      <c r="AK477" s="149"/>
      <c r="AL477" s="147"/>
      <c r="AM477" s="149"/>
      <c r="AN477" s="149"/>
      <c r="AO477" s="149"/>
      <c r="AP477" s="147"/>
      <c r="AQ477" s="589" t="s">
        <v>677</v>
      </c>
      <c r="AR477" s="193"/>
      <c r="AS477" s="126" t="s">
        <v>355</v>
      </c>
      <c r="AT477" s="127"/>
      <c r="AU477" s="193" t="s">
        <v>674</v>
      </c>
      <c r="AV477" s="193"/>
      <c r="AW477" s="126" t="s">
        <v>300</v>
      </c>
      <c r="AX477" s="188"/>
    </row>
    <row r="478" spans="1:50" ht="23.25" customHeight="1" x14ac:dyDescent="0.2">
      <c r="A478" s="182"/>
      <c r="B478" s="179"/>
      <c r="C478" s="173"/>
      <c r="D478" s="179"/>
      <c r="E478" s="335"/>
      <c r="F478" s="336"/>
      <c r="G478" s="97" t="s">
        <v>671</v>
      </c>
      <c r="H478" s="98"/>
      <c r="I478" s="98"/>
      <c r="J478" s="98"/>
      <c r="K478" s="98"/>
      <c r="L478" s="98"/>
      <c r="M478" s="98"/>
      <c r="N478" s="98"/>
      <c r="O478" s="98"/>
      <c r="P478" s="98"/>
      <c r="Q478" s="98"/>
      <c r="R478" s="98"/>
      <c r="S478" s="98"/>
      <c r="T478" s="98"/>
      <c r="U478" s="98"/>
      <c r="V478" s="98"/>
      <c r="W478" s="98"/>
      <c r="X478" s="99"/>
      <c r="Y478" s="194" t="s">
        <v>12</v>
      </c>
      <c r="Z478" s="195"/>
      <c r="AA478" s="196"/>
      <c r="AB478" s="206" t="s">
        <v>673</v>
      </c>
      <c r="AC478" s="206"/>
      <c r="AD478" s="206"/>
      <c r="AE478" s="333" t="s">
        <v>671</v>
      </c>
      <c r="AF478" s="200"/>
      <c r="AG478" s="200"/>
      <c r="AH478" s="200"/>
      <c r="AI478" s="333" t="s">
        <v>671</v>
      </c>
      <c r="AJ478" s="200"/>
      <c r="AK478" s="200"/>
      <c r="AL478" s="200"/>
      <c r="AM478" s="333" t="s">
        <v>677</v>
      </c>
      <c r="AN478" s="200"/>
      <c r="AO478" s="200"/>
      <c r="AP478" s="334"/>
      <c r="AQ478" s="333" t="s">
        <v>679</v>
      </c>
      <c r="AR478" s="200"/>
      <c r="AS478" s="200"/>
      <c r="AT478" s="334"/>
      <c r="AU478" s="200" t="s">
        <v>671</v>
      </c>
      <c r="AV478" s="200"/>
      <c r="AW478" s="200"/>
      <c r="AX478" s="201"/>
    </row>
    <row r="479" spans="1:50" ht="23.25"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672</v>
      </c>
      <c r="AC479" s="198"/>
      <c r="AD479" s="198"/>
      <c r="AE479" s="333" t="s">
        <v>671</v>
      </c>
      <c r="AF479" s="200"/>
      <c r="AG479" s="200"/>
      <c r="AH479" s="334"/>
      <c r="AI479" s="333" t="s">
        <v>676</v>
      </c>
      <c r="AJ479" s="200"/>
      <c r="AK479" s="200"/>
      <c r="AL479" s="200"/>
      <c r="AM479" s="333" t="s">
        <v>671</v>
      </c>
      <c r="AN479" s="200"/>
      <c r="AO479" s="200"/>
      <c r="AP479" s="334"/>
      <c r="AQ479" s="333" t="s">
        <v>671</v>
      </c>
      <c r="AR479" s="200"/>
      <c r="AS479" s="200"/>
      <c r="AT479" s="334"/>
      <c r="AU479" s="200" t="s">
        <v>671</v>
      </c>
      <c r="AV479" s="200"/>
      <c r="AW479" s="200"/>
      <c r="AX479" s="201"/>
    </row>
    <row r="480" spans="1:50" ht="23.25"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675</v>
      </c>
      <c r="AF480" s="200"/>
      <c r="AG480" s="200"/>
      <c r="AH480" s="334"/>
      <c r="AI480" s="333" t="s">
        <v>671</v>
      </c>
      <c r="AJ480" s="200"/>
      <c r="AK480" s="200"/>
      <c r="AL480" s="200"/>
      <c r="AM480" s="333" t="s">
        <v>678</v>
      </c>
      <c r="AN480" s="200"/>
      <c r="AO480" s="200"/>
      <c r="AP480" s="334"/>
      <c r="AQ480" s="333" t="s">
        <v>674</v>
      </c>
      <c r="AR480" s="200"/>
      <c r="AS480" s="200"/>
      <c r="AT480" s="334"/>
      <c r="AU480" s="200" t="s">
        <v>671</v>
      </c>
      <c r="AV480" s="200"/>
      <c r="AW480" s="200"/>
      <c r="AX480" s="201"/>
    </row>
    <row r="481" spans="1:50" ht="23.85" customHeight="1" x14ac:dyDescent="0.2">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671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353</v>
      </c>
      <c r="F484" s="168"/>
      <c r="G484" s="898" t="s">
        <v>383</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2">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353</v>
      </c>
      <c r="F538" s="168"/>
      <c r="G538" s="898" t="s">
        <v>383</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2">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353</v>
      </c>
      <c r="F592" s="168"/>
      <c r="G592" s="898" t="s">
        <v>383</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2">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353</v>
      </c>
      <c r="F646" s="168"/>
      <c r="G646" s="898" t="s">
        <v>383</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2">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5"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623</v>
      </c>
      <c r="AH702" s="382"/>
      <c r="AI702" s="382"/>
      <c r="AJ702" s="382"/>
      <c r="AK702" s="382"/>
      <c r="AL702" s="382"/>
      <c r="AM702" s="382"/>
      <c r="AN702" s="382"/>
      <c r="AO702" s="382"/>
      <c r="AP702" s="382"/>
      <c r="AQ702" s="382"/>
      <c r="AR702" s="382"/>
      <c r="AS702" s="382"/>
      <c r="AT702" s="382"/>
      <c r="AU702" s="382"/>
      <c r="AV702" s="382"/>
      <c r="AW702" s="382"/>
      <c r="AX702" s="383"/>
    </row>
    <row r="703" spans="1:50" ht="75"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624</v>
      </c>
      <c r="AH703" s="95"/>
      <c r="AI703" s="95"/>
      <c r="AJ703" s="95"/>
      <c r="AK703" s="95"/>
      <c r="AL703" s="95"/>
      <c r="AM703" s="95"/>
      <c r="AN703" s="95"/>
      <c r="AO703" s="95"/>
      <c r="AP703" s="95"/>
      <c r="AQ703" s="95"/>
      <c r="AR703" s="95"/>
      <c r="AS703" s="95"/>
      <c r="AT703" s="95"/>
      <c r="AU703" s="95"/>
      <c r="AV703" s="95"/>
      <c r="AW703" s="95"/>
      <c r="AX703" s="96"/>
    </row>
    <row r="704" spans="1:50" ht="75"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625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18" t="s">
        <v>626</v>
      </c>
      <c r="AH705" s="98"/>
      <c r="AI705" s="98"/>
      <c r="AJ705" s="98"/>
      <c r="AK705" s="98"/>
      <c r="AL705" s="98"/>
      <c r="AM705" s="98"/>
      <c r="AN705" s="98"/>
      <c r="AO705" s="98"/>
      <c r="AP705" s="98"/>
      <c r="AQ705" s="98"/>
      <c r="AR705" s="98"/>
      <c r="AS705" s="98"/>
      <c r="AT705" s="98"/>
      <c r="AU705" s="98"/>
      <c r="AV705" s="98"/>
      <c r="AW705" s="98"/>
      <c r="AX705" s="119"/>
    </row>
    <row r="706" spans="1:50" ht="60" customHeight="1" x14ac:dyDescent="0.2">
      <c r="A706" s="641"/>
      <c r="B706" s="642"/>
      <c r="C706" s="793"/>
      <c r="D706" s="794"/>
      <c r="E706" s="729" t="s">
        <v>522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622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60" customHeight="1" x14ac:dyDescent="0.2">
      <c r="A707" s="641"/>
      <c r="B707" s="642"/>
      <c r="C707" s="795"/>
      <c r="D707" s="796"/>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622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628</v>
      </c>
      <c r="AE708" s="604"/>
      <c r="AF708" s="604"/>
      <c r="AG708" s="741" t="s">
        <v>627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629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628</v>
      </c>
      <c r="AE710" s="322"/>
      <c r="AF710" s="322"/>
      <c r="AG710" s="94" t="s">
        <v>630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631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628</v>
      </c>
      <c r="AE712" s="782"/>
      <c r="AF712" s="782"/>
      <c r="AG712" s="809" t="s">
        <v>633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7" t="s">
        <v>483</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628</v>
      </c>
      <c r="AE713" s="322"/>
      <c r="AF713" s="662"/>
      <c r="AG713" s="94" t="s">
        <v>627</v>
      </c>
      <c r="AH713" s="95"/>
      <c r="AI713" s="95"/>
      <c r="AJ713" s="95"/>
      <c r="AK713" s="95"/>
      <c r="AL713" s="95"/>
      <c r="AM713" s="95"/>
      <c r="AN713" s="95"/>
      <c r="AO713" s="95"/>
      <c r="AP713" s="95"/>
      <c r="AQ713" s="95"/>
      <c r="AR713" s="95"/>
      <c r="AS713" s="95"/>
      <c r="AT713" s="95"/>
      <c r="AU713" s="95"/>
      <c r="AV713" s="95"/>
      <c r="AW713" s="95"/>
      <c r="AX713" s="96"/>
    </row>
    <row r="714" spans="1:50" ht="50.25" customHeight="1" x14ac:dyDescent="0.2">
      <c r="A714" s="644"/>
      <c r="B714" s="645"/>
      <c r="C714" s="646" t="s">
        <v>455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632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456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634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635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636</v>
      </c>
      <c r="AH717" s="95"/>
      <c r="AI717" s="95"/>
      <c r="AJ717" s="95"/>
      <c r="AK717" s="95"/>
      <c r="AL717" s="95"/>
      <c r="AM717" s="95"/>
      <c r="AN717" s="95"/>
      <c r="AO717" s="95"/>
      <c r="AP717" s="95"/>
      <c r="AQ717" s="95"/>
      <c r="AR717" s="95"/>
      <c r="AS717" s="95"/>
      <c r="AT717" s="95"/>
      <c r="AU717" s="95"/>
      <c r="AV717" s="95"/>
      <c r="AW717" s="95"/>
      <c r="AX717" s="96"/>
    </row>
    <row r="718" spans="1:50" ht="49.5"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637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628</v>
      </c>
      <c r="AE719" s="604"/>
      <c r="AF719" s="604"/>
      <c r="AG719" s="118" t="s">
        <v>627</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7"/>
      <c r="B720" s="778"/>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6"/>
      <c r="E726" s="836"/>
      <c r="F726" s="837"/>
      <c r="G726" s="573" t="s">
        <v>638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639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t="s">
        <v>682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8" t="s">
        <v>257</v>
      </c>
      <c r="B731" s="799"/>
      <c r="C731" s="799"/>
      <c r="D731" s="799"/>
      <c r="E731" s="800"/>
      <c r="F731" s="728" t="s">
        <v>681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257</v>
      </c>
      <c r="B733" s="673"/>
      <c r="C733" s="673"/>
      <c r="D733" s="673"/>
      <c r="E733" s="674"/>
      <c r="F733" s="636" t="s">
        <v>683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73.5" customHeight="1" thickBot="1" x14ac:dyDescent="0.25">
      <c r="A735" s="789" t="s">
        <v>658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489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1" t="s">
        <v>429</v>
      </c>
      <c r="B737" s="203"/>
      <c r="C737" s="203"/>
      <c r="D737" s="204"/>
      <c r="E737" s="987" t="s">
        <v>640</v>
      </c>
      <c r="F737" s="987"/>
      <c r="G737" s="987"/>
      <c r="H737" s="987"/>
      <c r="I737" s="987"/>
      <c r="J737" s="987"/>
      <c r="K737" s="987"/>
      <c r="L737" s="987"/>
      <c r="M737" s="987"/>
      <c r="N737" s="358" t="s">
        <v>357</v>
      </c>
      <c r="O737" s="358"/>
      <c r="P737" s="358"/>
      <c r="Q737" s="358"/>
      <c r="R737" s="987" t="s">
        <v>641</v>
      </c>
      <c r="S737" s="987"/>
      <c r="T737" s="987"/>
      <c r="U737" s="987"/>
      <c r="V737" s="987"/>
      <c r="W737" s="987"/>
      <c r="X737" s="987"/>
      <c r="Y737" s="987"/>
      <c r="Z737" s="987"/>
      <c r="AA737" s="358" t="s">
        <v>358</v>
      </c>
      <c r="AB737" s="358"/>
      <c r="AC737" s="358"/>
      <c r="AD737" s="358"/>
      <c r="AE737" s="987" t="s">
        <v>627</v>
      </c>
      <c r="AF737" s="987"/>
      <c r="AG737" s="987"/>
      <c r="AH737" s="987"/>
      <c r="AI737" s="987"/>
      <c r="AJ737" s="987"/>
      <c r="AK737" s="987"/>
      <c r="AL737" s="987"/>
      <c r="AM737" s="987"/>
      <c r="AN737" s="358" t="s">
        <v>359</v>
      </c>
      <c r="AO737" s="358"/>
      <c r="AP737" s="358"/>
      <c r="AQ737" s="358"/>
      <c r="AR737" s="988" t="s">
        <v>642</v>
      </c>
      <c r="AS737" s="989"/>
      <c r="AT737" s="989"/>
      <c r="AU737" s="989"/>
      <c r="AV737" s="989"/>
      <c r="AW737" s="989"/>
      <c r="AX737" s="990"/>
      <c r="AY737" s="89"/>
      <c r="AZ737" s="89"/>
    </row>
    <row r="738" spans="1:52" ht="24.75" customHeight="1" x14ac:dyDescent="0.2">
      <c r="A738" s="991" t="s">
        <v>360</v>
      </c>
      <c r="B738" s="203"/>
      <c r="C738" s="203"/>
      <c r="D738" s="204"/>
      <c r="E738" s="987" t="s">
        <v>643</v>
      </c>
      <c r="F738" s="987"/>
      <c r="G738" s="987"/>
      <c r="H738" s="987"/>
      <c r="I738" s="987"/>
      <c r="J738" s="987"/>
      <c r="K738" s="987"/>
      <c r="L738" s="987"/>
      <c r="M738" s="987"/>
      <c r="N738" s="358" t="s">
        <v>361</v>
      </c>
      <c r="O738" s="358"/>
      <c r="P738" s="358"/>
      <c r="Q738" s="358"/>
      <c r="R738" s="987" t="s">
        <v>644</v>
      </c>
      <c r="S738" s="987"/>
      <c r="T738" s="987"/>
      <c r="U738" s="987"/>
      <c r="V738" s="987"/>
      <c r="W738" s="987"/>
      <c r="X738" s="987"/>
      <c r="Y738" s="987"/>
      <c r="Z738" s="987"/>
      <c r="AA738" s="358" t="s">
        <v>476</v>
      </c>
      <c r="AB738" s="358"/>
      <c r="AC738" s="358"/>
      <c r="AD738" s="358"/>
      <c r="AE738" s="987" t="s">
        <v>645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536</v>
      </c>
      <c r="B739" s="996"/>
      <c r="C739" s="996"/>
      <c r="D739" s="997"/>
      <c r="E739" s="998"/>
      <c r="F739" s="999"/>
      <c r="G739" s="999"/>
      <c r="H739" s="91" t="str">
        <f>IF(E739="", "", "(")</f>
        <v/>
      </c>
      <c r="I739" s="982"/>
      <c r="J739" s="982"/>
      <c r="K739" s="91" t="str">
        <f>IF(OR(I739="　", I739=""), "", "-")</f>
        <v/>
      </c>
      <c r="L739" s="983">
        <v>20</v>
      </c>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2">
      <c r="A740" s="613" t="s">
        <v>525</v>
      </c>
      <c r="B740" s="614"/>
      <c r="C740" s="614"/>
      <c r="D740" s="614"/>
      <c r="E740" s="614"/>
      <c r="F740" s="61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527</v>
      </c>
      <c r="B779" s="628"/>
      <c r="C779" s="628"/>
      <c r="D779" s="628"/>
      <c r="E779" s="628"/>
      <c r="F779" s="629"/>
      <c r="G779" s="594" t="s">
        <v>564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565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8.75" customHeight="1" x14ac:dyDescent="0.2">
      <c r="A781" s="630"/>
      <c r="B781" s="631"/>
      <c r="C781" s="631"/>
      <c r="D781" s="631"/>
      <c r="E781" s="631"/>
      <c r="F781" s="632"/>
      <c r="G781" s="669" t="s">
        <v>661</v>
      </c>
      <c r="H781" s="670"/>
      <c r="I781" s="670"/>
      <c r="J781" s="670"/>
      <c r="K781" s="671"/>
      <c r="L781" s="663" t="s">
        <v>664</v>
      </c>
      <c r="M781" s="664"/>
      <c r="N781" s="664"/>
      <c r="O781" s="664"/>
      <c r="P781" s="664"/>
      <c r="Q781" s="664"/>
      <c r="R781" s="664"/>
      <c r="S781" s="664"/>
      <c r="T781" s="664"/>
      <c r="U781" s="664"/>
      <c r="V781" s="664"/>
      <c r="W781" s="664"/>
      <c r="X781" s="665"/>
      <c r="Y781" s="384">
        <v>80</v>
      </c>
      <c r="Z781" s="385"/>
      <c r="AA781" s="385"/>
      <c r="AB781" s="804"/>
      <c r="AC781" s="669" t="s">
        <v>570</v>
      </c>
      <c r="AD781" s="670"/>
      <c r="AE781" s="670"/>
      <c r="AF781" s="670"/>
      <c r="AG781" s="671"/>
      <c r="AH781" s="663" t="s">
        <v>579</v>
      </c>
      <c r="AI781" s="664"/>
      <c r="AJ781" s="664"/>
      <c r="AK781" s="664"/>
      <c r="AL781" s="664"/>
      <c r="AM781" s="664"/>
      <c r="AN781" s="664"/>
      <c r="AO781" s="664"/>
      <c r="AP781" s="664"/>
      <c r="AQ781" s="664"/>
      <c r="AR781" s="664"/>
      <c r="AS781" s="664"/>
      <c r="AT781" s="665"/>
      <c r="AU781" s="384">
        <v>18</v>
      </c>
      <c r="AV781" s="385"/>
      <c r="AW781" s="385"/>
      <c r="AX781" s="386"/>
    </row>
    <row r="782" spans="1:50" ht="24.75" customHeight="1" x14ac:dyDescent="0.2">
      <c r="A782" s="630"/>
      <c r="B782" s="631"/>
      <c r="C782" s="631"/>
      <c r="D782" s="631"/>
      <c r="E782" s="631"/>
      <c r="F782" s="632"/>
      <c r="G782" s="605" t="s">
        <v>570</v>
      </c>
      <c r="H782" s="606"/>
      <c r="I782" s="606"/>
      <c r="J782" s="606"/>
      <c r="K782" s="607"/>
      <c r="L782" s="597" t="s">
        <v>662</v>
      </c>
      <c r="M782" s="598"/>
      <c r="N782" s="598"/>
      <c r="O782" s="598"/>
      <c r="P782" s="598"/>
      <c r="Q782" s="598"/>
      <c r="R782" s="598"/>
      <c r="S782" s="598"/>
      <c r="T782" s="598"/>
      <c r="U782" s="598"/>
      <c r="V782" s="598"/>
      <c r="W782" s="598"/>
      <c r="X782" s="599"/>
      <c r="Y782" s="600">
        <v>39</v>
      </c>
      <c r="Z782" s="601"/>
      <c r="AA782" s="601"/>
      <c r="AB782" s="611"/>
      <c r="AC782" s="605" t="s">
        <v>588</v>
      </c>
      <c r="AD782" s="606"/>
      <c r="AE782" s="606"/>
      <c r="AF782" s="606"/>
      <c r="AG782" s="607"/>
      <c r="AH782" s="597" t="s">
        <v>589</v>
      </c>
      <c r="AI782" s="598"/>
      <c r="AJ782" s="598"/>
      <c r="AK782" s="598"/>
      <c r="AL782" s="598"/>
      <c r="AM782" s="598"/>
      <c r="AN782" s="598"/>
      <c r="AO782" s="598"/>
      <c r="AP782" s="598"/>
      <c r="AQ782" s="598"/>
      <c r="AR782" s="598"/>
      <c r="AS782" s="598"/>
      <c r="AT782" s="599"/>
      <c r="AU782" s="600">
        <v>1</v>
      </c>
      <c r="AV782" s="601"/>
      <c r="AW782" s="601"/>
      <c r="AX782" s="602"/>
    </row>
    <row r="783" spans="1:50" ht="24.75" customHeight="1" x14ac:dyDescent="0.2">
      <c r="A783" s="630"/>
      <c r="B783" s="631"/>
      <c r="C783" s="631"/>
      <c r="D783" s="631"/>
      <c r="E783" s="631"/>
      <c r="F783" s="632"/>
      <c r="G783" s="605" t="s">
        <v>572</v>
      </c>
      <c r="H783" s="606"/>
      <c r="I783" s="606"/>
      <c r="J783" s="606"/>
      <c r="K783" s="607"/>
      <c r="L783" s="597" t="s">
        <v>577</v>
      </c>
      <c r="M783" s="598"/>
      <c r="N783" s="598"/>
      <c r="O783" s="598"/>
      <c r="P783" s="598"/>
      <c r="Q783" s="598"/>
      <c r="R783" s="598"/>
      <c r="S783" s="598"/>
      <c r="T783" s="598"/>
      <c r="U783" s="598"/>
      <c r="V783" s="598"/>
      <c r="W783" s="598"/>
      <c r="X783" s="599"/>
      <c r="Y783" s="600">
        <v>17</v>
      </c>
      <c r="Z783" s="601"/>
      <c r="AA783" s="601"/>
      <c r="AB783" s="611"/>
      <c r="AC783" s="605" t="s">
        <v>590</v>
      </c>
      <c r="AD783" s="606"/>
      <c r="AE783" s="606"/>
      <c r="AF783" s="606"/>
      <c r="AG783" s="607"/>
      <c r="AH783" s="597" t="s">
        <v>591</v>
      </c>
      <c r="AI783" s="598"/>
      <c r="AJ783" s="598"/>
      <c r="AK783" s="598"/>
      <c r="AL783" s="598"/>
      <c r="AM783" s="598"/>
      <c r="AN783" s="598"/>
      <c r="AO783" s="598"/>
      <c r="AP783" s="598"/>
      <c r="AQ783" s="598"/>
      <c r="AR783" s="598"/>
      <c r="AS783" s="598"/>
      <c r="AT783" s="599"/>
      <c r="AU783" s="600">
        <v>11</v>
      </c>
      <c r="AV783" s="601"/>
      <c r="AW783" s="601"/>
      <c r="AX783" s="602"/>
    </row>
    <row r="784" spans="1:50" ht="24.75" customHeight="1" x14ac:dyDescent="0.2">
      <c r="A784" s="630"/>
      <c r="B784" s="631"/>
      <c r="C784" s="631"/>
      <c r="D784" s="631"/>
      <c r="E784" s="631"/>
      <c r="F784" s="632"/>
      <c r="G784" s="605" t="s">
        <v>573</v>
      </c>
      <c r="H784" s="606"/>
      <c r="I784" s="606"/>
      <c r="J784" s="606"/>
      <c r="K784" s="607"/>
      <c r="L784" s="597" t="s">
        <v>574</v>
      </c>
      <c r="M784" s="598"/>
      <c r="N784" s="598"/>
      <c r="O784" s="598"/>
      <c r="P784" s="598"/>
      <c r="Q784" s="598"/>
      <c r="R784" s="598"/>
      <c r="S784" s="598"/>
      <c r="T784" s="598"/>
      <c r="U784" s="598"/>
      <c r="V784" s="598"/>
      <c r="W784" s="598"/>
      <c r="X784" s="599"/>
      <c r="Y784" s="600">
        <v>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t="s">
        <v>575</v>
      </c>
      <c r="H785" s="606"/>
      <c r="I785" s="606"/>
      <c r="J785" s="606"/>
      <c r="K785" s="607"/>
      <c r="L785" s="597" t="s">
        <v>576</v>
      </c>
      <c r="M785" s="598"/>
      <c r="N785" s="598"/>
      <c r="O785" s="598"/>
      <c r="P785" s="598"/>
      <c r="Q785" s="598"/>
      <c r="R785" s="598"/>
      <c r="S785" s="598"/>
      <c r="T785" s="598"/>
      <c r="U785" s="598"/>
      <c r="V785" s="598"/>
      <c r="W785" s="598"/>
      <c r="X785" s="599"/>
      <c r="Y785" s="600">
        <v>13</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150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30</v>
      </c>
      <c r="AV791" s="831"/>
      <c r="AW791" s="831"/>
      <c r="AX791" s="833"/>
    </row>
    <row r="792" spans="1:50" ht="24.75" customHeight="1" x14ac:dyDescent="0.2">
      <c r="A792" s="630"/>
      <c r="B792" s="631"/>
      <c r="C792" s="631"/>
      <c r="D792" s="631"/>
      <c r="E792" s="631"/>
      <c r="F792" s="632"/>
      <c r="G792" s="594" t="s">
        <v>580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566</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78" customHeight="1" x14ac:dyDescent="0.2">
      <c r="A794" s="630"/>
      <c r="B794" s="631"/>
      <c r="C794" s="631"/>
      <c r="D794" s="631"/>
      <c r="E794" s="631"/>
      <c r="F794" s="632"/>
      <c r="G794" s="669" t="s">
        <v>582</v>
      </c>
      <c r="H794" s="670"/>
      <c r="I794" s="670"/>
      <c r="J794" s="670"/>
      <c r="K794" s="671"/>
      <c r="L794" s="663" t="s">
        <v>583</v>
      </c>
      <c r="M794" s="664"/>
      <c r="N794" s="664"/>
      <c r="O794" s="664"/>
      <c r="P794" s="664"/>
      <c r="Q794" s="664"/>
      <c r="R794" s="664"/>
      <c r="S794" s="664"/>
      <c r="T794" s="664"/>
      <c r="U794" s="664"/>
      <c r="V794" s="664"/>
      <c r="W794" s="664"/>
      <c r="X794" s="665"/>
      <c r="Y794" s="384">
        <v>60</v>
      </c>
      <c r="Z794" s="385"/>
      <c r="AA794" s="385"/>
      <c r="AB794" s="804"/>
      <c r="AC794" s="669" t="s">
        <v>571</v>
      </c>
      <c r="AD794" s="670"/>
      <c r="AE794" s="670"/>
      <c r="AF794" s="670"/>
      <c r="AG794" s="671"/>
      <c r="AH794" s="663" t="s">
        <v>668</v>
      </c>
      <c r="AI794" s="664"/>
      <c r="AJ794" s="664"/>
      <c r="AK794" s="664"/>
      <c r="AL794" s="664"/>
      <c r="AM794" s="664"/>
      <c r="AN794" s="664"/>
      <c r="AO794" s="664"/>
      <c r="AP794" s="664"/>
      <c r="AQ794" s="664"/>
      <c r="AR794" s="664"/>
      <c r="AS794" s="664"/>
      <c r="AT794" s="665"/>
      <c r="AU794" s="384">
        <v>49</v>
      </c>
      <c r="AV794" s="385"/>
      <c r="AW794" s="385"/>
      <c r="AX794" s="386"/>
    </row>
    <row r="795" spans="1:50" ht="25.5" customHeight="1" x14ac:dyDescent="0.2">
      <c r="A795" s="630"/>
      <c r="B795" s="631"/>
      <c r="C795" s="631"/>
      <c r="D795" s="631"/>
      <c r="E795" s="631"/>
      <c r="F795" s="632"/>
      <c r="G795" s="605" t="s">
        <v>575</v>
      </c>
      <c r="H795" s="606"/>
      <c r="I795" s="606"/>
      <c r="J795" s="606"/>
      <c r="K795" s="607"/>
      <c r="L795" s="597" t="s">
        <v>578</v>
      </c>
      <c r="M795" s="598"/>
      <c r="N795" s="598"/>
      <c r="O795" s="598"/>
      <c r="P795" s="598"/>
      <c r="Q795" s="598"/>
      <c r="R795" s="598"/>
      <c r="S795" s="598"/>
      <c r="T795" s="598"/>
      <c r="U795" s="598"/>
      <c r="V795" s="598"/>
      <c r="W795" s="598"/>
      <c r="X795" s="599"/>
      <c r="Y795" s="600">
        <v>5</v>
      </c>
      <c r="Z795" s="601"/>
      <c r="AA795" s="601"/>
      <c r="AB795" s="611"/>
      <c r="AC795" s="605" t="s">
        <v>666</v>
      </c>
      <c r="AD795" s="606"/>
      <c r="AE795" s="606"/>
      <c r="AF795" s="606"/>
      <c r="AG795" s="607"/>
      <c r="AH795" s="597" t="s">
        <v>667</v>
      </c>
      <c r="AI795" s="598"/>
      <c r="AJ795" s="598"/>
      <c r="AK795" s="598"/>
      <c r="AL795" s="598"/>
      <c r="AM795" s="598"/>
      <c r="AN795" s="598"/>
      <c r="AO795" s="598"/>
      <c r="AP795" s="598"/>
      <c r="AQ795" s="598"/>
      <c r="AR795" s="598"/>
      <c r="AS795" s="598"/>
      <c r="AT795" s="599"/>
      <c r="AU795" s="600">
        <v>16</v>
      </c>
      <c r="AV795" s="601"/>
      <c r="AW795" s="601"/>
      <c r="AX795" s="602"/>
    </row>
    <row r="796" spans="1:50" ht="25.5"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584</v>
      </c>
      <c r="AD796" s="606"/>
      <c r="AE796" s="606"/>
      <c r="AF796" s="606"/>
      <c r="AG796" s="607"/>
      <c r="AH796" s="597" t="s">
        <v>620</v>
      </c>
      <c r="AI796" s="598"/>
      <c r="AJ796" s="598"/>
      <c r="AK796" s="598"/>
      <c r="AL796" s="598"/>
      <c r="AM796" s="598"/>
      <c r="AN796" s="598"/>
      <c r="AO796" s="598"/>
      <c r="AP796" s="598"/>
      <c r="AQ796" s="598"/>
      <c r="AR796" s="598"/>
      <c r="AS796" s="598"/>
      <c r="AT796" s="599"/>
      <c r="AU796" s="600">
        <v>5</v>
      </c>
      <c r="AV796" s="601"/>
      <c r="AW796" s="601"/>
      <c r="AX796" s="602"/>
    </row>
    <row r="797" spans="1:50" ht="24.75"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t="s">
        <v>573</v>
      </c>
      <c r="AD797" s="606"/>
      <c r="AE797" s="606"/>
      <c r="AF797" s="606"/>
      <c r="AG797" s="607"/>
      <c r="AH797" s="597" t="s">
        <v>585</v>
      </c>
      <c r="AI797" s="598"/>
      <c r="AJ797" s="598"/>
      <c r="AK797" s="598"/>
      <c r="AL797" s="598"/>
      <c r="AM797" s="598"/>
      <c r="AN797" s="598"/>
      <c r="AO797" s="598"/>
      <c r="AP797" s="598"/>
      <c r="AQ797" s="598"/>
      <c r="AR797" s="598"/>
      <c r="AS797" s="598"/>
      <c r="AT797" s="599"/>
      <c r="AU797" s="600">
        <v>1</v>
      </c>
      <c r="AV797" s="601"/>
      <c r="AW797" s="601"/>
      <c r="AX797" s="602"/>
    </row>
    <row r="798" spans="1:50" ht="24.75"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t="s">
        <v>575</v>
      </c>
      <c r="AD798" s="606"/>
      <c r="AE798" s="606"/>
      <c r="AF798" s="606"/>
      <c r="AG798" s="607"/>
      <c r="AH798" s="597" t="s">
        <v>576</v>
      </c>
      <c r="AI798" s="598"/>
      <c r="AJ798" s="598"/>
      <c r="AK798" s="598"/>
      <c r="AL798" s="598"/>
      <c r="AM798" s="598"/>
      <c r="AN798" s="598"/>
      <c r="AO798" s="598"/>
      <c r="AP798" s="598"/>
      <c r="AQ798" s="598"/>
      <c r="AR798" s="598"/>
      <c r="AS798" s="598"/>
      <c r="AT798" s="599"/>
      <c r="AU798" s="600">
        <v>5</v>
      </c>
      <c r="AV798" s="601"/>
      <c r="AW798" s="601"/>
      <c r="AX798" s="602"/>
    </row>
    <row r="799" spans="1:50" ht="24.75"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65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76</v>
      </c>
      <c r="AV804" s="831"/>
      <c r="AW804" s="831"/>
      <c r="AX804" s="833"/>
    </row>
    <row r="805" spans="1:50" ht="24.75" customHeight="1" x14ac:dyDescent="0.2">
      <c r="A805" s="630"/>
      <c r="B805" s="631"/>
      <c r="C805" s="631"/>
      <c r="D805" s="631"/>
      <c r="E805" s="631"/>
      <c r="F805" s="632"/>
      <c r="G805" s="594" t="s">
        <v>567</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568</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2">
      <c r="A807" s="630"/>
      <c r="B807" s="631"/>
      <c r="C807" s="631"/>
      <c r="D807" s="631"/>
      <c r="E807" s="631"/>
      <c r="F807" s="632"/>
      <c r="G807" s="669" t="s">
        <v>570</v>
      </c>
      <c r="H807" s="670"/>
      <c r="I807" s="670"/>
      <c r="J807" s="670"/>
      <c r="K807" s="671"/>
      <c r="L807" s="663" t="s">
        <v>593</v>
      </c>
      <c r="M807" s="664"/>
      <c r="N807" s="664"/>
      <c r="O807" s="664"/>
      <c r="P807" s="664"/>
      <c r="Q807" s="664"/>
      <c r="R807" s="664"/>
      <c r="S807" s="664"/>
      <c r="T807" s="664"/>
      <c r="U807" s="664"/>
      <c r="V807" s="664"/>
      <c r="W807" s="664"/>
      <c r="X807" s="665"/>
      <c r="Y807" s="384">
        <v>13</v>
      </c>
      <c r="Z807" s="385"/>
      <c r="AA807" s="385"/>
      <c r="AB807" s="804"/>
      <c r="AC807" s="669" t="s">
        <v>582</v>
      </c>
      <c r="AD807" s="670"/>
      <c r="AE807" s="670"/>
      <c r="AF807" s="670"/>
      <c r="AG807" s="671"/>
      <c r="AH807" s="663" t="s">
        <v>583</v>
      </c>
      <c r="AI807" s="664"/>
      <c r="AJ807" s="664"/>
      <c r="AK807" s="664"/>
      <c r="AL807" s="664"/>
      <c r="AM807" s="664"/>
      <c r="AN807" s="664"/>
      <c r="AO807" s="664"/>
      <c r="AP807" s="664"/>
      <c r="AQ807" s="664"/>
      <c r="AR807" s="664"/>
      <c r="AS807" s="664"/>
      <c r="AT807" s="665"/>
      <c r="AU807" s="384">
        <v>36</v>
      </c>
      <c r="AV807" s="385"/>
      <c r="AW807" s="385"/>
      <c r="AX807" s="386"/>
    </row>
    <row r="808" spans="1:50" ht="24.75" customHeight="1" x14ac:dyDescent="0.2">
      <c r="A808" s="630"/>
      <c r="B808" s="631"/>
      <c r="C808" s="631"/>
      <c r="D808" s="631"/>
      <c r="E808" s="631"/>
      <c r="F808" s="632"/>
      <c r="G808" s="605" t="s">
        <v>592</v>
      </c>
      <c r="H808" s="606"/>
      <c r="I808" s="606"/>
      <c r="J808" s="606"/>
      <c r="K808" s="607"/>
      <c r="L808" s="597" t="s">
        <v>594</v>
      </c>
      <c r="M808" s="598"/>
      <c r="N808" s="598"/>
      <c r="O808" s="598"/>
      <c r="P808" s="598"/>
      <c r="Q808" s="598"/>
      <c r="R808" s="598"/>
      <c r="S808" s="598"/>
      <c r="T808" s="598"/>
      <c r="U808" s="598"/>
      <c r="V808" s="598"/>
      <c r="W808" s="598"/>
      <c r="X808" s="599"/>
      <c r="Y808" s="600">
        <v>2</v>
      </c>
      <c r="Z808" s="601"/>
      <c r="AA808" s="601"/>
      <c r="AB808" s="611"/>
      <c r="AC808" s="605" t="s">
        <v>575</v>
      </c>
      <c r="AD808" s="606"/>
      <c r="AE808" s="606"/>
      <c r="AF808" s="606"/>
      <c r="AG808" s="607"/>
      <c r="AH808" s="597" t="s">
        <v>576</v>
      </c>
      <c r="AI808" s="598"/>
      <c r="AJ808" s="598"/>
      <c r="AK808" s="598"/>
      <c r="AL808" s="598"/>
      <c r="AM808" s="598"/>
      <c r="AN808" s="598"/>
      <c r="AO808" s="598"/>
      <c r="AP808" s="598"/>
      <c r="AQ808" s="598"/>
      <c r="AR808" s="598"/>
      <c r="AS808" s="598"/>
      <c r="AT808" s="599"/>
      <c r="AU808" s="600">
        <v>3</v>
      </c>
      <c r="AV808" s="601"/>
      <c r="AW808" s="601"/>
      <c r="AX808" s="602"/>
    </row>
    <row r="809" spans="1:50" ht="24.75" customHeight="1" x14ac:dyDescent="0.2">
      <c r="A809" s="630"/>
      <c r="B809" s="631"/>
      <c r="C809" s="631"/>
      <c r="D809" s="631"/>
      <c r="E809" s="631"/>
      <c r="F809" s="632"/>
      <c r="G809" s="605" t="s">
        <v>587</v>
      </c>
      <c r="H809" s="606"/>
      <c r="I809" s="606"/>
      <c r="J809" s="606"/>
      <c r="K809" s="607"/>
      <c r="L809" s="597" t="s">
        <v>586</v>
      </c>
      <c r="M809" s="598"/>
      <c r="N809" s="598"/>
      <c r="O809" s="598"/>
      <c r="P809" s="598"/>
      <c r="Q809" s="598"/>
      <c r="R809" s="598"/>
      <c r="S809" s="598"/>
      <c r="T809" s="598"/>
      <c r="U809" s="598"/>
      <c r="V809" s="598"/>
      <c r="W809" s="598"/>
      <c r="X809" s="599"/>
      <c r="Y809" s="600">
        <v>1</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2">
      <c r="A810" s="630"/>
      <c r="B810" s="631"/>
      <c r="C810" s="631"/>
      <c r="D810" s="631"/>
      <c r="E810" s="631"/>
      <c r="F810" s="632"/>
      <c r="G810" s="605" t="s">
        <v>590</v>
      </c>
      <c r="H810" s="606"/>
      <c r="I810" s="606"/>
      <c r="J810" s="606"/>
      <c r="K810" s="607"/>
      <c r="L810" s="597" t="s">
        <v>591</v>
      </c>
      <c r="M810" s="598"/>
      <c r="N810" s="598"/>
      <c r="O810" s="598"/>
      <c r="P810" s="598"/>
      <c r="Q810" s="598"/>
      <c r="R810" s="598"/>
      <c r="S810" s="598"/>
      <c r="T810" s="598"/>
      <c r="U810" s="598"/>
      <c r="V810" s="598"/>
      <c r="W810" s="598"/>
      <c r="X810" s="599"/>
      <c r="Y810" s="600">
        <v>8</v>
      </c>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24</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39</v>
      </c>
      <c r="AV817" s="831"/>
      <c r="AW817" s="831"/>
      <c r="AX817" s="833"/>
    </row>
    <row r="818" spans="1:50" ht="24.75" customHeight="1" x14ac:dyDescent="0.2">
      <c r="A818" s="630"/>
      <c r="B818" s="631"/>
      <c r="C818" s="631"/>
      <c r="D818" s="631"/>
      <c r="E818" s="631"/>
      <c r="F818" s="632"/>
      <c r="G818" s="594" t="s">
        <v>569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2">
      <c r="A820" s="630"/>
      <c r="B820" s="631"/>
      <c r="C820" s="631"/>
      <c r="D820" s="631"/>
      <c r="E820" s="631"/>
      <c r="F820" s="632"/>
      <c r="G820" s="669" t="s">
        <v>581</v>
      </c>
      <c r="H820" s="670"/>
      <c r="I820" s="670"/>
      <c r="J820" s="670"/>
      <c r="K820" s="671"/>
      <c r="L820" s="663" t="s">
        <v>595</v>
      </c>
      <c r="M820" s="664"/>
      <c r="N820" s="664"/>
      <c r="O820" s="664"/>
      <c r="P820" s="664"/>
      <c r="Q820" s="664"/>
      <c r="R820" s="664"/>
      <c r="S820" s="664"/>
      <c r="T820" s="664"/>
      <c r="U820" s="664"/>
      <c r="V820" s="664"/>
      <c r="W820" s="664"/>
      <c r="X820" s="665"/>
      <c r="Y820" s="384">
        <v>1</v>
      </c>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customHeight="1" x14ac:dyDescent="0.2">
      <c r="A821" s="630"/>
      <c r="B821" s="631"/>
      <c r="C821" s="631"/>
      <c r="D821" s="631"/>
      <c r="E821" s="631"/>
      <c r="F821" s="632"/>
      <c r="G821" s="605" t="s">
        <v>575</v>
      </c>
      <c r="H821" s="606"/>
      <c r="I821" s="606"/>
      <c r="J821" s="606"/>
      <c r="K821" s="607"/>
      <c r="L821" s="597" t="s">
        <v>576</v>
      </c>
      <c r="M821" s="598"/>
      <c r="N821" s="598"/>
      <c r="O821" s="598"/>
      <c r="P821" s="598"/>
      <c r="Q821" s="598"/>
      <c r="R821" s="598"/>
      <c r="S821" s="598"/>
      <c r="T821" s="598"/>
      <c r="U821" s="598"/>
      <c r="V821" s="598"/>
      <c r="W821" s="598"/>
      <c r="X821" s="599"/>
      <c r="Y821" s="600">
        <v>1</v>
      </c>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2</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480</v>
      </c>
      <c r="AM831" s="274"/>
      <c r="AN831" s="274"/>
      <c r="AO831" s="82" t="s">
        <v>478</v>
      </c>
      <c r="AP831" s="21"/>
      <c r="AQ831" s="21"/>
      <c r="AR831" s="21"/>
      <c r="AS831" s="21"/>
      <c r="AT831" s="21"/>
      <c r="AU831" s="21"/>
      <c r="AV831" s="21"/>
      <c r="AW831" s="21"/>
      <c r="AX831" s="22"/>
    </row>
    <row r="832" spans="1:50" ht="16.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2">
      <c r="A837" s="372">
        <v>1</v>
      </c>
      <c r="B837" s="372">
        <v>1</v>
      </c>
      <c r="C837" s="354" t="s">
        <v>596</v>
      </c>
      <c r="D837" s="340"/>
      <c r="E837" s="340"/>
      <c r="F837" s="340"/>
      <c r="G837" s="340"/>
      <c r="H837" s="340"/>
      <c r="I837" s="340"/>
      <c r="J837" s="341">
        <v>3010001152563</v>
      </c>
      <c r="K837" s="342"/>
      <c r="L837" s="342"/>
      <c r="M837" s="342"/>
      <c r="N837" s="342"/>
      <c r="O837" s="342"/>
      <c r="P837" s="355" t="s">
        <v>597</v>
      </c>
      <c r="Q837" s="343"/>
      <c r="R837" s="343"/>
      <c r="S837" s="343"/>
      <c r="T837" s="343"/>
      <c r="U837" s="343"/>
      <c r="V837" s="343"/>
      <c r="W837" s="343"/>
      <c r="X837" s="343"/>
      <c r="Y837" s="344">
        <v>150</v>
      </c>
      <c r="Z837" s="345"/>
      <c r="AA837" s="345"/>
      <c r="AB837" s="346"/>
      <c r="AC837" s="356" t="s">
        <v>520</v>
      </c>
      <c r="AD837" s="364"/>
      <c r="AE837" s="364"/>
      <c r="AF837" s="364"/>
      <c r="AG837" s="364"/>
      <c r="AH837" s="365" t="s">
        <v>598</v>
      </c>
      <c r="AI837" s="366"/>
      <c r="AJ837" s="366"/>
      <c r="AK837" s="366"/>
      <c r="AL837" s="350" t="s">
        <v>598</v>
      </c>
      <c r="AM837" s="351"/>
      <c r="AN837" s="351"/>
      <c r="AO837" s="352"/>
      <c r="AP837" s="353" t="s">
        <v>669</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6.2"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45" customHeight="1" x14ac:dyDescent="0.2">
      <c r="A870" s="372">
        <v>1</v>
      </c>
      <c r="B870" s="372">
        <v>1</v>
      </c>
      <c r="C870" s="354" t="s">
        <v>599</v>
      </c>
      <c r="D870" s="340"/>
      <c r="E870" s="340"/>
      <c r="F870" s="340"/>
      <c r="G870" s="340"/>
      <c r="H870" s="340"/>
      <c r="I870" s="340"/>
      <c r="J870" s="341">
        <v>5010001088657</v>
      </c>
      <c r="K870" s="342"/>
      <c r="L870" s="342"/>
      <c r="M870" s="342"/>
      <c r="N870" s="342"/>
      <c r="O870" s="342"/>
      <c r="P870" s="355" t="s">
        <v>663</v>
      </c>
      <c r="Q870" s="343"/>
      <c r="R870" s="343"/>
      <c r="S870" s="343"/>
      <c r="T870" s="343"/>
      <c r="U870" s="343"/>
      <c r="V870" s="343"/>
      <c r="W870" s="343"/>
      <c r="X870" s="343"/>
      <c r="Y870" s="344">
        <v>30</v>
      </c>
      <c r="Z870" s="345"/>
      <c r="AA870" s="345"/>
      <c r="AB870" s="346"/>
      <c r="AC870" s="356" t="s">
        <v>196</v>
      </c>
      <c r="AD870" s="364"/>
      <c r="AE870" s="364"/>
      <c r="AF870" s="364"/>
      <c r="AG870" s="364"/>
      <c r="AH870" s="365" t="s">
        <v>600</v>
      </c>
      <c r="AI870" s="366"/>
      <c r="AJ870" s="366"/>
      <c r="AK870" s="366"/>
      <c r="AL870" s="350" t="s">
        <v>598</v>
      </c>
      <c r="AM870" s="351"/>
      <c r="AN870" s="351"/>
      <c r="AO870" s="352"/>
      <c r="AP870" s="353" t="s">
        <v>460</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6.9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45" customHeight="1" x14ac:dyDescent="0.2">
      <c r="A903" s="372">
        <v>1</v>
      </c>
      <c r="B903" s="372">
        <v>1</v>
      </c>
      <c r="C903" s="354" t="s">
        <v>601</v>
      </c>
      <c r="D903" s="340"/>
      <c r="E903" s="340"/>
      <c r="F903" s="340"/>
      <c r="G903" s="340"/>
      <c r="H903" s="340"/>
      <c r="I903" s="340"/>
      <c r="J903" s="341">
        <v>6012701004917</v>
      </c>
      <c r="K903" s="342"/>
      <c r="L903" s="342"/>
      <c r="M903" s="342"/>
      <c r="N903" s="342"/>
      <c r="O903" s="342"/>
      <c r="P903" s="355" t="s">
        <v>612</v>
      </c>
      <c r="Q903" s="343"/>
      <c r="R903" s="343"/>
      <c r="S903" s="343"/>
      <c r="T903" s="343"/>
      <c r="U903" s="343"/>
      <c r="V903" s="343"/>
      <c r="W903" s="343"/>
      <c r="X903" s="343"/>
      <c r="Y903" s="344">
        <v>65</v>
      </c>
      <c r="Z903" s="345"/>
      <c r="AA903" s="345"/>
      <c r="AB903" s="346"/>
      <c r="AC903" s="356" t="s">
        <v>520</v>
      </c>
      <c r="AD903" s="364"/>
      <c r="AE903" s="364"/>
      <c r="AF903" s="364"/>
      <c r="AG903" s="364"/>
      <c r="AH903" s="365" t="s">
        <v>600</v>
      </c>
      <c r="AI903" s="366"/>
      <c r="AJ903" s="366"/>
      <c r="AK903" s="366"/>
      <c r="AL903" s="350" t="s">
        <v>600</v>
      </c>
      <c r="AM903" s="351"/>
      <c r="AN903" s="351"/>
      <c r="AO903" s="352"/>
      <c r="AP903" s="353" t="s">
        <v>598</v>
      </c>
      <c r="AQ903" s="353"/>
      <c r="AR903" s="353"/>
      <c r="AS903" s="353"/>
      <c r="AT903" s="353"/>
      <c r="AU903" s="353"/>
      <c r="AV903" s="353"/>
      <c r="AW903" s="353"/>
      <c r="AX903" s="353"/>
    </row>
    <row r="904" spans="1:50" ht="45" customHeight="1" x14ac:dyDescent="0.2">
      <c r="A904" s="372">
        <v>2</v>
      </c>
      <c r="B904" s="372">
        <v>1</v>
      </c>
      <c r="C904" s="354" t="s">
        <v>618</v>
      </c>
      <c r="D904" s="340"/>
      <c r="E904" s="340"/>
      <c r="F904" s="340"/>
      <c r="G904" s="340"/>
      <c r="H904" s="340"/>
      <c r="I904" s="340"/>
      <c r="J904" s="341">
        <v>1290001009432</v>
      </c>
      <c r="K904" s="342"/>
      <c r="L904" s="342"/>
      <c r="M904" s="342"/>
      <c r="N904" s="342"/>
      <c r="O904" s="342"/>
      <c r="P904" s="355" t="s">
        <v>602</v>
      </c>
      <c r="Q904" s="343"/>
      <c r="R904" s="343"/>
      <c r="S904" s="343"/>
      <c r="T904" s="343"/>
      <c r="U904" s="343"/>
      <c r="V904" s="343"/>
      <c r="W904" s="343"/>
      <c r="X904" s="343"/>
      <c r="Y904" s="344">
        <v>12</v>
      </c>
      <c r="Z904" s="345"/>
      <c r="AA904" s="345"/>
      <c r="AB904" s="346"/>
      <c r="AC904" s="356" t="s">
        <v>520</v>
      </c>
      <c r="AD904" s="356"/>
      <c r="AE904" s="356"/>
      <c r="AF904" s="356"/>
      <c r="AG904" s="356"/>
      <c r="AH904" s="365" t="s">
        <v>613</v>
      </c>
      <c r="AI904" s="366"/>
      <c r="AJ904" s="366"/>
      <c r="AK904" s="366"/>
      <c r="AL904" s="350" t="s">
        <v>600</v>
      </c>
      <c r="AM904" s="351"/>
      <c r="AN904" s="351"/>
      <c r="AO904" s="352"/>
      <c r="AP904" s="353" t="s">
        <v>598</v>
      </c>
      <c r="AQ904" s="353"/>
      <c r="AR904" s="353"/>
      <c r="AS904" s="353"/>
      <c r="AT904" s="353"/>
      <c r="AU904" s="353"/>
      <c r="AV904" s="353"/>
      <c r="AW904" s="353"/>
      <c r="AX904" s="353"/>
    </row>
    <row r="905" spans="1:50" ht="45" customHeight="1" x14ac:dyDescent="0.2">
      <c r="A905" s="372">
        <v>3</v>
      </c>
      <c r="B905" s="372">
        <v>1</v>
      </c>
      <c r="C905" s="354" t="s">
        <v>619</v>
      </c>
      <c r="D905" s="340"/>
      <c r="E905" s="340"/>
      <c r="F905" s="340"/>
      <c r="G905" s="340"/>
      <c r="H905" s="340"/>
      <c r="I905" s="340"/>
      <c r="J905" s="341">
        <v>2430002042672</v>
      </c>
      <c r="K905" s="342"/>
      <c r="L905" s="342"/>
      <c r="M905" s="342"/>
      <c r="N905" s="342"/>
      <c r="O905" s="342"/>
      <c r="P905" s="355" t="s">
        <v>612</v>
      </c>
      <c r="Q905" s="343"/>
      <c r="R905" s="343"/>
      <c r="S905" s="343"/>
      <c r="T905" s="343"/>
      <c r="U905" s="343"/>
      <c r="V905" s="343"/>
      <c r="W905" s="343"/>
      <c r="X905" s="343"/>
      <c r="Y905" s="344">
        <v>3</v>
      </c>
      <c r="Z905" s="345"/>
      <c r="AA905" s="345"/>
      <c r="AB905" s="346"/>
      <c r="AC905" s="356" t="s">
        <v>520</v>
      </c>
      <c r="AD905" s="356"/>
      <c r="AE905" s="356"/>
      <c r="AF905" s="356"/>
      <c r="AG905" s="356"/>
      <c r="AH905" s="348" t="s">
        <v>598</v>
      </c>
      <c r="AI905" s="349"/>
      <c r="AJ905" s="349"/>
      <c r="AK905" s="349"/>
      <c r="AL905" s="350" t="s">
        <v>598</v>
      </c>
      <c r="AM905" s="351"/>
      <c r="AN905" s="351"/>
      <c r="AO905" s="352"/>
      <c r="AP905" s="353" t="s">
        <v>598</v>
      </c>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9.2"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2">
      <c r="A936" s="372">
        <v>1</v>
      </c>
      <c r="B936" s="372">
        <v>1</v>
      </c>
      <c r="C936" s="354" t="s">
        <v>603</v>
      </c>
      <c r="D936" s="340"/>
      <c r="E936" s="340"/>
      <c r="F936" s="340"/>
      <c r="G936" s="340"/>
      <c r="H936" s="340"/>
      <c r="I936" s="340"/>
      <c r="J936" s="341">
        <v>3010001152563</v>
      </c>
      <c r="K936" s="342"/>
      <c r="L936" s="342"/>
      <c r="M936" s="342"/>
      <c r="N936" s="342"/>
      <c r="O936" s="342"/>
      <c r="P936" s="355" t="s">
        <v>604</v>
      </c>
      <c r="Q936" s="343"/>
      <c r="R936" s="343"/>
      <c r="S936" s="343"/>
      <c r="T936" s="343"/>
      <c r="U936" s="343"/>
      <c r="V936" s="343"/>
      <c r="W936" s="343"/>
      <c r="X936" s="343"/>
      <c r="Y936" s="344">
        <v>76</v>
      </c>
      <c r="Z936" s="345"/>
      <c r="AA936" s="345"/>
      <c r="AB936" s="346"/>
      <c r="AC936" s="356" t="s">
        <v>514</v>
      </c>
      <c r="AD936" s="364"/>
      <c r="AE936" s="364"/>
      <c r="AF936" s="364"/>
      <c r="AG936" s="364"/>
      <c r="AH936" s="365">
        <v>1</v>
      </c>
      <c r="AI936" s="366"/>
      <c r="AJ936" s="366"/>
      <c r="AK936" s="366"/>
      <c r="AL936" s="350">
        <v>99</v>
      </c>
      <c r="AM936" s="351"/>
      <c r="AN936" s="351"/>
      <c r="AO936" s="352"/>
      <c r="AP936" s="353" t="s">
        <v>598</v>
      </c>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6.9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customHeight="1" x14ac:dyDescent="0.2">
      <c r="A969" s="372">
        <v>1</v>
      </c>
      <c r="B969" s="372">
        <v>1</v>
      </c>
      <c r="C969" s="354" t="s">
        <v>605</v>
      </c>
      <c r="D969" s="340"/>
      <c r="E969" s="340"/>
      <c r="F969" s="340"/>
      <c r="G969" s="340"/>
      <c r="H969" s="340"/>
      <c r="I969" s="340"/>
      <c r="J969" s="341">
        <v>5010001088657</v>
      </c>
      <c r="K969" s="342"/>
      <c r="L969" s="342"/>
      <c r="M969" s="342"/>
      <c r="N969" s="342"/>
      <c r="O969" s="342"/>
      <c r="P969" s="355" t="s">
        <v>665</v>
      </c>
      <c r="Q969" s="343"/>
      <c r="R969" s="343"/>
      <c r="S969" s="343"/>
      <c r="T969" s="343"/>
      <c r="U969" s="343"/>
      <c r="V969" s="343"/>
      <c r="W969" s="343"/>
      <c r="X969" s="343"/>
      <c r="Y969" s="344">
        <v>24</v>
      </c>
      <c r="Z969" s="345"/>
      <c r="AA969" s="345"/>
      <c r="AB969" s="346"/>
      <c r="AC969" s="356" t="s">
        <v>520</v>
      </c>
      <c r="AD969" s="364"/>
      <c r="AE969" s="364"/>
      <c r="AF969" s="364"/>
      <c r="AG969" s="364"/>
      <c r="AH969" s="365" t="s">
        <v>598</v>
      </c>
      <c r="AI969" s="366"/>
      <c r="AJ969" s="366"/>
      <c r="AK969" s="366"/>
      <c r="AL969" s="350" t="s">
        <v>606</v>
      </c>
      <c r="AM969" s="351"/>
      <c r="AN969" s="351"/>
      <c r="AO969" s="352"/>
      <c r="AP969" s="353" t="s">
        <v>607</v>
      </c>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9.9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45.75" customHeight="1" x14ac:dyDescent="0.2">
      <c r="A1002" s="372">
        <v>1</v>
      </c>
      <c r="B1002" s="372">
        <v>1</v>
      </c>
      <c r="C1002" s="354" t="s">
        <v>601</v>
      </c>
      <c r="D1002" s="340"/>
      <c r="E1002" s="340"/>
      <c r="F1002" s="340"/>
      <c r="G1002" s="340"/>
      <c r="H1002" s="340"/>
      <c r="I1002" s="340"/>
      <c r="J1002" s="341">
        <v>6012701004917</v>
      </c>
      <c r="K1002" s="342"/>
      <c r="L1002" s="342"/>
      <c r="M1002" s="342"/>
      <c r="N1002" s="342"/>
      <c r="O1002" s="342"/>
      <c r="P1002" s="355" t="s">
        <v>615</v>
      </c>
      <c r="Q1002" s="343"/>
      <c r="R1002" s="343"/>
      <c r="S1002" s="343"/>
      <c r="T1002" s="343"/>
      <c r="U1002" s="343"/>
      <c r="V1002" s="343"/>
      <c r="W1002" s="343"/>
      <c r="X1002" s="343"/>
      <c r="Y1002" s="344">
        <v>39</v>
      </c>
      <c r="Z1002" s="345"/>
      <c r="AA1002" s="345"/>
      <c r="AB1002" s="346"/>
      <c r="AC1002" s="356" t="s">
        <v>520</v>
      </c>
      <c r="AD1002" s="364"/>
      <c r="AE1002" s="364"/>
      <c r="AF1002" s="364"/>
      <c r="AG1002" s="364"/>
      <c r="AH1002" s="365" t="s">
        <v>598</v>
      </c>
      <c r="AI1002" s="366"/>
      <c r="AJ1002" s="366"/>
      <c r="AK1002" s="366"/>
      <c r="AL1002" s="350" t="s">
        <v>608</v>
      </c>
      <c r="AM1002" s="351"/>
      <c r="AN1002" s="351"/>
      <c r="AO1002" s="352"/>
      <c r="AP1002" s="353" t="s">
        <v>598</v>
      </c>
      <c r="AQ1002" s="353"/>
      <c r="AR1002" s="353"/>
      <c r="AS1002" s="353"/>
      <c r="AT1002" s="353"/>
      <c r="AU1002" s="353"/>
      <c r="AV1002" s="353"/>
      <c r="AW1002" s="353"/>
      <c r="AX1002" s="353"/>
    </row>
    <row r="1003" spans="1:50" ht="45" customHeight="1" x14ac:dyDescent="0.2">
      <c r="A1003" s="372">
        <v>2</v>
      </c>
      <c r="B1003" s="372">
        <v>1</v>
      </c>
      <c r="C1003" s="354" t="s">
        <v>616</v>
      </c>
      <c r="D1003" s="340"/>
      <c r="E1003" s="340"/>
      <c r="F1003" s="340"/>
      <c r="G1003" s="340"/>
      <c r="H1003" s="340"/>
      <c r="I1003" s="340"/>
      <c r="J1003" s="341">
        <v>1290001009432</v>
      </c>
      <c r="K1003" s="342"/>
      <c r="L1003" s="342"/>
      <c r="M1003" s="342"/>
      <c r="N1003" s="342"/>
      <c r="O1003" s="342"/>
      <c r="P1003" s="355" t="s">
        <v>602</v>
      </c>
      <c r="Q1003" s="343"/>
      <c r="R1003" s="343"/>
      <c r="S1003" s="343"/>
      <c r="T1003" s="343"/>
      <c r="U1003" s="343"/>
      <c r="V1003" s="343"/>
      <c r="W1003" s="343"/>
      <c r="X1003" s="343"/>
      <c r="Y1003" s="344">
        <v>6</v>
      </c>
      <c r="Z1003" s="345"/>
      <c r="AA1003" s="345"/>
      <c r="AB1003" s="346"/>
      <c r="AC1003" s="356" t="s">
        <v>520</v>
      </c>
      <c r="AD1003" s="356"/>
      <c r="AE1003" s="356"/>
      <c r="AF1003" s="356"/>
      <c r="AG1003" s="356"/>
      <c r="AH1003" s="365" t="s">
        <v>598</v>
      </c>
      <c r="AI1003" s="366"/>
      <c r="AJ1003" s="366"/>
      <c r="AK1003" s="366"/>
      <c r="AL1003" s="350" t="s">
        <v>608</v>
      </c>
      <c r="AM1003" s="351"/>
      <c r="AN1003" s="351"/>
      <c r="AO1003" s="352"/>
      <c r="AP1003" s="353" t="s">
        <v>598</v>
      </c>
      <c r="AQ1003" s="353"/>
      <c r="AR1003" s="353"/>
      <c r="AS1003" s="353"/>
      <c r="AT1003" s="353"/>
      <c r="AU1003" s="353"/>
      <c r="AV1003" s="353"/>
      <c r="AW1003" s="353"/>
      <c r="AX1003" s="353"/>
    </row>
    <row r="1004" spans="1:50" ht="45" customHeight="1" x14ac:dyDescent="0.2">
      <c r="A1004" s="372">
        <v>3</v>
      </c>
      <c r="B1004" s="372">
        <v>1</v>
      </c>
      <c r="C1004" s="354" t="s">
        <v>617</v>
      </c>
      <c r="D1004" s="340"/>
      <c r="E1004" s="340"/>
      <c r="F1004" s="340"/>
      <c r="G1004" s="340"/>
      <c r="H1004" s="340"/>
      <c r="I1004" s="340"/>
      <c r="J1004" s="341">
        <v>2430002042672</v>
      </c>
      <c r="K1004" s="342"/>
      <c r="L1004" s="342"/>
      <c r="M1004" s="342"/>
      <c r="N1004" s="342"/>
      <c r="O1004" s="342"/>
      <c r="P1004" s="355" t="s">
        <v>602</v>
      </c>
      <c r="Q1004" s="343"/>
      <c r="R1004" s="343"/>
      <c r="S1004" s="343"/>
      <c r="T1004" s="343"/>
      <c r="U1004" s="343"/>
      <c r="V1004" s="343"/>
      <c r="W1004" s="343"/>
      <c r="X1004" s="343"/>
      <c r="Y1004" s="344">
        <v>2</v>
      </c>
      <c r="Z1004" s="345"/>
      <c r="AA1004" s="345"/>
      <c r="AB1004" s="346"/>
      <c r="AC1004" s="356" t="s">
        <v>520</v>
      </c>
      <c r="AD1004" s="356"/>
      <c r="AE1004" s="356"/>
      <c r="AF1004" s="356"/>
      <c r="AG1004" s="356"/>
      <c r="AH1004" s="348" t="s">
        <v>614</v>
      </c>
      <c r="AI1004" s="349"/>
      <c r="AJ1004" s="349"/>
      <c r="AK1004" s="349"/>
      <c r="AL1004" s="350" t="s">
        <v>598</v>
      </c>
      <c r="AM1004" s="351"/>
      <c r="AN1004" s="351"/>
      <c r="AO1004" s="352"/>
      <c r="AP1004" s="353" t="s">
        <v>598</v>
      </c>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2.2"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47.25" customHeight="1" x14ac:dyDescent="0.2">
      <c r="A1035" s="372">
        <v>1</v>
      </c>
      <c r="B1035" s="372">
        <v>1</v>
      </c>
      <c r="C1035" s="354" t="s">
        <v>609</v>
      </c>
      <c r="D1035" s="340"/>
      <c r="E1035" s="340"/>
      <c r="F1035" s="340"/>
      <c r="G1035" s="340"/>
      <c r="H1035" s="340"/>
      <c r="I1035" s="340"/>
      <c r="J1035" s="341">
        <v>3010401011971</v>
      </c>
      <c r="K1035" s="342"/>
      <c r="L1035" s="342"/>
      <c r="M1035" s="342"/>
      <c r="N1035" s="342"/>
      <c r="O1035" s="342"/>
      <c r="P1035" s="355" t="s">
        <v>610</v>
      </c>
      <c r="Q1035" s="343"/>
      <c r="R1035" s="343"/>
      <c r="S1035" s="343"/>
      <c r="T1035" s="343"/>
      <c r="U1035" s="343"/>
      <c r="V1035" s="343"/>
      <c r="W1035" s="343"/>
      <c r="X1035" s="343"/>
      <c r="Y1035" s="344">
        <v>2</v>
      </c>
      <c r="Z1035" s="345"/>
      <c r="AA1035" s="345"/>
      <c r="AB1035" s="346"/>
      <c r="AC1035" s="356" t="s">
        <v>520</v>
      </c>
      <c r="AD1035" s="364"/>
      <c r="AE1035" s="364"/>
      <c r="AF1035" s="364"/>
      <c r="AG1035" s="364"/>
      <c r="AH1035" s="365" t="s">
        <v>611</v>
      </c>
      <c r="AI1035" s="366"/>
      <c r="AJ1035" s="366"/>
      <c r="AK1035" s="366"/>
      <c r="AL1035" s="350" t="s">
        <v>598</v>
      </c>
      <c r="AM1035" s="351"/>
      <c r="AN1035" s="351"/>
      <c r="AO1035" s="352"/>
      <c r="AP1035" s="353" t="s">
        <v>598</v>
      </c>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5">
      <formula>IF(RIGHT(TEXT(P14,"0.#"),1)=".",FALSE,TRUE)</formula>
    </cfRule>
    <cfRule type="expression" dxfId="2794" priority="14016">
      <formula>IF(RIGHT(TEXT(P14,"0.#"),1)=".",TRUE,FALSE)</formula>
    </cfRule>
  </conditionalFormatting>
  <conditionalFormatting sqref="AE32">
    <cfRule type="expression" dxfId="2793" priority="14005">
      <formula>IF(RIGHT(TEXT(AE32,"0.#"),1)=".",FALSE,TRUE)</formula>
    </cfRule>
    <cfRule type="expression" dxfId="2792" priority="14006">
      <formula>IF(RIGHT(TEXT(AE32,"0.#"),1)=".",TRUE,FALSE)</formula>
    </cfRule>
  </conditionalFormatting>
  <conditionalFormatting sqref="P18:AX18">
    <cfRule type="expression" dxfId="2791" priority="13891">
      <formula>IF(RIGHT(TEXT(P18,"0.#"),1)=".",FALSE,TRUE)</formula>
    </cfRule>
    <cfRule type="expression" dxfId="2790" priority="13892">
      <formula>IF(RIGHT(TEXT(P18,"0.#"),1)=".",TRUE,FALSE)</formula>
    </cfRule>
  </conditionalFormatting>
  <conditionalFormatting sqref="Y782">
    <cfRule type="expression" dxfId="2789" priority="13887">
      <formula>IF(RIGHT(TEXT(Y782,"0.#"),1)=".",FALSE,TRUE)</formula>
    </cfRule>
    <cfRule type="expression" dxfId="2788" priority="13888">
      <formula>IF(RIGHT(TEXT(Y782,"0.#"),1)=".",TRUE,FALSE)</formula>
    </cfRule>
  </conditionalFormatting>
  <conditionalFormatting sqref="Y791">
    <cfRule type="expression" dxfId="2787" priority="13883">
      <formula>IF(RIGHT(TEXT(Y791,"0.#"),1)=".",FALSE,TRUE)</formula>
    </cfRule>
    <cfRule type="expression" dxfId="2786" priority="13884">
      <formula>IF(RIGHT(TEXT(Y791,"0.#"),1)=".",TRUE,FALSE)</formula>
    </cfRule>
  </conditionalFormatting>
  <conditionalFormatting sqref="Y822:Y829 Y820 Y809:Y816 Y807 Y796:Y803 Y794">
    <cfRule type="expression" dxfId="2785" priority="13665">
      <formula>IF(RIGHT(TEXT(Y794,"0.#"),1)=".",FALSE,TRUE)</formula>
    </cfRule>
    <cfRule type="expression" dxfId="2784" priority="13666">
      <formula>IF(RIGHT(TEXT(Y794,"0.#"),1)=".",TRUE,FALSE)</formula>
    </cfRule>
  </conditionalFormatting>
  <conditionalFormatting sqref="P16:AQ17 P15:AX15 P13:AX13">
    <cfRule type="expression" dxfId="2783" priority="13713">
      <formula>IF(RIGHT(TEXT(P13,"0.#"),1)=".",FALSE,TRUE)</formula>
    </cfRule>
    <cfRule type="expression" dxfId="2782" priority="13714">
      <formula>IF(RIGHT(TEXT(P13,"0.#"),1)=".",TRUE,FALSE)</formula>
    </cfRule>
  </conditionalFormatting>
  <conditionalFormatting sqref="P19:AJ19">
    <cfRule type="expression" dxfId="2781" priority="13711">
      <formula>IF(RIGHT(TEXT(P19,"0.#"),1)=".",FALSE,TRUE)</formula>
    </cfRule>
    <cfRule type="expression" dxfId="2780" priority="13712">
      <formula>IF(RIGHT(TEXT(P19,"0.#"),1)=".",TRUE,FALSE)</formula>
    </cfRule>
  </conditionalFormatting>
  <conditionalFormatting sqref="AE101 AQ101">
    <cfRule type="expression" dxfId="2779" priority="13703">
      <formula>IF(RIGHT(TEXT(AE101,"0.#"),1)=".",FALSE,TRUE)</formula>
    </cfRule>
    <cfRule type="expression" dxfId="2778" priority="13704">
      <formula>IF(RIGHT(TEXT(AE101,"0.#"),1)=".",TRUE,FALSE)</formula>
    </cfRule>
  </conditionalFormatting>
  <conditionalFormatting sqref="Y783:Y790 Y781">
    <cfRule type="expression" dxfId="2777" priority="13689">
      <formula>IF(RIGHT(TEXT(Y781,"0.#"),1)=".",FALSE,TRUE)</formula>
    </cfRule>
    <cfRule type="expression" dxfId="2776" priority="13690">
      <formula>IF(RIGHT(TEXT(Y781,"0.#"),1)=".",TRUE,FALSE)</formula>
    </cfRule>
  </conditionalFormatting>
  <conditionalFormatting sqref="AU782">
    <cfRule type="expression" dxfId="2775" priority="13687">
      <formula>IF(RIGHT(TEXT(AU782,"0.#"),1)=".",FALSE,TRUE)</formula>
    </cfRule>
    <cfRule type="expression" dxfId="2774" priority="13688">
      <formula>IF(RIGHT(TEXT(AU782,"0.#"),1)=".",TRUE,FALSE)</formula>
    </cfRule>
  </conditionalFormatting>
  <conditionalFormatting sqref="AU791">
    <cfRule type="expression" dxfId="2773" priority="13685">
      <formula>IF(RIGHT(TEXT(AU791,"0.#"),1)=".",FALSE,TRUE)</formula>
    </cfRule>
    <cfRule type="expression" dxfId="2772" priority="13686">
      <formula>IF(RIGHT(TEXT(AU791,"0.#"),1)=".",TRUE,FALSE)</formula>
    </cfRule>
  </conditionalFormatting>
  <conditionalFormatting sqref="AU783:AU790 AU781">
    <cfRule type="expression" dxfId="2771" priority="13683">
      <formula>IF(RIGHT(TEXT(AU781,"0.#"),1)=".",FALSE,TRUE)</formula>
    </cfRule>
    <cfRule type="expression" dxfId="2770" priority="13684">
      <formula>IF(RIGHT(TEXT(AU781,"0.#"),1)=".",TRUE,FALSE)</formula>
    </cfRule>
  </conditionalFormatting>
  <conditionalFormatting sqref="Y821 Y808 Y795">
    <cfRule type="expression" dxfId="2769" priority="13669">
      <formula>IF(RIGHT(TEXT(Y795,"0.#"),1)=".",FALSE,TRUE)</formula>
    </cfRule>
    <cfRule type="expression" dxfId="2768" priority="13670">
      <formula>IF(RIGHT(TEXT(Y795,"0.#"),1)=".",TRUE,FALSE)</formula>
    </cfRule>
  </conditionalFormatting>
  <conditionalFormatting sqref="Y830 Y817 Y804">
    <cfRule type="expression" dxfId="2767" priority="13667">
      <formula>IF(RIGHT(TEXT(Y804,"0.#"),1)=".",FALSE,TRUE)</formula>
    </cfRule>
    <cfRule type="expression" dxfId="2766" priority="13668">
      <formula>IF(RIGHT(TEXT(Y804,"0.#"),1)=".",TRUE,FALSE)</formula>
    </cfRule>
  </conditionalFormatting>
  <conditionalFormatting sqref="AU821 AU808 AU795">
    <cfRule type="expression" dxfId="2765" priority="13663">
      <formula>IF(RIGHT(TEXT(AU795,"0.#"),1)=".",FALSE,TRUE)</formula>
    </cfRule>
    <cfRule type="expression" dxfId="2764" priority="13664">
      <formula>IF(RIGHT(TEXT(AU795,"0.#"),1)=".",TRUE,FALSE)</formula>
    </cfRule>
  </conditionalFormatting>
  <conditionalFormatting sqref="AU830 AU817 AU804">
    <cfRule type="expression" dxfId="2763" priority="13661">
      <formula>IF(RIGHT(TEXT(AU804,"0.#"),1)=".",FALSE,TRUE)</formula>
    </cfRule>
    <cfRule type="expression" dxfId="2762" priority="13662">
      <formula>IF(RIGHT(TEXT(AU804,"0.#"),1)=".",TRUE,FALSE)</formula>
    </cfRule>
  </conditionalFormatting>
  <conditionalFormatting sqref="AU822:AU829 AU820 AU809:AU816 AU807 AU796:AU803 AU794">
    <cfRule type="expression" dxfId="2761" priority="13659">
      <formula>IF(RIGHT(TEXT(AU794,"0.#"),1)=".",FALSE,TRUE)</formula>
    </cfRule>
    <cfRule type="expression" dxfId="2760" priority="13660">
      <formula>IF(RIGHT(TEXT(AU794,"0.#"),1)=".",TRUE,FALSE)</formula>
    </cfRule>
  </conditionalFormatting>
  <conditionalFormatting sqref="AM87">
    <cfRule type="expression" dxfId="2759" priority="13313">
      <formula>IF(RIGHT(TEXT(AM87,"0.#"),1)=".",FALSE,TRUE)</formula>
    </cfRule>
    <cfRule type="expression" dxfId="2758" priority="13314">
      <formula>IF(RIGHT(TEXT(AM87,"0.#"),1)=".",TRUE,FALSE)</formula>
    </cfRule>
  </conditionalFormatting>
  <conditionalFormatting sqref="AE55">
    <cfRule type="expression" dxfId="2757" priority="13381">
      <formula>IF(RIGHT(TEXT(AE55,"0.#"),1)=".",FALSE,TRUE)</formula>
    </cfRule>
    <cfRule type="expression" dxfId="2756" priority="13382">
      <formula>IF(RIGHT(TEXT(AE55,"0.#"),1)=".",TRUE,FALSE)</formula>
    </cfRule>
  </conditionalFormatting>
  <conditionalFormatting sqref="AI55">
    <cfRule type="expression" dxfId="2755" priority="13379">
      <formula>IF(RIGHT(TEXT(AI55,"0.#"),1)=".",FALSE,TRUE)</formula>
    </cfRule>
    <cfRule type="expression" dxfId="2754" priority="13380">
      <formula>IF(RIGHT(TEXT(AI55,"0.#"),1)=".",TRUE,FALSE)</formula>
    </cfRule>
  </conditionalFormatting>
  <conditionalFormatting sqref="AM34">
    <cfRule type="expression" dxfId="2753" priority="13459">
      <formula>IF(RIGHT(TEXT(AM34,"0.#"),1)=".",FALSE,TRUE)</formula>
    </cfRule>
    <cfRule type="expression" dxfId="2752" priority="13460">
      <formula>IF(RIGHT(TEXT(AM34,"0.#"),1)=".",TRUE,FALSE)</formula>
    </cfRule>
  </conditionalFormatting>
  <conditionalFormatting sqref="AE33">
    <cfRule type="expression" dxfId="2751" priority="13473">
      <formula>IF(RIGHT(TEXT(AE33,"0.#"),1)=".",FALSE,TRUE)</formula>
    </cfRule>
    <cfRule type="expression" dxfId="2750" priority="13474">
      <formula>IF(RIGHT(TEXT(AE33,"0.#"),1)=".",TRUE,FALSE)</formula>
    </cfRule>
  </conditionalFormatting>
  <conditionalFormatting sqref="AE34">
    <cfRule type="expression" dxfId="2749" priority="13471">
      <formula>IF(RIGHT(TEXT(AE34,"0.#"),1)=".",FALSE,TRUE)</formula>
    </cfRule>
    <cfRule type="expression" dxfId="2748" priority="13472">
      <formula>IF(RIGHT(TEXT(AE34,"0.#"),1)=".",TRUE,FALSE)</formula>
    </cfRule>
  </conditionalFormatting>
  <conditionalFormatting sqref="AI34">
    <cfRule type="expression" dxfId="2747" priority="13469">
      <formula>IF(RIGHT(TEXT(AI34,"0.#"),1)=".",FALSE,TRUE)</formula>
    </cfRule>
    <cfRule type="expression" dxfId="2746" priority="13470">
      <formula>IF(RIGHT(TEXT(AI34,"0.#"),1)=".",TRUE,FALSE)</formula>
    </cfRule>
  </conditionalFormatting>
  <conditionalFormatting sqref="AI33">
    <cfRule type="expression" dxfId="2745" priority="13467">
      <formula>IF(RIGHT(TEXT(AI33,"0.#"),1)=".",FALSE,TRUE)</formula>
    </cfRule>
    <cfRule type="expression" dxfId="2744" priority="13468">
      <formula>IF(RIGHT(TEXT(AI33,"0.#"),1)=".",TRUE,FALSE)</formula>
    </cfRule>
  </conditionalFormatting>
  <conditionalFormatting sqref="AI32">
    <cfRule type="expression" dxfId="2743" priority="13465">
      <formula>IF(RIGHT(TEXT(AI32,"0.#"),1)=".",FALSE,TRUE)</formula>
    </cfRule>
    <cfRule type="expression" dxfId="2742" priority="13466">
      <formula>IF(RIGHT(TEXT(AI32,"0.#"),1)=".",TRUE,FALSE)</formula>
    </cfRule>
  </conditionalFormatting>
  <conditionalFormatting sqref="AM32">
    <cfRule type="expression" dxfId="2741" priority="13463">
      <formula>IF(RIGHT(TEXT(AM32,"0.#"),1)=".",FALSE,TRUE)</formula>
    </cfRule>
    <cfRule type="expression" dxfId="2740" priority="13464">
      <formula>IF(RIGHT(TEXT(AM32,"0.#"),1)=".",TRUE,FALSE)</formula>
    </cfRule>
  </conditionalFormatting>
  <conditionalFormatting sqref="AM33">
    <cfRule type="expression" dxfId="2739" priority="13461">
      <formula>IF(RIGHT(TEXT(AM33,"0.#"),1)=".",FALSE,TRUE)</formula>
    </cfRule>
    <cfRule type="expression" dxfId="2738" priority="13462">
      <formula>IF(RIGHT(TEXT(AM33,"0.#"),1)=".",TRUE,FALSE)</formula>
    </cfRule>
  </conditionalFormatting>
  <conditionalFormatting sqref="AQ32:AQ34">
    <cfRule type="expression" dxfId="2737" priority="13453">
      <formula>IF(RIGHT(TEXT(AQ32,"0.#"),1)=".",FALSE,TRUE)</formula>
    </cfRule>
    <cfRule type="expression" dxfId="2736" priority="13454">
      <formula>IF(RIGHT(TEXT(AQ32,"0.#"),1)=".",TRUE,FALSE)</formula>
    </cfRule>
  </conditionalFormatting>
  <conditionalFormatting sqref="AU32:AU34">
    <cfRule type="expression" dxfId="2735" priority="13451">
      <formula>IF(RIGHT(TEXT(AU32,"0.#"),1)=".",FALSE,TRUE)</formula>
    </cfRule>
    <cfRule type="expression" dxfId="2734" priority="13452">
      <formula>IF(RIGHT(TEXT(AU32,"0.#"),1)=".",TRUE,FALSE)</formula>
    </cfRule>
  </conditionalFormatting>
  <conditionalFormatting sqref="AE53">
    <cfRule type="expression" dxfId="2733" priority="13385">
      <formula>IF(RIGHT(TEXT(AE53,"0.#"),1)=".",FALSE,TRUE)</formula>
    </cfRule>
    <cfRule type="expression" dxfId="2732" priority="13386">
      <formula>IF(RIGHT(TEXT(AE53,"0.#"),1)=".",TRUE,FALSE)</formula>
    </cfRule>
  </conditionalFormatting>
  <conditionalFormatting sqref="AE54">
    <cfRule type="expression" dxfId="2731" priority="13383">
      <formula>IF(RIGHT(TEXT(AE54,"0.#"),1)=".",FALSE,TRUE)</formula>
    </cfRule>
    <cfRule type="expression" dxfId="2730" priority="13384">
      <formula>IF(RIGHT(TEXT(AE54,"0.#"),1)=".",TRUE,FALSE)</formula>
    </cfRule>
  </conditionalFormatting>
  <conditionalFormatting sqref="AI54">
    <cfRule type="expression" dxfId="2729" priority="13377">
      <formula>IF(RIGHT(TEXT(AI54,"0.#"),1)=".",FALSE,TRUE)</formula>
    </cfRule>
    <cfRule type="expression" dxfId="2728" priority="13378">
      <formula>IF(RIGHT(TEXT(AI54,"0.#"),1)=".",TRUE,FALSE)</formula>
    </cfRule>
  </conditionalFormatting>
  <conditionalFormatting sqref="AI53">
    <cfRule type="expression" dxfId="2727" priority="13375">
      <formula>IF(RIGHT(TEXT(AI53,"0.#"),1)=".",FALSE,TRUE)</formula>
    </cfRule>
    <cfRule type="expression" dxfId="2726" priority="13376">
      <formula>IF(RIGHT(TEXT(AI53,"0.#"),1)=".",TRUE,FALSE)</formula>
    </cfRule>
  </conditionalFormatting>
  <conditionalFormatting sqref="AM53">
    <cfRule type="expression" dxfId="2725" priority="13373">
      <formula>IF(RIGHT(TEXT(AM53,"0.#"),1)=".",FALSE,TRUE)</formula>
    </cfRule>
    <cfRule type="expression" dxfId="2724" priority="13374">
      <formula>IF(RIGHT(TEXT(AM53,"0.#"),1)=".",TRUE,FALSE)</formula>
    </cfRule>
  </conditionalFormatting>
  <conditionalFormatting sqref="AM54">
    <cfRule type="expression" dxfId="2723" priority="13371">
      <formula>IF(RIGHT(TEXT(AM54,"0.#"),1)=".",FALSE,TRUE)</formula>
    </cfRule>
    <cfRule type="expression" dxfId="2722" priority="13372">
      <formula>IF(RIGHT(TEXT(AM54,"0.#"),1)=".",TRUE,FALSE)</formula>
    </cfRule>
  </conditionalFormatting>
  <conditionalFormatting sqref="AM55">
    <cfRule type="expression" dxfId="2721" priority="13369">
      <formula>IF(RIGHT(TEXT(AM55,"0.#"),1)=".",FALSE,TRUE)</formula>
    </cfRule>
    <cfRule type="expression" dxfId="2720" priority="13370">
      <formula>IF(RIGHT(TEXT(AM55,"0.#"),1)=".",TRUE,FALSE)</formula>
    </cfRule>
  </conditionalFormatting>
  <conditionalFormatting sqref="AE60">
    <cfRule type="expression" dxfId="2719" priority="13355">
      <formula>IF(RIGHT(TEXT(AE60,"0.#"),1)=".",FALSE,TRUE)</formula>
    </cfRule>
    <cfRule type="expression" dxfId="2718" priority="13356">
      <formula>IF(RIGHT(TEXT(AE60,"0.#"),1)=".",TRUE,FALSE)</formula>
    </cfRule>
  </conditionalFormatting>
  <conditionalFormatting sqref="AE61">
    <cfRule type="expression" dxfId="2717" priority="13353">
      <formula>IF(RIGHT(TEXT(AE61,"0.#"),1)=".",FALSE,TRUE)</formula>
    </cfRule>
    <cfRule type="expression" dxfId="2716" priority="13354">
      <formula>IF(RIGHT(TEXT(AE61,"0.#"),1)=".",TRUE,FALSE)</formula>
    </cfRule>
  </conditionalFormatting>
  <conditionalFormatting sqref="AE62">
    <cfRule type="expression" dxfId="2715" priority="13351">
      <formula>IF(RIGHT(TEXT(AE62,"0.#"),1)=".",FALSE,TRUE)</formula>
    </cfRule>
    <cfRule type="expression" dxfId="2714" priority="13352">
      <formula>IF(RIGHT(TEXT(AE62,"0.#"),1)=".",TRUE,FALSE)</formula>
    </cfRule>
  </conditionalFormatting>
  <conditionalFormatting sqref="AI62">
    <cfRule type="expression" dxfId="2713" priority="13349">
      <formula>IF(RIGHT(TEXT(AI62,"0.#"),1)=".",FALSE,TRUE)</formula>
    </cfRule>
    <cfRule type="expression" dxfId="2712" priority="13350">
      <formula>IF(RIGHT(TEXT(AI62,"0.#"),1)=".",TRUE,FALSE)</formula>
    </cfRule>
  </conditionalFormatting>
  <conditionalFormatting sqref="AI61">
    <cfRule type="expression" dxfId="2711" priority="13347">
      <formula>IF(RIGHT(TEXT(AI61,"0.#"),1)=".",FALSE,TRUE)</formula>
    </cfRule>
    <cfRule type="expression" dxfId="2710" priority="13348">
      <formula>IF(RIGHT(TEXT(AI61,"0.#"),1)=".",TRUE,FALSE)</formula>
    </cfRule>
  </conditionalFormatting>
  <conditionalFormatting sqref="AI60">
    <cfRule type="expression" dxfId="2709" priority="13345">
      <formula>IF(RIGHT(TEXT(AI60,"0.#"),1)=".",FALSE,TRUE)</formula>
    </cfRule>
    <cfRule type="expression" dxfId="2708" priority="13346">
      <formula>IF(RIGHT(TEXT(AI60,"0.#"),1)=".",TRUE,FALSE)</formula>
    </cfRule>
  </conditionalFormatting>
  <conditionalFormatting sqref="AM60">
    <cfRule type="expression" dxfId="2707" priority="13343">
      <formula>IF(RIGHT(TEXT(AM60,"0.#"),1)=".",FALSE,TRUE)</formula>
    </cfRule>
    <cfRule type="expression" dxfId="2706" priority="13344">
      <formula>IF(RIGHT(TEXT(AM60,"0.#"),1)=".",TRUE,FALSE)</formula>
    </cfRule>
  </conditionalFormatting>
  <conditionalFormatting sqref="AM61">
    <cfRule type="expression" dxfId="2705" priority="13341">
      <formula>IF(RIGHT(TEXT(AM61,"0.#"),1)=".",FALSE,TRUE)</formula>
    </cfRule>
    <cfRule type="expression" dxfId="2704" priority="13342">
      <formula>IF(RIGHT(TEXT(AM61,"0.#"),1)=".",TRUE,FALSE)</formula>
    </cfRule>
  </conditionalFormatting>
  <conditionalFormatting sqref="AM62">
    <cfRule type="expression" dxfId="2703" priority="13339">
      <formula>IF(RIGHT(TEXT(AM62,"0.#"),1)=".",FALSE,TRUE)</formula>
    </cfRule>
    <cfRule type="expression" dxfId="2702" priority="13340">
      <formula>IF(RIGHT(TEXT(AM62,"0.#"),1)=".",TRUE,FALSE)</formula>
    </cfRule>
  </conditionalFormatting>
  <conditionalFormatting sqref="AE87">
    <cfRule type="expression" dxfId="2701" priority="13325">
      <formula>IF(RIGHT(TEXT(AE87,"0.#"),1)=".",FALSE,TRUE)</formula>
    </cfRule>
    <cfRule type="expression" dxfId="2700" priority="13326">
      <formula>IF(RIGHT(TEXT(AE87,"0.#"),1)=".",TRUE,FALSE)</formula>
    </cfRule>
  </conditionalFormatting>
  <conditionalFormatting sqref="AE88">
    <cfRule type="expression" dxfId="2699" priority="13323">
      <formula>IF(RIGHT(TEXT(AE88,"0.#"),1)=".",FALSE,TRUE)</formula>
    </cfRule>
    <cfRule type="expression" dxfId="2698" priority="13324">
      <formula>IF(RIGHT(TEXT(AE88,"0.#"),1)=".",TRUE,FALSE)</formula>
    </cfRule>
  </conditionalFormatting>
  <conditionalFormatting sqref="AE89">
    <cfRule type="expression" dxfId="2697" priority="13321">
      <formula>IF(RIGHT(TEXT(AE89,"0.#"),1)=".",FALSE,TRUE)</formula>
    </cfRule>
    <cfRule type="expression" dxfId="2696" priority="13322">
      <formula>IF(RIGHT(TEXT(AE89,"0.#"),1)=".",TRUE,FALSE)</formula>
    </cfRule>
  </conditionalFormatting>
  <conditionalFormatting sqref="AI89">
    <cfRule type="expression" dxfId="2695" priority="13319">
      <formula>IF(RIGHT(TEXT(AI89,"0.#"),1)=".",FALSE,TRUE)</formula>
    </cfRule>
    <cfRule type="expression" dxfId="2694" priority="13320">
      <formula>IF(RIGHT(TEXT(AI89,"0.#"),1)=".",TRUE,FALSE)</formula>
    </cfRule>
  </conditionalFormatting>
  <conditionalFormatting sqref="AI88">
    <cfRule type="expression" dxfId="2693" priority="13317">
      <formula>IF(RIGHT(TEXT(AI88,"0.#"),1)=".",FALSE,TRUE)</formula>
    </cfRule>
    <cfRule type="expression" dxfId="2692" priority="13318">
      <formula>IF(RIGHT(TEXT(AI88,"0.#"),1)=".",TRUE,FALSE)</formula>
    </cfRule>
  </conditionalFormatting>
  <conditionalFormatting sqref="AI87">
    <cfRule type="expression" dxfId="2691" priority="13315">
      <formula>IF(RIGHT(TEXT(AI87,"0.#"),1)=".",FALSE,TRUE)</formula>
    </cfRule>
    <cfRule type="expression" dxfId="2690" priority="13316">
      <formula>IF(RIGHT(TEXT(AI87,"0.#"),1)=".",TRUE,FALSE)</formula>
    </cfRule>
  </conditionalFormatting>
  <conditionalFormatting sqref="AM88">
    <cfRule type="expression" dxfId="2689" priority="13311">
      <formula>IF(RIGHT(TEXT(AM88,"0.#"),1)=".",FALSE,TRUE)</formula>
    </cfRule>
    <cfRule type="expression" dxfId="2688" priority="13312">
      <formula>IF(RIGHT(TEXT(AM88,"0.#"),1)=".",TRUE,FALSE)</formula>
    </cfRule>
  </conditionalFormatting>
  <conditionalFormatting sqref="AM89">
    <cfRule type="expression" dxfId="2687" priority="13309">
      <formula>IF(RIGHT(TEXT(AM89,"0.#"),1)=".",FALSE,TRUE)</formula>
    </cfRule>
    <cfRule type="expression" dxfId="2686" priority="13310">
      <formula>IF(RIGHT(TEXT(AM89,"0.#"),1)=".",TRUE,FALSE)</formula>
    </cfRule>
  </conditionalFormatting>
  <conditionalFormatting sqref="AE92">
    <cfRule type="expression" dxfId="2685" priority="13295">
      <formula>IF(RIGHT(TEXT(AE92,"0.#"),1)=".",FALSE,TRUE)</formula>
    </cfRule>
    <cfRule type="expression" dxfId="2684" priority="13296">
      <formula>IF(RIGHT(TEXT(AE92,"0.#"),1)=".",TRUE,FALSE)</formula>
    </cfRule>
  </conditionalFormatting>
  <conditionalFormatting sqref="AE93">
    <cfRule type="expression" dxfId="2683" priority="13293">
      <formula>IF(RIGHT(TEXT(AE93,"0.#"),1)=".",FALSE,TRUE)</formula>
    </cfRule>
    <cfRule type="expression" dxfId="2682" priority="13294">
      <formula>IF(RIGHT(TEXT(AE93,"0.#"),1)=".",TRUE,FALSE)</formula>
    </cfRule>
  </conditionalFormatting>
  <conditionalFormatting sqref="AE94">
    <cfRule type="expression" dxfId="2681" priority="13291">
      <formula>IF(RIGHT(TEXT(AE94,"0.#"),1)=".",FALSE,TRUE)</formula>
    </cfRule>
    <cfRule type="expression" dxfId="2680" priority="13292">
      <formula>IF(RIGHT(TEXT(AE94,"0.#"),1)=".",TRUE,FALSE)</formula>
    </cfRule>
  </conditionalFormatting>
  <conditionalFormatting sqref="AI94">
    <cfRule type="expression" dxfId="2679" priority="13289">
      <formula>IF(RIGHT(TEXT(AI94,"0.#"),1)=".",FALSE,TRUE)</formula>
    </cfRule>
    <cfRule type="expression" dxfId="2678" priority="13290">
      <formula>IF(RIGHT(TEXT(AI94,"0.#"),1)=".",TRUE,FALSE)</formula>
    </cfRule>
  </conditionalFormatting>
  <conditionalFormatting sqref="AI93">
    <cfRule type="expression" dxfId="2677" priority="13287">
      <formula>IF(RIGHT(TEXT(AI93,"0.#"),1)=".",FALSE,TRUE)</formula>
    </cfRule>
    <cfRule type="expression" dxfId="2676" priority="13288">
      <formula>IF(RIGHT(TEXT(AI93,"0.#"),1)=".",TRUE,FALSE)</formula>
    </cfRule>
  </conditionalFormatting>
  <conditionalFormatting sqref="AI92">
    <cfRule type="expression" dxfId="2675" priority="13285">
      <formula>IF(RIGHT(TEXT(AI92,"0.#"),1)=".",FALSE,TRUE)</formula>
    </cfRule>
    <cfRule type="expression" dxfId="2674" priority="13286">
      <formula>IF(RIGHT(TEXT(AI92,"0.#"),1)=".",TRUE,FALSE)</formula>
    </cfRule>
  </conditionalFormatting>
  <conditionalFormatting sqref="AM92">
    <cfRule type="expression" dxfId="2673" priority="13283">
      <formula>IF(RIGHT(TEXT(AM92,"0.#"),1)=".",FALSE,TRUE)</formula>
    </cfRule>
    <cfRule type="expression" dxfId="2672" priority="13284">
      <formula>IF(RIGHT(TEXT(AM92,"0.#"),1)=".",TRUE,FALSE)</formula>
    </cfRule>
  </conditionalFormatting>
  <conditionalFormatting sqref="AM93">
    <cfRule type="expression" dxfId="2671" priority="13281">
      <formula>IF(RIGHT(TEXT(AM93,"0.#"),1)=".",FALSE,TRUE)</formula>
    </cfRule>
    <cfRule type="expression" dxfId="2670" priority="13282">
      <formula>IF(RIGHT(TEXT(AM93,"0.#"),1)=".",TRUE,FALSE)</formula>
    </cfRule>
  </conditionalFormatting>
  <conditionalFormatting sqref="AM94">
    <cfRule type="expression" dxfId="2669" priority="13279">
      <formula>IF(RIGHT(TEXT(AM94,"0.#"),1)=".",FALSE,TRUE)</formula>
    </cfRule>
    <cfRule type="expression" dxfId="2668" priority="13280">
      <formula>IF(RIGHT(TEXT(AM94,"0.#"),1)=".",TRUE,FALSE)</formula>
    </cfRule>
  </conditionalFormatting>
  <conditionalFormatting sqref="AE97">
    <cfRule type="expression" dxfId="2667" priority="13265">
      <formula>IF(RIGHT(TEXT(AE97,"0.#"),1)=".",FALSE,TRUE)</formula>
    </cfRule>
    <cfRule type="expression" dxfId="2666" priority="13266">
      <formula>IF(RIGHT(TEXT(AE97,"0.#"),1)=".",TRUE,FALSE)</formula>
    </cfRule>
  </conditionalFormatting>
  <conditionalFormatting sqref="AE98">
    <cfRule type="expression" dxfId="2665" priority="13263">
      <formula>IF(RIGHT(TEXT(AE98,"0.#"),1)=".",FALSE,TRUE)</formula>
    </cfRule>
    <cfRule type="expression" dxfId="2664" priority="13264">
      <formula>IF(RIGHT(TEXT(AE98,"0.#"),1)=".",TRUE,FALSE)</formula>
    </cfRule>
  </conditionalFormatting>
  <conditionalFormatting sqref="AE99">
    <cfRule type="expression" dxfId="2663" priority="13261">
      <formula>IF(RIGHT(TEXT(AE99,"0.#"),1)=".",FALSE,TRUE)</formula>
    </cfRule>
    <cfRule type="expression" dxfId="2662" priority="13262">
      <formula>IF(RIGHT(TEXT(AE99,"0.#"),1)=".",TRUE,FALSE)</formula>
    </cfRule>
  </conditionalFormatting>
  <conditionalFormatting sqref="AI99">
    <cfRule type="expression" dxfId="2661" priority="13259">
      <formula>IF(RIGHT(TEXT(AI99,"0.#"),1)=".",FALSE,TRUE)</formula>
    </cfRule>
    <cfRule type="expression" dxfId="2660" priority="13260">
      <formula>IF(RIGHT(TEXT(AI99,"0.#"),1)=".",TRUE,FALSE)</formula>
    </cfRule>
  </conditionalFormatting>
  <conditionalFormatting sqref="AI98">
    <cfRule type="expression" dxfId="2659" priority="13257">
      <formula>IF(RIGHT(TEXT(AI98,"0.#"),1)=".",FALSE,TRUE)</formula>
    </cfRule>
    <cfRule type="expression" dxfId="2658" priority="13258">
      <formula>IF(RIGHT(TEXT(AI98,"0.#"),1)=".",TRUE,FALSE)</formula>
    </cfRule>
  </conditionalFormatting>
  <conditionalFormatting sqref="AI97">
    <cfRule type="expression" dxfId="2657" priority="13255">
      <formula>IF(RIGHT(TEXT(AI97,"0.#"),1)=".",FALSE,TRUE)</formula>
    </cfRule>
    <cfRule type="expression" dxfId="2656" priority="13256">
      <formula>IF(RIGHT(TEXT(AI97,"0.#"),1)=".",TRUE,FALSE)</formula>
    </cfRule>
  </conditionalFormatting>
  <conditionalFormatting sqref="AM97">
    <cfRule type="expression" dxfId="2655" priority="13253">
      <formula>IF(RIGHT(TEXT(AM97,"0.#"),1)=".",FALSE,TRUE)</formula>
    </cfRule>
    <cfRule type="expression" dxfId="2654" priority="13254">
      <formula>IF(RIGHT(TEXT(AM97,"0.#"),1)=".",TRUE,FALSE)</formula>
    </cfRule>
  </conditionalFormatting>
  <conditionalFormatting sqref="AM98">
    <cfRule type="expression" dxfId="2653" priority="13251">
      <formula>IF(RIGHT(TEXT(AM98,"0.#"),1)=".",FALSE,TRUE)</formula>
    </cfRule>
    <cfRule type="expression" dxfId="2652" priority="13252">
      <formula>IF(RIGHT(TEXT(AM98,"0.#"),1)=".",TRUE,FALSE)</formula>
    </cfRule>
  </conditionalFormatting>
  <conditionalFormatting sqref="AM99">
    <cfRule type="expression" dxfId="2651" priority="13249">
      <formula>IF(RIGHT(TEXT(AM99,"0.#"),1)=".",FALSE,TRUE)</formula>
    </cfRule>
    <cfRule type="expression" dxfId="2650" priority="13250">
      <formula>IF(RIGHT(TEXT(AM99,"0.#"),1)=".",TRUE,FALSE)</formula>
    </cfRule>
  </conditionalFormatting>
  <conditionalFormatting sqref="AE102">
    <cfRule type="expression" dxfId="2649" priority="13231">
      <formula>IF(RIGHT(TEXT(AE102,"0.#"),1)=".",FALSE,TRUE)</formula>
    </cfRule>
    <cfRule type="expression" dxfId="2648" priority="13232">
      <formula>IF(RIGHT(TEXT(AE102,"0.#"),1)=".",TRUE,FALSE)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Y838">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2:Y899">
    <cfRule type="expression" dxfId="2065" priority="2081">
      <formula>IF(RIGHT(TEXT(Y872,"0.#"),1)=".",FALSE,TRUE)</formula>
    </cfRule>
    <cfRule type="expression" dxfId="2064" priority="2082">
      <formula>IF(RIGHT(TEXT(Y872,"0.#"),1)=".",TRUE,FALSE)</formula>
    </cfRule>
  </conditionalFormatting>
  <conditionalFormatting sqref="Y870:Y871">
    <cfRule type="expression" dxfId="2063" priority="2075">
      <formula>IF(RIGHT(TEXT(Y870,"0.#"),1)=".",FALSE,TRUE)</formula>
    </cfRule>
    <cfRule type="expression" dxfId="2062" priority="2076">
      <formula>IF(RIGHT(TEXT(Y870,"0.#"),1)=".",TRUE,FALSE)</formula>
    </cfRule>
  </conditionalFormatting>
  <conditionalFormatting sqref="Y905:Y932">
    <cfRule type="expression" dxfId="2061" priority="2069">
      <formula>IF(RIGHT(TEXT(Y905,"0.#"),1)=".",FALSE,TRUE)</formula>
    </cfRule>
    <cfRule type="expression" dxfId="2060" priority="2070">
      <formula>IF(RIGHT(TEXT(Y905,"0.#"),1)=".",TRUE,FALSE)</formula>
    </cfRule>
  </conditionalFormatting>
  <conditionalFormatting sqref="Y903:Y904">
    <cfRule type="expression" dxfId="2059" priority="2063">
      <formula>IF(RIGHT(TEXT(Y903,"0.#"),1)=".",FALSE,TRUE)</formula>
    </cfRule>
    <cfRule type="expression" dxfId="2058" priority="2064">
      <formula>IF(RIGHT(TEXT(Y903,"0.#"),1)=".",TRUE,FALSE)</formula>
    </cfRule>
  </conditionalFormatting>
  <conditionalFormatting sqref="Y938:Y965">
    <cfRule type="expression" dxfId="2057" priority="2057">
      <formula>IF(RIGHT(TEXT(Y938,"0.#"),1)=".",FALSE,TRUE)</formula>
    </cfRule>
    <cfRule type="expression" dxfId="2056" priority="2058">
      <formula>IF(RIGHT(TEXT(Y938,"0.#"),1)=".",TRUE,FALSE)</formula>
    </cfRule>
  </conditionalFormatting>
  <conditionalFormatting sqref="Y936:Y937">
    <cfRule type="expression" dxfId="2055" priority="2051">
      <formula>IF(RIGHT(TEXT(Y936,"0.#"),1)=".",FALSE,TRUE)</formula>
    </cfRule>
    <cfRule type="expression" dxfId="2054" priority="2052">
      <formula>IF(RIGHT(TEXT(Y936,"0.#"),1)=".",TRUE,FALSE)</formula>
    </cfRule>
  </conditionalFormatting>
  <conditionalFormatting sqref="Y971:Y998">
    <cfRule type="expression" dxfId="2053" priority="2045">
      <formula>IF(RIGHT(TEXT(Y971,"0.#"),1)=".",FALSE,TRUE)</formula>
    </cfRule>
    <cfRule type="expression" dxfId="2052" priority="2046">
      <formula>IF(RIGHT(TEXT(Y971,"0.#"),1)=".",TRUE,FALSE)</formula>
    </cfRule>
  </conditionalFormatting>
  <conditionalFormatting sqref="Y969:Y970">
    <cfRule type="expression" dxfId="2051" priority="2039">
      <formula>IF(RIGHT(TEXT(Y969,"0.#"),1)=".",FALSE,TRUE)</formula>
    </cfRule>
    <cfRule type="expression" dxfId="2050" priority="2040">
      <formula>IF(RIGHT(TEXT(Y969,"0.#"),1)=".",TRUE,FALSE)</formula>
    </cfRule>
  </conditionalFormatting>
  <conditionalFormatting sqref="Y1004:Y1031">
    <cfRule type="expression" dxfId="2049" priority="2033">
      <formula>IF(RIGHT(TEXT(Y1004,"0.#"),1)=".",FALSE,TRUE)</formula>
    </cfRule>
    <cfRule type="expression" dxfId="2048" priority="2034">
      <formula>IF(RIGHT(TEXT(Y1004,"0.#"),1)=".",TRUE,FALSE)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2:AO899">
    <cfRule type="expression" dxfId="1967" priority="2083">
      <formula>IF(AND(AL872&gt;=0, RIGHT(TEXT(AL872,"0.#"),1)&lt;&gt;"."),TRUE,FALSE)</formula>
    </cfRule>
    <cfRule type="expression" dxfId="1966" priority="2084">
      <formula>IF(AND(AL872&gt;=0, RIGHT(TEXT(AL872,"0.#"),1)="."),TRUE,FALSE)</formula>
    </cfRule>
    <cfRule type="expression" dxfId="1965" priority="2085">
      <formula>IF(AND(AL872&lt;0, RIGHT(TEXT(AL872,"0.#"),1)&lt;&gt;"."),TRUE,FALSE)</formula>
    </cfRule>
    <cfRule type="expression" dxfId="1964" priority="2086">
      <formula>IF(AND(AL872&lt;0, RIGHT(TEXT(AL872,"0.#"),1)="."),TRUE,FALSE)</formula>
    </cfRule>
  </conditionalFormatting>
  <conditionalFormatting sqref="AL870:AO871">
    <cfRule type="expression" dxfId="1963" priority="2077">
      <formula>IF(AND(AL870&gt;=0, RIGHT(TEXT(AL870,"0.#"),1)&lt;&gt;"."),TRUE,FALSE)</formula>
    </cfRule>
    <cfRule type="expression" dxfId="1962" priority="2078">
      <formula>IF(AND(AL870&gt;=0, RIGHT(TEXT(AL870,"0.#"),1)="."),TRUE,FALSE)</formula>
    </cfRule>
    <cfRule type="expression" dxfId="1961" priority="2079">
      <formula>IF(AND(AL870&lt;0, RIGHT(TEXT(AL870,"0.#"),1)&lt;&gt;"."),TRUE,FALSE)</formula>
    </cfRule>
    <cfRule type="expression" dxfId="1960" priority="2080">
      <formula>IF(AND(AL870&lt;0, RIGHT(TEXT(AL870,"0.#"),1)="."),TRUE,FALSE)</formula>
    </cfRule>
  </conditionalFormatting>
  <conditionalFormatting sqref="AL905:AO932">
    <cfRule type="expression" dxfId="1959" priority="2071">
      <formula>IF(AND(AL905&gt;=0, RIGHT(TEXT(AL905,"0.#"),1)&lt;&gt;"."),TRUE,FALSE)</formula>
    </cfRule>
    <cfRule type="expression" dxfId="1958" priority="2072">
      <formula>IF(AND(AL905&gt;=0, RIGHT(TEXT(AL905,"0.#"),1)="."),TRUE,FALSE)</formula>
    </cfRule>
    <cfRule type="expression" dxfId="1957" priority="2073">
      <formula>IF(AND(AL905&lt;0, RIGHT(TEXT(AL905,"0.#"),1)&lt;&gt;"."),TRUE,FALSE)</formula>
    </cfRule>
    <cfRule type="expression" dxfId="1956" priority="2074">
      <formula>IF(AND(AL905&lt;0, RIGHT(TEXT(AL905,"0.#"),1)="."),TRUE,FALSE)</formula>
    </cfRule>
  </conditionalFormatting>
  <conditionalFormatting sqref="AL903:AO904">
    <cfRule type="expression" dxfId="1955" priority="2065">
      <formula>IF(AND(AL903&gt;=0, RIGHT(TEXT(AL903,"0.#"),1)&lt;&gt;"."),TRUE,FALSE)</formula>
    </cfRule>
    <cfRule type="expression" dxfId="1954" priority="2066">
      <formula>IF(AND(AL903&gt;=0, RIGHT(TEXT(AL903,"0.#"),1)="."),TRUE,FALSE)</formula>
    </cfRule>
    <cfRule type="expression" dxfId="1953" priority="2067">
      <formula>IF(AND(AL903&lt;0, RIGHT(TEXT(AL903,"0.#"),1)&lt;&gt;"."),TRUE,FALSE)</formula>
    </cfRule>
    <cfRule type="expression" dxfId="1952" priority="2068">
      <formula>IF(AND(AL903&lt;0, RIGHT(TEXT(AL903,"0.#"),1)="."),TRUE,FALSE)</formula>
    </cfRule>
  </conditionalFormatting>
  <conditionalFormatting sqref="AL938:AO965">
    <cfRule type="expression" dxfId="1951" priority="2059">
      <formula>IF(AND(AL938&gt;=0, RIGHT(TEXT(AL938,"0.#"),1)&lt;&gt;"."),TRUE,FALSE)</formula>
    </cfRule>
    <cfRule type="expression" dxfId="1950" priority="2060">
      <formula>IF(AND(AL938&gt;=0, RIGHT(TEXT(AL938,"0.#"),1)="."),TRUE,FALSE)</formula>
    </cfRule>
    <cfRule type="expression" dxfId="1949" priority="2061">
      <formula>IF(AND(AL938&lt;0, RIGHT(TEXT(AL938,"0.#"),1)&lt;&gt;"."),TRUE,FALSE)</formula>
    </cfRule>
    <cfRule type="expression" dxfId="1948" priority="2062">
      <formula>IF(AND(AL938&lt;0, RIGHT(TEXT(AL938,"0.#"),1)="."),TRUE,FALSE)</formula>
    </cfRule>
  </conditionalFormatting>
  <conditionalFormatting sqref="AL936:AO937">
    <cfRule type="expression" dxfId="1947" priority="2053">
      <formula>IF(AND(AL936&gt;=0, RIGHT(TEXT(AL936,"0.#"),1)&lt;&gt;"."),TRUE,FALSE)</formula>
    </cfRule>
    <cfRule type="expression" dxfId="1946" priority="2054">
      <formula>IF(AND(AL936&gt;=0, RIGHT(TEXT(AL936,"0.#"),1)="."),TRUE,FALSE)</formula>
    </cfRule>
    <cfRule type="expression" dxfId="1945" priority="2055">
      <formula>IF(AND(AL936&lt;0, RIGHT(TEXT(AL936,"0.#"),1)&lt;&gt;"."),TRUE,FALSE)</formula>
    </cfRule>
    <cfRule type="expression" dxfId="1944" priority="2056">
      <formula>IF(AND(AL936&lt;0, RIGHT(TEXT(AL936,"0.#"),1)="."),TRUE,FALSE)</formula>
    </cfRule>
  </conditionalFormatting>
  <conditionalFormatting sqref="AL971:AO998">
    <cfRule type="expression" dxfId="1943" priority="2047">
      <formula>IF(AND(AL971&gt;=0, RIGHT(TEXT(AL971,"0.#"),1)&lt;&gt;"."),TRUE,FALSE)</formula>
    </cfRule>
    <cfRule type="expression" dxfId="1942" priority="2048">
      <formula>IF(AND(AL971&gt;=0, RIGHT(TEXT(AL971,"0.#"),1)="."),TRUE,FALSE)</formula>
    </cfRule>
    <cfRule type="expression" dxfId="1941" priority="2049">
      <formula>IF(AND(AL971&lt;0, RIGHT(TEXT(AL971,"0.#"),1)&lt;&gt;"."),TRUE,FALSE)</formula>
    </cfRule>
    <cfRule type="expression" dxfId="1940" priority="2050">
      <formula>IF(AND(AL971&lt;0, RIGHT(TEXT(AL971,"0.#"),1)="."),TRUE,FALSE)</formula>
    </cfRule>
  </conditionalFormatting>
  <conditionalFormatting sqref="AL969:AO970">
    <cfRule type="expression" dxfId="1939" priority="2041">
      <formula>IF(AND(AL969&gt;=0, RIGHT(TEXT(AL969,"0.#"),1)&lt;&gt;"."),TRUE,FALSE)</formula>
    </cfRule>
    <cfRule type="expression" dxfId="1938" priority="2042">
      <formula>IF(AND(AL969&gt;=0, RIGHT(TEXT(AL969,"0.#"),1)="."),TRUE,FALSE)</formula>
    </cfRule>
    <cfRule type="expression" dxfId="1937" priority="2043">
      <formula>IF(AND(AL969&lt;0, RIGHT(TEXT(AL969,"0.#"),1)&lt;&gt;"."),TRUE,FALSE)</formula>
    </cfRule>
    <cfRule type="expression" dxfId="1936" priority="2044">
      <formula>IF(AND(AL969&lt;0, RIGHT(TEXT(AL969,"0.#"),1)="."),TRUE,FALSE)</formula>
    </cfRule>
  </conditionalFormatting>
  <conditionalFormatting sqref="AL1004:AO1031">
    <cfRule type="expression" dxfId="1935" priority="2035">
      <formula>IF(AND(AL1004&gt;=0, RIGHT(TEXT(AL1004,"0.#"),1)&lt;&gt;"."),TRUE,FALSE)</formula>
    </cfRule>
    <cfRule type="expression" dxfId="1934" priority="2036">
      <formula>IF(AND(AL1004&gt;=0, RIGHT(TEXT(AL1004,"0.#"),1)="."),TRUE,FALSE)</formula>
    </cfRule>
    <cfRule type="expression" dxfId="1933" priority="2037">
      <formula>IF(AND(AL1004&lt;0, RIGHT(TEXT(AL1004,"0.#"),1)&lt;&gt;"."),TRUE,FALSE)</formula>
    </cfRule>
    <cfRule type="expression" dxfId="1932" priority="2038">
      <formula>IF(AND(AL1004&lt;0, RIGHT(TEXT(AL1004,"0.#"),1)="."),TRUE,FALSE)</formula>
    </cfRule>
  </conditionalFormatting>
  <conditionalFormatting sqref="AL1002:AO1003">
    <cfRule type="expression" dxfId="1931" priority="2029">
      <formula>IF(AND(AL1002&gt;=0, RIGHT(TEXT(AL1002,"0.#"),1)&lt;&gt;"."),TRUE,FALSE)</formula>
    </cfRule>
    <cfRule type="expression" dxfId="1930" priority="2030">
      <formula>IF(AND(AL1002&gt;=0, RIGHT(TEXT(AL1002,"0.#"),1)="."),TRUE,FALSE)</formula>
    </cfRule>
    <cfRule type="expression" dxfId="1929" priority="2031">
      <formula>IF(AND(AL1002&lt;0, RIGHT(TEXT(AL1002,"0.#"),1)&lt;&gt;"."),TRUE,FALSE)</formula>
    </cfRule>
    <cfRule type="expression" dxfId="1928" priority="2032">
      <formula>IF(AND(AL1002&lt;0, RIGHT(TEXT(AL1002,"0.#"),1)="."),TRUE,FALSE)</formula>
    </cfRule>
  </conditionalFormatting>
  <conditionalFormatting sqref="Y1002:Y1003">
    <cfRule type="expression" dxfId="1927" priority="2027">
      <formula>IF(RIGHT(TEXT(Y1002,"0.#"),1)=".",FALSE,TRUE)</formula>
    </cfRule>
    <cfRule type="expression" dxfId="1926" priority="2028">
      <formula>IF(RIGHT(TEXT(Y1002,"0.#"),1)=".",TRUE,FALSE)</formula>
    </cfRule>
  </conditionalFormatting>
  <conditionalFormatting sqref="AL1037:AO1064">
    <cfRule type="expression" dxfId="1925" priority="2023">
      <formula>IF(AND(AL1037&gt;=0, RIGHT(TEXT(AL1037,"0.#"),1)&lt;&gt;"."),TRUE,FALSE)</formula>
    </cfRule>
    <cfRule type="expression" dxfId="1924" priority="2024">
      <formula>IF(AND(AL1037&gt;=0, RIGHT(TEXT(AL1037,"0.#"),1)="."),TRUE,FALSE)</formula>
    </cfRule>
    <cfRule type="expression" dxfId="1923" priority="2025">
      <formula>IF(AND(AL1037&lt;0, RIGHT(TEXT(AL1037,"0.#"),1)&lt;&gt;"."),TRUE,FALSE)</formula>
    </cfRule>
    <cfRule type="expression" dxfId="1922" priority="2026">
      <formula>IF(AND(AL1037&lt;0, RIGHT(TEXT(AL1037,"0.#"),1)="."),TRUE,FALSE)</formula>
    </cfRule>
  </conditionalFormatting>
  <conditionalFormatting sqref="Y1037:Y1064">
    <cfRule type="expression" dxfId="1921" priority="2021">
      <formula>IF(RIGHT(TEXT(Y1037,"0.#"),1)=".",FALSE,TRUE)</formula>
    </cfRule>
    <cfRule type="expression" dxfId="1920" priority="2022">
      <formula>IF(RIGHT(TEXT(Y1037,"0.#"),1)=".",TRUE,FALSE)</formula>
    </cfRule>
  </conditionalFormatting>
  <conditionalFormatting sqref="AL1035:AO1036">
    <cfRule type="expression" dxfId="1919" priority="2017">
      <formula>IF(AND(AL1035&gt;=0, RIGHT(TEXT(AL1035,"0.#"),1)&lt;&gt;"."),TRUE,FALSE)</formula>
    </cfRule>
    <cfRule type="expression" dxfId="1918" priority="2018">
      <formula>IF(AND(AL1035&gt;=0, RIGHT(TEXT(AL1035,"0.#"),1)="."),TRUE,FALSE)</formula>
    </cfRule>
    <cfRule type="expression" dxfId="1917" priority="2019">
      <formula>IF(AND(AL1035&lt;0, RIGHT(TEXT(AL1035,"0.#"),1)&lt;&gt;"."),TRUE,FALSE)</formula>
    </cfRule>
    <cfRule type="expression" dxfId="1916" priority="2020">
      <formula>IF(AND(AL1035&lt;0, RIGHT(TEXT(AL1035,"0.#"),1)="."),TRUE,FALSE)</formula>
    </cfRule>
  </conditionalFormatting>
  <conditionalFormatting sqref="Y1035:Y1036">
    <cfRule type="expression" dxfId="1915" priority="2015">
      <formula>IF(RIGHT(TEXT(Y1035,"0.#"),1)=".",FALSE,TRUE)</formula>
    </cfRule>
    <cfRule type="expression" dxfId="1914" priority="2016">
      <formula>IF(RIGHT(TEXT(Y1035,"0.#"),1)=".",TRUE,FALSE)</formula>
    </cfRule>
  </conditionalFormatting>
  <conditionalFormatting sqref="AL1070:AO1097">
    <cfRule type="expression" dxfId="1913" priority="2011">
      <formula>IF(AND(AL1070&gt;=0, RIGHT(TEXT(AL1070,"0.#"),1)&lt;&gt;"."),TRUE,FALSE)</formula>
    </cfRule>
    <cfRule type="expression" dxfId="1912" priority="2012">
      <formula>IF(AND(AL1070&gt;=0, RIGHT(TEXT(AL1070,"0.#"),1)="."),TRUE,FALSE)</formula>
    </cfRule>
    <cfRule type="expression" dxfId="1911" priority="2013">
      <formula>IF(AND(AL1070&lt;0, RIGHT(TEXT(AL1070,"0.#"),1)&lt;&gt;"."),TRUE,FALSE)</formula>
    </cfRule>
    <cfRule type="expression" dxfId="1910" priority="2014">
      <formula>IF(AND(AL1070&lt;0, RIGHT(TEXT(AL1070,"0.#"),1)="."),TRUE,FALSE)</formula>
    </cfRule>
  </conditionalFormatting>
  <conditionalFormatting sqref="Y1070:Y1097">
    <cfRule type="expression" dxfId="1909" priority="2009">
      <formula>IF(RIGHT(TEXT(Y1070,"0.#"),1)=".",FALSE,TRUE)</formula>
    </cfRule>
    <cfRule type="expression" dxfId="1908" priority="2010">
      <formula>IF(RIGHT(TEXT(Y1070,"0.#"),1)=".",TRUE,FALSE)</formula>
    </cfRule>
  </conditionalFormatting>
  <conditionalFormatting sqref="AL1068:AO1069">
    <cfRule type="expression" dxfId="1907" priority="2005">
      <formula>IF(AND(AL1068&gt;=0, RIGHT(TEXT(AL1068,"0.#"),1)&lt;&gt;"."),TRUE,FALSE)</formula>
    </cfRule>
    <cfRule type="expression" dxfId="1906" priority="2006">
      <formula>IF(AND(AL1068&gt;=0, RIGHT(TEXT(AL1068,"0.#"),1)="."),TRUE,FALSE)</formula>
    </cfRule>
    <cfRule type="expression" dxfId="1905" priority="2007">
      <formula>IF(AND(AL1068&lt;0, RIGHT(TEXT(AL1068,"0.#"),1)&lt;&gt;"."),TRUE,FALSE)</formula>
    </cfRule>
    <cfRule type="expression" dxfId="1904" priority="2008">
      <formula>IF(AND(AL1068&lt;0, RIGHT(TEXT(AL1068,"0.#"),1)="."),TRUE,FALSE)</formula>
    </cfRule>
  </conditionalFormatting>
  <conditionalFormatting sqref="Y1068:Y1069">
    <cfRule type="expression" dxfId="1903" priority="2003">
      <formula>IF(RIGHT(TEXT(Y1068,"0.#"),1)=".",FALSE,TRUE)</formula>
    </cfRule>
    <cfRule type="expression" dxfId="1902" priority="2004">
      <formula>IF(RIGHT(TEXT(Y1068,"0.#"),1)=".",TRUE,FALSE)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699" max="49" man="1"/>
    <brk id="727"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12" sqref="Q1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2">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2">
      <c r="A9" s="14" t="s">
        <v>209</v>
      </c>
      <c r="B9" s="15"/>
      <c r="C9" s="13" t="str">
        <f t="shared" si="0"/>
        <v/>
      </c>
      <c r="D9" s="13" t="str">
        <f t="shared" si="8"/>
        <v/>
      </c>
      <c r="F9" s="18" t="s">
        <v>435</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2">
      <c r="A10" s="14" t="s">
        <v>458</v>
      </c>
      <c r="B10" s="15"/>
      <c r="C10" s="13" t="str">
        <f t="shared" si="0"/>
        <v/>
      </c>
      <c r="D10" s="13" t="str">
        <f t="shared" si="8"/>
        <v/>
      </c>
      <c r="F10" s="18" t="s">
        <v>235</v>
      </c>
      <c r="G10" s="17" t="s">
        <v>550</v>
      </c>
      <c r="H10" s="13" t="str">
        <f t="shared" si="1"/>
        <v>エネルギー対策特別会計エネルギー需給勘定</v>
      </c>
      <c r="I10" s="13" t="str">
        <f t="shared" si="5"/>
        <v>エネルギー対策特別会計エネルギー需給勘定</v>
      </c>
      <c r="K10" s="14" t="s">
        <v>463</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444</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445</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446</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495</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436</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437</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438</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439</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440</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441</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442</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443</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465</v>
      </c>
    </row>
    <row r="96" spans="25:25" x14ac:dyDescent="0.2">
      <c r="Y96" s="32" t="s">
        <v>537</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356</v>
      </c>
      <c r="AF2" s="1036"/>
      <c r="AG2" s="1036"/>
      <c r="AH2" s="1036"/>
      <c r="AI2" s="1036" t="s">
        <v>362</v>
      </c>
      <c r="AJ2" s="1036"/>
      <c r="AK2" s="1036"/>
      <c r="AL2" s="1036"/>
      <c r="AM2" s="1036" t="s">
        <v>466</v>
      </c>
      <c r="AN2" s="1036"/>
      <c r="AO2" s="1036"/>
      <c r="AP2" s="553"/>
      <c r="AQ2" s="152" t="s">
        <v>354</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2">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356</v>
      </c>
      <c r="AF9" s="1036"/>
      <c r="AG9" s="1036"/>
      <c r="AH9" s="1036"/>
      <c r="AI9" s="1036" t="s">
        <v>362</v>
      </c>
      <c r="AJ9" s="1036"/>
      <c r="AK9" s="1036"/>
      <c r="AL9" s="1036"/>
      <c r="AM9" s="1036" t="s">
        <v>466</v>
      </c>
      <c r="AN9" s="1036"/>
      <c r="AO9" s="1036"/>
      <c r="AP9" s="553"/>
      <c r="AQ9" s="152" t="s">
        <v>354</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2">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356</v>
      </c>
      <c r="AF16" s="1036"/>
      <c r="AG16" s="1036"/>
      <c r="AH16" s="1036"/>
      <c r="AI16" s="1036" t="s">
        <v>362</v>
      </c>
      <c r="AJ16" s="1036"/>
      <c r="AK16" s="1036"/>
      <c r="AL16" s="1036"/>
      <c r="AM16" s="1036" t="s">
        <v>466</v>
      </c>
      <c r="AN16" s="1036"/>
      <c r="AO16" s="1036"/>
      <c r="AP16" s="553"/>
      <c r="AQ16" s="152" t="s">
        <v>354</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2">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356</v>
      </c>
      <c r="AF23" s="1036"/>
      <c r="AG23" s="1036"/>
      <c r="AH23" s="1036"/>
      <c r="AI23" s="1036" t="s">
        <v>362</v>
      </c>
      <c r="AJ23" s="1036"/>
      <c r="AK23" s="1036"/>
      <c r="AL23" s="1036"/>
      <c r="AM23" s="1036" t="s">
        <v>466</v>
      </c>
      <c r="AN23" s="1036"/>
      <c r="AO23" s="1036"/>
      <c r="AP23" s="553"/>
      <c r="AQ23" s="152" t="s">
        <v>354</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2">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356</v>
      </c>
      <c r="AF30" s="1036"/>
      <c r="AG30" s="1036"/>
      <c r="AH30" s="1036"/>
      <c r="AI30" s="1036" t="s">
        <v>362</v>
      </c>
      <c r="AJ30" s="1036"/>
      <c r="AK30" s="1036"/>
      <c r="AL30" s="1036"/>
      <c r="AM30" s="1036" t="s">
        <v>466</v>
      </c>
      <c r="AN30" s="1036"/>
      <c r="AO30" s="1036"/>
      <c r="AP30" s="553"/>
      <c r="AQ30" s="152" t="s">
        <v>354</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2">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356</v>
      </c>
      <c r="AF37" s="1036"/>
      <c r="AG37" s="1036"/>
      <c r="AH37" s="1036"/>
      <c r="AI37" s="1036" t="s">
        <v>362</v>
      </c>
      <c r="AJ37" s="1036"/>
      <c r="AK37" s="1036"/>
      <c r="AL37" s="1036"/>
      <c r="AM37" s="1036" t="s">
        <v>466</v>
      </c>
      <c r="AN37" s="1036"/>
      <c r="AO37" s="1036"/>
      <c r="AP37" s="553"/>
      <c r="AQ37" s="152" t="s">
        <v>354</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2">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356</v>
      </c>
      <c r="AF44" s="1036"/>
      <c r="AG44" s="1036"/>
      <c r="AH44" s="1036"/>
      <c r="AI44" s="1036" t="s">
        <v>362</v>
      </c>
      <c r="AJ44" s="1036"/>
      <c r="AK44" s="1036"/>
      <c r="AL44" s="1036"/>
      <c r="AM44" s="1036" t="s">
        <v>466</v>
      </c>
      <c r="AN44" s="1036"/>
      <c r="AO44" s="1036"/>
      <c r="AP44" s="553"/>
      <c r="AQ44" s="152" t="s">
        <v>354</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2">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356</v>
      </c>
      <c r="AF51" s="1036"/>
      <c r="AG51" s="1036"/>
      <c r="AH51" s="1036"/>
      <c r="AI51" s="1036" t="s">
        <v>362</v>
      </c>
      <c r="AJ51" s="1036"/>
      <c r="AK51" s="1036"/>
      <c r="AL51" s="1036"/>
      <c r="AM51" s="1036" t="s">
        <v>466</v>
      </c>
      <c r="AN51" s="1036"/>
      <c r="AO51" s="1036"/>
      <c r="AP51" s="553"/>
      <c r="AQ51" s="152" t="s">
        <v>354</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2">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356</v>
      </c>
      <c r="AF58" s="1036"/>
      <c r="AG58" s="1036"/>
      <c r="AH58" s="1036"/>
      <c r="AI58" s="1036" t="s">
        <v>362</v>
      </c>
      <c r="AJ58" s="1036"/>
      <c r="AK58" s="1036"/>
      <c r="AL58" s="1036"/>
      <c r="AM58" s="1036" t="s">
        <v>466</v>
      </c>
      <c r="AN58" s="1036"/>
      <c r="AO58" s="1036"/>
      <c r="AP58" s="553"/>
      <c r="AQ58" s="152" t="s">
        <v>354</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2">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356</v>
      </c>
      <c r="AF65" s="1036"/>
      <c r="AG65" s="1036"/>
      <c r="AH65" s="1036"/>
      <c r="AI65" s="1036" t="s">
        <v>362</v>
      </c>
      <c r="AJ65" s="1036"/>
      <c r="AK65" s="1036"/>
      <c r="AL65" s="1036"/>
      <c r="AM65" s="1036" t="s">
        <v>466</v>
      </c>
      <c r="AN65" s="1036"/>
      <c r="AO65" s="1036"/>
      <c r="AP65" s="553"/>
      <c r="AQ65" s="152" t="s">
        <v>354</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2">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4" t="s">
        <v>507</v>
      </c>
      <c r="H2" s="595"/>
      <c r="I2" s="595"/>
      <c r="J2" s="595"/>
      <c r="K2" s="595"/>
      <c r="L2" s="595"/>
      <c r="M2" s="595"/>
      <c r="N2" s="595"/>
      <c r="O2" s="595"/>
      <c r="P2" s="595"/>
      <c r="Q2" s="595"/>
      <c r="R2" s="595"/>
      <c r="S2" s="595"/>
      <c r="T2" s="595"/>
      <c r="U2" s="595"/>
      <c r="V2" s="595"/>
      <c r="W2" s="595"/>
      <c r="X2" s="595"/>
      <c r="Y2" s="595"/>
      <c r="Z2" s="595"/>
      <c r="AA2" s="595"/>
      <c r="AB2" s="596"/>
      <c r="AC2" s="594" t="s">
        <v>509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9"/>
      <c r="B15" s="1050"/>
      <c r="C15" s="1050"/>
      <c r="D15" s="1050"/>
      <c r="E15" s="1050"/>
      <c r="F15" s="1051"/>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9"/>
      <c r="B28" s="1050"/>
      <c r="C28" s="1050"/>
      <c r="D28" s="1050"/>
      <c r="E28" s="1050"/>
      <c r="F28" s="1051"/>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9"/>
      <c r="B41" s="1050"/>
      <c r="C41" s="1050"/>
      <c r="D41" s="1050"/>
      <c r="E41" s="1050"/>
      <c r="F41" s="1051"/>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9"/>
      <c r="B68" s="1050"/>
      <c r="C68" s="1050"/>
      <c r="D68" s="1050"/>
      <c r="E68" s="1050"/>
      <c r="F68" s="1051"/>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9"/>
      <c r="B81" s="1050"/>
      <c r="C81" s="1050"/>
      <c r="D81" s="1050"/>
      <c r="E81" s="1050"/>
      <c r="F81" s="1051"/>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9"/>
      <c r="B94" s="1050"/>
      <c r="C94" s="1050"/>
      <c r="D94" s="1050"/>
      <c r="E94" s="1050"/>
      <c r="F94" s="1051"/>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9"/>
      <c r="B121" s="1050"/>
      <c r="C121" s="1050"/>
      <c r="D121" s="1050"/>
      <c r="E121" s="1050"/>
      <c r="F121" s="1051"/>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9"/>
      <c r="B134" s="1050"/>
      <c r="C134" s="1050"/>
      <c r="D134" s="1050"/>
      <c r="E134" s="1050"/>
      <c r="F134" s="1051"/>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9"/>
      <c r="B147" s="1050"/>
      <c r="C147" s="1050"/>
      <c r="D147" s="1050"/>
      <c r="E147" s="1050"/>
      <c r="F147" s="1051"/>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9"/>
      <c r="B174" s="1050"/>
      <c r="C174" s="1050"/>
      <c r="D174" s="1050"/>
      <c r="E174" s="1050"/>
      <c r="F174" s="1051"/>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9"/>
      <c r="B187" s="1050"/>
      <c r="C187" s="1050"/>
      <c r="D187" s="1050"/>
      <c r="E187" s="1050"/>
      <c r="F187" s="1051"/>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9"/>
      <c r="B200" s="1050"/>
      <c r="C200" s="1050"/>
      <c r="D200" s="1050"/>
      <c r="E200" s="1050"/>
      <c r="F200" s="1051"/>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9"/>
      <c r="B227" s="1050"/>
      <c r="C227" s="1050"/>
      <c r="D227" s="1050"/>
      <c r="E227" s="1050"/>
      <c r="F227" s="1051"/>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9"/>
      <c r="B240" s="1050"/>
      <c r="C240" s="1050"/>
      <c r="D240" s="1050"/>
      <c r="E240" s="1050"/>
      <c r="F240" s="1051"/>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9"/>
      <c r="B253" s="1050"/>
      <c r="C253" s="1050"/>
      <c r="D253" s="1050"/>
      <c r="E253" s="1050"/>
      <c r="F253" s="1051"/>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2">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2">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2">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2">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2">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2">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2">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2">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2">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2">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2">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2">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2">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2">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2">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2">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2">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2">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2">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2">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2">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2">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2">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2">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2">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2">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2">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2">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2">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2">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2">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2">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2">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2">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2">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2">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2">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2">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2">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2">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2018-08-27T06:08:50Z</cp:lastPrinted>
  <dcterms:created xsi:type="dcterms:W3CDTF">2012-03-13T00:50:25Z</dcterms:created>
  <dcterms:modified xsi:type="dcterms:W3CDTF">2018-08-27T06:09:00Z</dcterms:modified>
</cp:coreProperties>
</file>