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8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<sst xmlns="http://schemas.openxmlformats.org/spreadsheetml/2006/main" count="2952" uniqueCount="654">
  <si>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</si>
  <si>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</si>
  <si>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</si>
  <si>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</si>
  <si>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</si>
  <si>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</si>
  <si>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</si>
  <si>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</si>
  <si>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</si>
  <si>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</si>
  <si>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</si>
  <si>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</si>
  <si>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</si>
  <si>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</si>
  <si>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</si>
  <si>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</si>
  <si>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</si>
  <si>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</si>
  <si>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</si>
  <si>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</si>
  <si>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</si>
  <si>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</si>
  <si>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</si>
  <si>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</si>
  <si>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</si>
  <si>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</si>
  <si>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</si>
  <si>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</si>
  <si>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</si>
  <si>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</si>
  <si>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</si>
  <si>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</si>
  <si>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</si>
  <si>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</si>
  <si>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</si>
  <si>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</si>
  <si>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</si>
  <si>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</si>
  <si>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</si>
  <si>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</si>
  <si>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</si>
  <si>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</si>
  <si>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</si>
  <si>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</si>
  <si>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</si>
  <si>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</si>
  <si>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</si>
  <si>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</si>
  <si>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</si>
  <si>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</si>
  <si>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</si>
  <si>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</si>
  <si>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</si>
  <si>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</si>
  <si>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</si>
  <si>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</si>
  <si>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</si>
  <si>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</si>
  <si>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</si>
  <si>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</si>
  <si>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</si>
  <si>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</si>
  <si>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</si>
  <si>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</si>
  <si>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</si>
  <si>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</si>
  <si>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</si>
  <si>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</si>
  <si>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</si>
  <si>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</si>
  <si>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</si>
  <si>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</si>
  <si>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</si>
  <si>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</si>
  <si>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</si>
  <si>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</si>
  <si>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</si>
  <si>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</si>
  <si>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</si>
  <si>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</si>
  <si>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</si>
  <si>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</si>
  <si>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</si>
  <si>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</si>
  <si>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</si>
  <si>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</si>
  <si>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</si>
  <si>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</si>
  <si>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</si>
  <si>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</si>
  <si>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</si>
  <si>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</si>
  <si>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</si>
  <si>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</si>
  <si>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</si>
  <si>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</si>
  <si>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</si>
  <si>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</si>
  <si>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</si>
  <si>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</si>
  <si>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</si>
  <si>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</si>
  <si>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</si>
  <si>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</si>
  <si>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</si>
  <si>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</si>
  <si>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</si>
  <si>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</si>
  <si>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</si>
  <si>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</si>
  <si>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</si>
  <si>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</si>
  <si>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</si>
  <si>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</si>
  <si>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</si>
  <si>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</si>
  <si>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</si>
  <si>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</si>
  <si>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</si>
  <si>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</si>
  <si>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</si>
  <si>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</si>
  <si>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</si>
  <si>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</si>
  <si>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</si>
  <si>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</si>
  <si>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</si>
  <si>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</si>
  <si>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</si>
  <si>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</si>
  <si>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</si>
  <si>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</si>
  <si>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</si>
  <si>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</si>
  <si>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</si>
  <si>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</si>
  <si>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</si>
  <si>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</si>
  <si>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</si>
  <si>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</si>
  <si>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</si>
  <si>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</si>
  <si>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</si>
  <si>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</si>
  <si>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</si>
  <si>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</si>
  <si>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</si>
  <si>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</si>
  <si>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</si>
  <si>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</si>
  <si>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</si>
  <si>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</si>
  <si>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</si>
  <si>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</si>
  <si>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</si>
  <si>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</si>
  <si>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</si>
  <si>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</si>
  <si>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</si>
  <si>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</si>
  <si>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</si>
  <si>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</si>
  <si>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</si>
  <si>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</si>
  <si>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</si>
  <si>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</si>
  <si>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</si>
  <si>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</si>
  <si>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</si>
  <si>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</si>
  <si>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</si>
  <si>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</si>
  <si>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</si>
  <si>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</si>
  <si>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</si>
  <si>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</si>
  <si>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</si>
  <si>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</si>
  <si>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</si>
  <si>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</si>
  <si>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</si>
  <si>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</si>
  <si>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</si>
  <si>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</si>
  <si>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</si>
  <si>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</si>
  <si>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</si>
  <si>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</si>
  <si>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</si>
  <si>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</si>
  <si>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</si>
  <si>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</si>
  <si>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</si>
  <si>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</si>
  <si>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</si>
  <si>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</si>
  <si>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</si>
  <si>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</si>
  <si>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</si>
  <si>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</si>
  <si>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</si>
  <si>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</si>
  <si>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</si>
  <si>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</si>
  <si>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</si>
  <si>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</si>
  <si>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</si>
  <si>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</si>
  <si>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</si>
  <si>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</si>
  <si>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</si>
  <si>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</si>
  <si>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</si>
  <si>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</si>
  <si>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</si>
  <si>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</si>
  <si>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</si>
  <si>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</si>
  <si>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</si>
  <si>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</si>
  <si>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</si>
  <si>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</si>
  <si>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</si>
  <si>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</si>
  <si>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</si>
  <si>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</si>
  <si>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</si>
  <si>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</si>
  <si>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</si>
  <si>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</si>
  <si>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</si>
  <si>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</si>
  <si>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</si>
  <si>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</si>
  <si>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</si>
  <si>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</si>
  <si>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</si>
  <si>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</si>
  <si>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</si>
  <si>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</si>
  <si>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</si>
  <si>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</si>
  <si>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</si>
  <si>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</si>
  <si>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</si>
  <si>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</si>
  <si>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</si>
  <si>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</si>
  <si>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</si>
  <si>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</si>
  <si>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</si>
  <si>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</si>
  <si>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</si>
  <si>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</si>
  <si>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</si>
  <si>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</si>
  <si>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</si>
  <si>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</si>
  <si>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</si>
  <si>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</si>
  <si>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</si>
  <si>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</si>
  <si>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</si>
  <si>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</si>
  <si>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</si>
  <si>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</si>
  <si>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</si>
  <si>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</si>
  <si>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</si>
  <si>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</si>
  <si>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</si>
  <si>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</si>
  <si>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</si>
  <si>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</si>
  <si>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</si>
  <si>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</si>
  <si>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</si>
  <si>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</si>
  <si>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</si>
  <si>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</si>
  <si>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</si>
  <si>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</si>
  <si>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</si>
  <si>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</si>
  <si>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</si>
  <si>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</si>
  <si>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</si>
  <si>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</si>
  <si>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</si>
  <si>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</si>
  <si>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</si>
  <si>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</si>
  <si>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</si>
  <si>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</si>
  <si>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</si>
  <si>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</si>
  <si>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</si>
  <si>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</si>
  <si>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</si>
  <si>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</si>
  <si>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</si>
  <si>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</si>
  <si>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</si>
  <si>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</si>
  <si>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</si>
  <si>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</si>
  <si>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</si>
  <si>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</si>
  <si>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</si>
  <si>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</si>
  <si>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</si>
  <si>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</si>
  <si>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</si>
  <si>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</si>
  <si>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</si>
  <si>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</si>
  <si>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</si>
  <si>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</si>
  <si>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</si>
  <si>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</si>
  <si>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</si>
  <si>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</si>
  <si>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</si>
  <si>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</si>
  <si>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</si>
  <si>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</si>
  <si>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</si>
  <si>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</si>
  <si>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</si>
  <si>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</si>
  <si>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</si>
  <si>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</si>
  <si>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</si>
  <si>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</si>
  <si>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</si>
  <si>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</si>
  <si>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</si>
  <si>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</si>
  <si>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</si>
  <si>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</si>
  <si>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</si>
  <si>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</si>
  <si>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</si>
  <si>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</si>
  <si>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</si>
  <si>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</si>
  <si>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</si>
  <si>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</si>
  <si>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</si>
  <si>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</si>
  <si>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</si>
  <si>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</si>
  <si>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</si>
  <si>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</si>
  <si>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</si>
  <si>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</si>
  <si>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</si>
  <si>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</si>
  <si>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</si>
  <si>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</si>
  <si>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</si>
  <si>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</si>
  <si>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</si>
  <si>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</si>
  <si>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</si>
  <si>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</si>
  <si>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</si>
  <si>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</si>
  <si>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</si>
  <si>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</si>
  <si>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</si>
  <si>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</si>
  <si>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</si>
  <si>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</si>
  <si>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</si>
  <si>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</si>
  <si>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</si>
  <si>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</si>
  <si>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</si>
  <si>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</si>
  <si>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</si>
  <si>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</si>
  <si>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</si>
  <si>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</si>
  <si>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</si>
  <si>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</si>
  <si>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</si>
  <si>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</si>
  <si>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</si>
  <si>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</si>
  <si>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</si>
  <si>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</si>
  <si>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</si>
  <si>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</si>
  <si>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</si>
  <si>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</si>
  <si>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</si>
  <si>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</si>
  <si>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</si>
  <si>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</si>
  <si>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</si>
  <si>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</si>
  <si>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</si>
  <si>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</si>
  <si>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</si>
  <si>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</si>
  <si>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</si>
  <si>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</si>
  <si>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</si>
  <si>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</si>
  <si>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</si>
  <si>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</si>
  <si>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</si>
  <si>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</si>
  <si>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</si>
  <si>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</si>
  <si>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</si>
  <si>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</si>
  <si>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</si>
  <si>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</si>
  <si>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</si>
  <si>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</si>
  <si>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</si>
  <si>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</si>
  <si>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</si>
  <si>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</si>
  <si>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</si>
  <si>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</si>
  <si>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</si>
  <si>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</si>
  <si>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</si>
  <si>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</si>
  <si>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</si>
  <si>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</si>
  <si>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</si>
  <si>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</si>
  <si>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</si>
  <si>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</si>
  <si>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</si>
  <si>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</si>
  <si>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</si>
  <si>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</si>
  <si>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</si>
  <si>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</si>
  <si>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</si>
  <si>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</si>
  <si>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</si>
  <si>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</si>
  <si>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</si>
  <si>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</si>
  <si>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</si>
  <si>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</si>
  <si>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</si>
  <si>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</si>
  <si>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</si>
  <si>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</si>
  <si>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</si>
  <si>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</si>
  <si>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</si>
  <si>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</si>
  <si>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</si>
  <si>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</si>
  <si>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</si>
  <si>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</si>
  <si>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</si>
  <si>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</si>
  <si>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</si>
  <si>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</si>
  <si>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</si>
  <si>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</si>
  <si>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</si>
  <si>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</si>
  <si>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</si>
  <si>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</si>
  <si>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</si>
  <si>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</si>
  <si>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</si>
  <si>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</si>
  <si>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</si>
  <si>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</si>
  <si>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</si>
  <si>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</si>
  <si>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</si>
  <si>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</si>
  <si>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</si>
  <si>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</si>
  <si>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</si>
  <si>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</si>
  <si>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</si>
  <si>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</si>
  <si>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</si>
  <si>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</si>
  <si>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</si>
  <si>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</si>
  <si>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</si>
  <si>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</si>
  <si>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</si>
  <si>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</si>
  <si>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</si>
  <si>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</si>
  <si>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</si>
  <si>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</si>
  <si>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</si>
  <si>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</si>
  <si>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</si>
  <si>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</si>
  <si>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</si>
  <si>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</si>
  <si>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</si>
  <si>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</si>
  <si>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</si>
  <si>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</si>
  <si>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</si>
  <si>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</si>
  <si>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</si>
  <si>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</si>
  <si>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</si>
  <si>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</si>
  <si>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</si>
  <si>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</si>
  <si>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</si>
  <si>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</si>
  <si>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</si>
  <si>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</si>
  <si>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</si>
  <si>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</si>
  <si>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</si>
  <si>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</si>
  <si>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</si>
  <si>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</si>
  <si>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</si>
  <si>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</si>
  <si>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</si>
  <si>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</si>
  <si>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</si>
  <si>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</si>
  <si>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</si>
  <si>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</si>
  <si>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</si>
  <si>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</si>
  <si>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</si>
  <si>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</si>
  <si>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</si>
  <si>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</si>
  <si>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</si>
  <si>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</si>
  <si>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</si>
  <si>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</si>
  <si>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エコリース促進事業</t>
    <rPh sb="5" eb="7">
      <t>ソクシン</t>
    </rPh>
    <rPh sb="7" eb="9">
      <t>ジギョウ</t>
    </rPh>
    <phoneticPr fontId="5"/>
  </si>
  <si>
    <t>大臣官房</t>
    <rPh sb="0" eb="2">
      <t>ダイジン</t>
    </rPh>
    <rPh sb="2" eb="4">
      <t>カンボウ</t>
    </rPh>
    <phoneticPr fontId="5"/>
  </si>
  <si>
    <t>○</t>
  </si>
  <si>
    <t>特別会計に関する法律第85条第3項第1号ホ
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シコウレイ</t>
    </rPh>
    <rPh sb="25" eb="26">
      <t>ダイ</t>
    </rPh>
    <rPh sb="28" eb="29">
      <t>ジョウ</t>
    </rPh>
    <rPh sb="29" eb="30">
      <t>ダイ</t>
    </rPh>
    <rPh sb="31" eb="32">
      <t>コウ</t>
    </rPh>
    <rPh sb="32" eb="33">
      <t>ダイ</t>
    </rPh>
    <rPh sb="35" eb="36">
      <t>ゴウ</t>
    </rPh>
    <phoneticPr fontId="5"/>
  </si>
  <si>
    <t>環境省</t>
  </si>
  <si>
    <t>低炭素社会の実現に向け、低炭素機器の普及を図る必要があるが、導入時に多額の初期投資費用（頭金）が必要となる点が障壁となっている。そのため、頭金が特に負担となる家庭や中小企業等に対して、頭金を必要としない「リース」という金融手法を活用し、低炭素機器の普及を促進する。</t>
    <rPh sb="0" eb="3">
      <t>テイタンソ</t>
    </rPh>
    <rPh sb="3" eb="5">
      <t>シャカイ</t>
    </rPh>
    <rPh sb="6" eb="8">
      <t>ジツゲン</t>
    </rPh>
    <rPh sb="9" eb="10">
      <t>ム</t>
    </rPh>
    <rPh sb="12" eb="15">
      <t>テイタンソ</t>
    </rPh>
    <rPh sb="15" eb="17">
      <t>キキ</t>
    </rPh>
    <rPh sb="18" eb="20">
      <t>フキュウ</t>
    </rPh>
    <rPh sb="21" eb="22">
      <t>ハカ</t>
    </rPh>
    <rPh sb="23" eb="25">
      <t>ヒツヨウ</t>
    </rPh>
    <rPh sb="30" eb="33">
      <t>ドウニュウジ</t>
    </rPh>
    <rPh sb="34" eb="36">
      <t>タガク</t>
    </rPh>
    <rPh sb="37" eb="39">
      <t>ショキ</t>
    </rPh>
    <rPh sb="39" eb="41">
      <t>トウシ</t>
    </rPh>
    <rPh sb="41" eb="43">
      <t>ヒヨウ</t>
    </rPh>
    <rPh sb="44" eb="46">
      <t>アタマキン</t>
    </rPh>
    <rPh sb="48" eb="50">
      <t>ヒツヨウ</t>
    </rPh>
    <rPh sb="53" eb="54">
      <t>テン</t>
    </rPh>
    <rPh sb="55" eb="57">
      <t>ショウヘキ</t>
    </rPh>
    <rPh sb="69" eb="71">
      <t>アタマキン</t>
    </rPh>
    <rPh sb="72" eb="73">
      <t>トク</t>
    </rPh>
    <rPh sb="74" eb="76">
      <t>フタン</t>
    </rPh>
    <rPh sb="79" eb="81">
      <t>カテイ</t>
    </rPh>
    <rPh sb="82" eb="84">
      <t>チュウショウ</t>
    </rPh>
    <rPh sb="84" eb="86">
      <t>キギョウ</t>
    </rPh>
    <rPh sb="86" eb="87">
      <t>トウ</t>
    </rPh>
    <rPh sb="88" eb="89">
      <t>タイ</t>
    </rPh>
    <rPh sb="92" eb="94">
      <t>アタマキン</t>
    </rPh>
    <rPh sb="95" eb="97">
      <t>ヒツヨウ</t>
    </rPh>
    <rPh sb="109" eb="111">
      <t>キンユウ</t>
    </rPh>
    <rPh sb="111" eb="113">
      <t>シュホウ</t>
    </rPh>
    <rPh sb="114" eb="116">
      <t>カツヨウ</t>
    </rPh>
    <rPh sb="118" eb="121">
      <t>テイタンソ</t>
    </rPh>
    <rPh sb="121" eb="123">
      <t>キキ</t>
    </rPh>
    <rPh sb="124" eb="126">
      <t>フキュウ</t>
    </rPh>
    <rPh sb="127" eb="129">
      <t>ソクシン</t>
    </rPh>
    <phoneticPr fontId="5"/>
  </si>
  <si>
    <t>-</t>
    <phoneticPr fontId="5"/>
  </si>
  <si>
    <t>-</t>
    <phoneticPr fontId="5"/>
  </si>
  <si>
    <t>-</t>
    <phoneticPr fontId="5"/>
  </si>
  <si>
    <t>-</t>
    <phoneticPr fontId="5"/>
  </si>
  <si>
    <t>二酸化炭素排出抑制対策事業費等補助金</t>
    <rPh sb="0" eb="18">
      <t>ニサンカタンソハイシュツヨクセイタイサクジギョウヒトウホジョキン</t>
    </rPh>
    <phoneticPr fontId="5"/>
  </si>
  <si>
    <t>リース事業者の30％が低炭素機器のリースに取り組むことのできる体制を実現する。</t>
    <rPh sb="3" eb="6">
      <t>ジギョウシャ</t>
    </rPh>
    <rPh sb="11" eb="14">
      <t>テイタンソ</t>
    </rPh>
    <rPh sb="14" eb="16">
      <t>キキ</t>
    </rPh>
    <rPh sb="21" eb="22">
      <t>ト</t>
    </rPh>
    <rPh sb="23" eb="24">
      <t>ク</t>
    </rPh>
    <rPh sb="31" eb="33">
      <t>タイセイ</t>
    </rPh>
    <rPh sb="34" eb="36">
      <t>ジツゲン</t>
    </rPh>
    <phoneticPr fontId="5"/>
  </si>
  <si>
    <t>年間2件以上の当施策利用実績のあるリース事業者が、全リース事業者（約300社）に占める割合。</t>
    <rPh sb="0" eb="2">
      <t>ネンカン</t>
    </rPh>
    <rPh sb="3" eb="4">
      <t>ケン</t>
    </rPh>
    <rPh sb="4" eb="6">
      <t>イジョウ</t>
    </rPh>
    <rPh sb="7" eb="8">
      <t>トウ</t>
    </rPh>
    <rPh sb="8" eb="10">
      <t>セサク</t>
    </rPh>
    <rPh sb="10" eb="12">
      <t>リヨウ</t>
    </rPh>
    <rPh sb="12" eb="14">
      <t>ジッセキ</t>
    </rPh>
    <rPh sb="20" eb="23">
      <t>ジギョウシャ</t>
    </rPh>
    <rPh sb="25" eb="26">
      <t>ゼン</t>
    </rPh>
    <rPh sb="29" eb="32">
      <t>ジギョウシャ</t>
    </rPh>
    <rPh sb="33" eb="34">
      <t>ヤク</t>
    </rPh>
    <rPh sb="37" eb="38">
      <t>シャ</t>
    </rPh>
    <rPh sb="40" eb="41">
      <t>シ</t>
    </rPh>
    <rPh sb="43" eb="45">
      <t>ワリアイ</t>
    </rPh>
    <phoneticPr fontId="5"/>
  </si>
  <si>
    <t>社</t>
    <rPh sb="0" eb="1">
      <t>シャ</t>
    </rPh>
    <phoneticPr fontId="5"/>
  </si>
  <si>
    <t>-</t>
    <phoneticPr fontId="5"/>
  </si>
  <si>
    <t>-</t>
    <phoneticPr fontId="5"/>
  </si>
  <si>
    <t>各年度「二酸化炭素排出抑制対策事業費等補助金（エコリース促進事業）完了実績報告書」</t>
    <rPh sb="0" eb="3">
      <t>カクネンド</t>
    </rPh>
    <rPh sb="4" eb="7">
      <t>ニサンカ</t>
    </rPh>
    <rPh sb="7" eb="9">
      <t>タンソ</t>
    </rPh>
    <rPh sb="9" eb="11">
      <t>ハイシュツ</t>
    </rPh>
    <rPh sb="11" eb="13">
      <t>ヨクセイ</t>
    </rPh>
    <rPh sb="13" eb="15">
      <t>タイサク</t>
    </rPh>
    <rPh sb="15" eb="18">
      <t>ジギョウヒ</t>
    </rPh>
    <rPh sb="18" eb="19">
      <t>トウ</t>
    </rPh>
    <rPh sb="19" eb="22">
      <t>ホジョキン</t>
    </rPh>
    <rPh sb="28" eb="30">
      <t>ソクシン</t>
    </rPh>
    <rPh sb="30" eb="32">
      <t>ジギョウ</t>
    </rPh>
    <rPh sb="33" eb="35">
      <t>カンリョウ</t>
    </rPh>
    <rPh sb="35" eb="37">
      <t>ジッセキ</t>
    </rPh>
    <rPh sb="37" eb="40">
      <t>ホウコクショ</t>
    </rPh>
    <phoneticPr fontId="5"/>
  </si>
  <si>
    <t>A.（一社）ESCO・エネルギーマネジメント推進協議会</t>
    <rPh sb="3" eb="4">
      <t>イチ</t>
    </rPh>
    <rPh sb="4" eb="5">
      <t>シャ</t>
    </rPh>
    <rPh sb="22" eb="27">
      <t>スイシンキョウギカイ</t>
    </rPh>
    <phoneticPr fontId="5"/>
  </si>
  <si>
    <t>B.SMFLキャピタル（株）</t>
    <rPh sb="11" eb="14">
      <t>カブ</t>
    </rPh>
    <phoneticPr fontId="5"/>
  </si>
  <si>
    <t>補助金</t>
    <rPh sb="0" eb="3">
      <t>ホジョキン</t>
    </rPh>
    <phoneticPr fontId="5"/>
  </si>
  <si>
    <t>業務管理費</t>
    <rPh sb="0" eb="2">
      <t>ギョウム</t>
    </rPh>
    <rPh sb="2" eb="5">
      <t>カンリヒ</t>
    </rPh>
    <phoneticPr fontId="5"/>
  </si>
  <si>
    <t>低減したリース料への充当</t>
    <rPh sb="0" eb="2">
      <t>テイゲン</t>
    </rPh>
    <rPh sb="7" eb="8">
      <t>リョウ</t>
    </rPh>
    <rPh sb="10" eb="12">
      <t>ジュウトウ</t>
    </rPh>
    <phoneticPr fontId="5"/>
  </si>
  <si>
    <t>（一社）ESCO・エネルギーマネジメント推進協議会</t>
    <rPh sb="1" eb="2">
      <t>イチ</t>
    </rPh>
    <rPh sb="2" eb="3">
      <t>シャ</t>
    </rPh>
    <rPh sb="20" eb="25">
      <t>スイシンキョウギカイ</t>
    </rPh>
    <phoneticPr fontId="5"/>
  </si>
  <si>
    <t>間接補助事業者（指定リース事業者）からの補助金申請の審査・交付手続きを行う。</t>
    <rPh sb="0" eb="2">
      <t>カンセツ</t>
    </rPh>
    <rPh sb="2" eb="4">
      <t>ホジョ</t>
    </rPh>
    <rPh sb="4" eb="7">
      <t>ジギョウシャ</t>
    </rPh>
    <rPh sb="8" eb="10">
      <t>シテイ</t>
    </rPh>
    <rPh sb="13" eb="16">
      <t>ジギョウシャ</t>
    </rPh>
    <rPh sb="20" eb="23">
      <t>ホジョキン</t>
    </rPh>
    <rPh sb="23" eb="25">
      <t>シンセイ</t>
    </rPh>
    <rPh sb="26" eb="28">
      <t>シンサ</t>
    </rPh>
    <rPh sb="29" eb="31">
      <t>コウフ</t>
    </rPh>
    <rPh sb="31" eb="33">
      <t>テツヅキ</t>
    </rPh>
    <rPh sb="35" eb="36">
      <t>オコナ</t>
    </rPh>
    <phoneticPr fontId="5"/>
  </si>
  <si>
    <t>補助金等交付</t>
  </si>
  <si>
    <t>-</t>
    <phoneticPr fontId="5"/>
  </si>
  <si>
    <t>SMFLキャピタル（株）</t>
    <rPh sb="9" eb="12">
      <t>カブ</t>
    </rPh>
    <phoneticPr fontId="5"/>
  </si>
  <si>
    <t>三井住友ファイナンス＆リース（株）</t>
    <rPh sb="0" eb="2">
      <t>ミツイ</t>
    </rPh>
    <rPh sb="2" eb="4">
      <t>スミトモ</t>
    </rPh>
    <rPh sb="14" eb="17">
      <t>カブ</t>
    </rPh>
    <phoneticPr fontId="5"/>
  </si>
  <si>
    <t>三菱UFJリース（株）</t>
    <rPh sb="0" eb="2">
      <t>ミツビシ</t>
    </rPh>
    <rPh sb="8" eb="11">
      <t>カブ</t>
    </rPh>
    <phoneticPr fontId="5"/>
  </si>
  <si>
    <t>三菱電機クレジット（株）</t>
    <rPh sb="0" eb="2">
      <t>ミツビシ</t>
    </rPh>
    <rPh sb="2" eb="4">
      <t>デンキ</t>
    </rPh>
    <rPh sb="9" eb="12">
      <t>カブ</t>
    </rPh>
    <phoneticPr fontId="5"/>
  </si>
  <si>
    <t>共友リース（株）</t>
    <rPh sb="0" eb="2">
      <t>キョウユウ</t>
    </rPh>
    <rPh sb="5" eb="8">
      <t>カブ</t>
    </rPh>
    <phoneticPr fontId="5"/>
  </si>
  <si>
    <t>JA三井リース（株）</t>
    <rPh sb="2" eb="4">
      <t>ミツイ</t>
    </rPh>
    <rPh sb="7" eb="10">
      <t>カブ</t>
    </rPh>
    <phoneticPr fontId="5"/>
  </si>
  <si>
    <t>静銀リース（株）</t>
    <rPh sb="0" eb="1">
      <t>シズ</t>
    </rPh>
    <rPh sb="1" eb="2">
      <t>ギン</t>
    </rPh>
    <rPh sb="5" eb="8">
      <t>カブ</t>
    </rPh>
    <phoneticPr fontId="5"/>
  </si>
  <si>
    <t>リコーリース（株）</t>
    <rPh sb="6" eb="9">
      <t>カブ</t>
    </rPh>
    <phoneticPr fontId="5"/>
  </si>
  <si>
    <t>（株）名古屋リース</t>
    <rPh sb="0" eb="3">
      <t>カブ</t>
    </rPh>
    <rPh sb="3" eb="6">
      <t>ナゴヤ</t>
    </rPh>
    <phoneticPr fontId="5"/>
  </si>
  <si>
    <t>昭和リース（株）</t>
    <rPh sb="0" eb="2">
      <t>ショウワ</t>
    </rPh>
    <rPh sb="5" eb="8">
      <t>カブ</t>
    </rPh>
    <phoneticPr fontId="5"/>
  </si>
  <si>
    <t>環境省の定めた基準を満たす低炭素機器について、中小企業等とリース契約を締結した後、補助事業者であるESCO・エネルギーマネジメント推進協議会に補助金申請を行い、リース料の減免を行う。</t>
    <rPh sb="0" eb="3">
      <t>カンキョウショウ</t>
    </rPh>
    <rPh sb="4" eb="5">
      <t>サダ</t>
    </rPh>
    <rPh sb="7" eb="9">
      <t>キジュン</t>
    </rPh>
    <rPh sb="10" eb="11">
      <t>ミ</t>
    </rPh>
    <rPh sb="13" eb="16">
      <t>テイタンソ</t>
    </rPh>
    <rPh sb="16" eb="18">
      <t>キキ</t>
    </rPh>
    <rPh sb="23" eb="25">
      <t>チュウショウ</t>
    </rPh>
    <rPh sb="25" eb="27">
      <t>キギョウ</t>
    </rPh>
    <rPh sb="27" eb="28">
      <t>トウ</t>
    </rPh>
    <rPh sb="32" eb="34">
      <t>ケイヤク</t>
    </rPh>
    <rPh sb="35" eb="37">
      <t>テイケツ</t>
    </rPh>
    <rPh sb="39" eb="40">
      <t>アト</t>
    </rPh>
    <rPh sb="41" eb="43">
      <t>ホジョ</t>
    </rPh>
    <rPh sb="43" eb="46">
      <t>ジギョウシャ</t>
    </rPh>
    <rPh sb="65" eb="70">
      <t>スイシンキョウギカイ</t>
    </rPh>
    <rPh sb="71" eb="74">
      <t>ホジョキン</t>
    </rPh>
    <rPh sb="74" eb="76">
      <t>シンセイ</t>
    </rPh>
    <rPh sb="77" eb="78">
      <t>オコナ</t>
    </rPh>
    <rPh sb="83" eb="84">
      <t>リョウ</t>
    </rPh>
    <rPh sb="85" eb="87">
      <t>ゲンメン</t>
    </rPh>
    <rPh sb="88" eb="89">
      <t>オコナ</t>
    </rPh>
    <phoneticPr fontId="5"/>
  </si>
  <si>
    <t>-</t>
    <phoneticPr fontId="5"/>
  </si>
  <si>
    <t>-</t>
    <phoneticPr fontId="5"/>
  </si>
  <si>
    <t>-</t>
    <phoneticPr fontId="5"/>
  </si>
  <si>
    <t>新23-022</t>
    <rPh sb="0" eb="1">
      <t>シン</t>
    </rPh>
    <phoneticPr fontId="5"/>
  </si>
  <si>
    <t>322</t>
    <phoneticPr fontId="5"/>
  </si>
  <si>
    <t>19</t>
    <phoneticPr fontId="5"/>
  </si>
  <si>
    <t>008</t>
    <phoneticPr fontId="5"/>
  </si>
  <si>
    <t>11</t>
    <phoneticPr fontId="5"/>
  </si>
  <si>
    <t>無</t>
  </si>
  <si>
    <t>‐</t>
  </si>
  <si>
    <t>低炭素機器の導入促進によるＣＯ２排出量の削減は必要であり、中小企業等の頭金負担軽減による導入加速化は国として支援するべき重要な施策であるといえる。</t>
    <phoneticPr fontId="5"/>
  </si>
  <si>
    <t>低炭素機器を導入し低炭素社会を築くには、国が主導となり牽引していく必要がある。</t>
    <phoneticPr fontId="5"/>
  </si>
  <si>
    <t>CO2排出量の削減は急務であり、低炭素機器の普及は有効な手段である。</t>
    <phoneticPr fontId="5"/>
  </si>
  <si>
    <t>補助事業者、リース事業者の選定は、外部有識者による公平な審査を経たものであり、補助対象機器の選定は業界団体等に確認の上、ＣＯ２削減の効果がある技術を用いた機器としている等、妥当な補助対象となっている。</t>
    <phoneticPr fontId="5"/>
  </si>
  <si>
    <t>当施策の補助はリースを利用することによる金融コスト相当であり、負担関係・負担水準は妥当である。</t>
    <phoneticPr fontId="5"/>
  </si>
  <si>
    <t>他の事業と比較しても概ね妥当な水準を保っている。</t>
    <phoneticPr fontId="5"/>
  </si>
  <si>
    <t>事業遂行のために必要な管理費用・情宣費等に限定されており、月に一度の報告の際に精査を行っている。</t>
    <phoneticPr fontId="5"/>
  </si>
  <si>
    <t>補助事業者の選定において、効率的な執行体制であることを審査項目としており、効率性は確保されている。</t>
    <phoneticPr fontId="5"/>
  </si>
  <si>
    <t>予算利用率は、当初予算の90%超の利用率となっており、十分な活用がなされている。また、リース事業者の低炭素機器リースも高水準で推移している。</t>
    <phoneticPr fontId="5"/>
  </si>
  <si>
    <t>リース事業者による管理の下、適正な活用となっている。</t>
    <phoneticPr fontId="5"/>
  </si>
  <si>
    <t>事務費の予算対比4%以下(57.1百万円／1,900百万円)と効率の良い運営体制が確立されており、支出についても当事業に必要な管理費用・情宣費等に絞られている。</t>
    <phoneticPr fontId="5"/>
  </si>
  <si>
    <t>1t当たりCO2削減コストを平成32年度までに約5％低減させる（1％/年のコスト低減）</t>
    <rPh sb="2" eb="3">
      <t>ア</t>
    </rPh>
    <rPh sb="8" eb="10">
      <t>サクゲン</t>
    </rPh>
    <rPh sb="14" eb="16">
      <t>ヘイセイ</t>
    </rPh>
    <rPh sb="18" eb="20">
      <t>ネンド</t>
    </rPh>
    <rPh sb="23" eb="24">
      <t>ヤク</t>
    </rPh>
    <rPh sb="26" eb="28">
      <t>テイゲン</t>
    </rPh>
    <rPh sb="35" eb="36">
      <t>ネン</t>
    </rPh>
    <rPh sb="40" eb="42">
      <t>テイゲン</t>
    </rPh>
    <phoneticPr fontId="5"/>
  </si>
  <si>
    <t>１ｔ当たりCO2削減コスト</t>
    <rPh sb="2" eb="3">
      <t>ア</t>
    </rPh>
    <rPh sb="8" eb="10">
      <t>サクゲン</t>
    </rPh>
    <phoneticPr fontId="5"/>
  </si>
  <si>
    <t>本事業の導入によって低炭素機器の普及を促進することで、2.5万ｔ程度のCO2削減効果の波及効果</t>
    <rPh sb="0" eb="1">
      <t>ホン</t>
    </rPh>
    <rPh sb="1" eb="3">
      <t>ジギョウ</t>
    </rPh>
    <rPh sb="4" eb="6">
      <t>ドウニュウ</t>
    </rPh>
    <rPh sb="10" eb="13">
      <t>テイタンソ</t>
    </rPh>
    <rPh sb="13" eb="15">
      <t>キキ</t>
    </rPh>
    <rPh sb="16" eb="18">
      <t>フキュウ</t>
    </rPh>
    <rPh sb="19" eb="21">
      <t>ソクシン</t>
    </rPh>
    <rPh sb="30" eb="31">
      <t>マン</t>
    </rPh>
    <rPh sb="32" eb="34">
      <t>テイド</t>
    </rPh>
    <rPh sb="38" eb="40">
      <t>サクゲン</t>
    </rPh>
    <rPh sb="40" eb="42">
      <t>コウカ</t>
    </rPh>
    <rPh sb="43" eb="47">
      <t>ハキュウコウカ</t>
    </rPh>
    <phoneticPr fontId="5"/>
  </si>
  <si>
    <t>補助金執行額/年間CO2排出削減量/リース期間の平均年数</t>
    <rPh sb="0" eb="3">
      <t>ホジョキン</t>
    </rPh>
    <rPh sb="3" eb="5">
      <t>シッコウ</t>
    </rPh>
    <rPh sb="5" eb="6">
      <t>ガク</t>
    </rPh>
    <rPh sb="7" eb="9">
      <t>ネンカン</t>
    </rPh>
    <rPh sb="12" eb="14">
      <t>ハイシュツ</t>
    </rPh>
    <rPh sb="14" eb="17">
      <t>サクゲンリョウ</t>
    </rPh>
    <rPh sb="21" eb="23">
      <t>キカン</t>
    </rPh>
    <rPh sb="24" eb="26">
      <t>ヘイキン</t>
    </rPh>
    <rPh sb="26" eb="28">
      <t>ネンスウ</t>
    </rPh>
    <phoneticPr fontId="5"/>
  </si>
  <si>
    <t>-</t>
    <phoneticPr fontId="5"/>
  </si>
  <si>
    <t>-</t>
    <phoneticPr fontId="5"/>
  </si>
  <si>
    <t>-</t>
    <phoneticPr fontId="5"/>
  </si>
  <si>
    <t>-</t>
    <phoneticPr fontId="5"/>
  </si>
  <si>
    <t>-</t>
    <phoneticPr fontId="5"/>
  </si>
  <si>
    <t>補助金交付件数</t>
    <rPh sb="0" eb="3">
      <t>ホジョキン</t>
    </rPh>
    <rPh sb="3" eb="5">
      <t>コウフ</t>
    </rPh>
    <rPh sb="5" eb="7">
      <t>ケンスウ</t>
    </rPh>
    <phoneticPr fontId="5"/>
  </si>
  <si>
    <t>件</t>
    <rPh sb="0" eb="1">
      <t>ケン</t>
    </rPh>
    <phoneticPr fontId="5"/>
  </si>
  <si>
    <t>-</t>
    <phoneticPr fontId="5"/>
  </si>
  <si>
    <t>各年度の補助金による設備投資実績を基に翌年度分を算出。機器毎に代表的な製品等の削減効率から省エネ効果を算出し、CO2排出削減量に換算。
年間CO2排出削減量にかかるコスト＝補助金執行額/年間CO2排出削減量/リース期間の平均年数　　　　　　　　　　　　　　</t>
    <rPh sb="0" eb="3">
      <t>カクネンド</t>
    </rPh>
    <rPh sb="4" eb="7">
      <t>ホジョキン</t>
    </rPh>
    <rPh sb="10" eb="12">
      <t>セツビ</t>
    </rPh>
    <rPh sb="12" eb="14">
      <t>トウシ</t>
    </rPh>
    <rPh sb="14" eb="16">
      <t>ジッセキ</t>
    </rPh>
    <rPh sb="17" eb="18">
      <t>モト</t>
    </rPh>
    <rPh sb="19" eb="20">
      <t>ヨク</t>
    </rPh>
    <rPh sb="20" eb="23">
      <t>ネンドブン</t>
    </rPh>
    <rPh sb="24" eb="26">
      <t>サンシュツ</t>
    </rPh>
    <rPh sb="27" eb="29">
      <t>キキ</t>
    </rPh>
    <rPh sb="29" eb="30">
      <t>ゴト</t>
    </rPh>
    <rPh sb="31" eb="34">
      <t>ダイヒョウテキ</t>
    </rPh>
    <rPh sb="35" eb="37">
      <t>セイヒン</t>
    </rPh>
    <rPh sb="37" eb="38">
      <t>トウ</t>
    </rPh>
    <rPh sb="39" eb="41">
      <t>サクゲン</t>
    </rPh>
    <rPh sb="41" eb="43">
      <t>コウリツ</t>
    </rPh>
    <rPh sb="45" eb="46">
      <t>ショウ</t>
    </rPh>
    <rPh sb="48" eb="50">
      <t>コウカ</t>
    </rPh>
    <rPh sb="51" eb="53">
      <t>サンシュツ</t>
    </rPh>
    <rPh sb="58" eb="60">
      <t>ハイシュツ</t>
    </rPh>
    <rPh sb="60" eb="62">
      <t>サクゲン</t>
    </rPh>
    <rPh sb="62" eb="63">
      <t>リョウ</t>
    </rPh>
    <rPh sb="64" eb="66">
      <t>カンサン</t>
    </rPh>
    <rPh sb="68" eb="70">
      <t>ネンカン</t>
    </rPh>
    <rPh sb="73" eb="75">
      <t>ハイシュツ</t>
    </rPh>
    <rPh sb="75" eb="78">
      <t>サクゲンリョウ</t>
    </rPh>
    <rPh sb="86" eb="89">
      <t>ホジョキン</t>
    </rPh>
    <rPh sb="89" eb="91">
      <t>シッコウ</t>
    </rPh>
    <rPh sb="91" eb="92">
      <t>ガク</t>
    </rPh>
    <rPh sb="93" eb="95">
      <t>ネンカン</t>
    </rPh>
    <rPh sb="98" eb="100">
      <t>ハイシュツ</t>
    </rPh>
    <rPh sb="100" eb="103">
      <t>サクゲンリョウ</t>
    </rPh>
    <rPh sb="107" eb="109">
      <t>キカン</t>
    </rPh>
    <rPh sb="110" eb="112">
      <t>ヘイキン</t>
    </rPh>
    <rPh sb="112" eb="114">
      <t>ネンスウ</t>
    </rPh>
    <phoneticPr fontId="5"/>
  </si>
  <si>
    <t>円/ｔCO2</t>
    <rPh sb="0" eb="1">
      <t>エン</t>
    </rPh>
    <phoneticPr fontId="5"/>
  </si>
  <si>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</si>
  <si>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</si>
  <si>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</si>
  <si>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万トン</t>
    <rPh sb="0" eb="1">
      <t>マン</t>
    </rPh>
    <phoneticPr fontId="5"/>
  </si>
  <si>
    <t>-</t>
    <phoneticPr fontId="5"/>
  </si>
  <si>
    <t>-</t>
    <phoneticPr fontId="5"/>
  </si>
  <si>
    <t>CO2排出量削減を加速化させるとともに、生産増に伴う製品価格の低下、内需の拡大、雇用の創出といった経済効果を促進する。補助事業者の事務費を除く予算額18.3億円に対し、低炭素機器導入のリース料に対する平均補助率は4.2％であることから、低炭素機器の設備投資額約436億円の効果があると見込む。</t>
    <rPh sb="3" eb="6">
      <t>ハイシュツリョウ</t>
    </rPh>
    <rPh sb="6" eb="8">
      <t>サクゲン</t>
    </rPh>
    <rPh sb="9" eb="12">
      <t>カソクカ</t>
    </rPh>
    <rPh sb="20" eb="22">
      <t>セイサン</t>
    </rPh>
    <rPh sb="22" eb="23">
      <t>ゾウ</t>
    </rPh>
    <rPh sb="24" eb="25">
      <t>トモナ</t>
    </rPh>
    <rPh sb="26" eb="28">
      <t>セイヒン</t>
    </rPh>
    <rPh sb="28" eb="30">
      <t>カカク</t>
    </rPh>
    <rPh sb="31" eb="33">
      <t>テイカ</t>
    </rPh>
    <rPh sb="34" eb="36">
      <t>ナイジュ</t>
    </rPh>
    <rPh sb="37" eb="39">
      <t>カクダイ</t>
    </rPh>
    <rPh sb="40" eb="42">
      <t>コヨウ</t>
    </rPh>
    <rPh sb="43" eb="45">
      <t>ソウシュツ</t>
    </rPh>
    <rPh sb="49" eb="51">
      <t>ケイザイ</t>
    </rPh>
    <rPh sb="51" eb="53">
      <t>コウカ</t>
    </rPh>
    <rPh sb="54" eb="56">
      <t>ソクシン</t>
    </rPh>
    <rPh sb="59" eb="61">
      <t>ホジョ</t>
    </rPh>
    <rPh sb="61" eb="64">
      <t>ジギョウシャ</t>
    </rPh>
    <rPh sb="65" eb="68">
      <t>ジムヒ</t>
    </rPh>
    <rPh sb="69" eb="70">
      <t>ノゾ</t>
    </rPh>
    <rPh sb="71" eb="74">
      <t>ヨサンガク</t>
    </rPh>
    <rPh sb="78" eb="80">
      <t>オクエン</t>
    </rPh>
    <rPh sb="81" eb="82">
      <t>タイ</t>
    </rPh>
    <rPh sb="84" eb="87">
      <t>テイタンソ</t>
    </rPh>
    <rPh sb="87" eb="89">
      <t>キキ</t>
    </rPh>
    <rPh sb="89" eb="91">
      <t>ドウニュウ</t>
    </rPh>
    <rPh sb="95" eb="96">
      <t>リョウ</t>
    </rPh>
    <rPh sb="97" eb="98">
      <t>タイ</t>
    </rPh>
    <rPh sb="100" eb="102">
      <t>ヘイキン</t>
    </rPh>
    <rPh sb="102" eb="105">
      <t>ホジョリツ</t>
    </rPh>
    <rPh sb="118" eb="121">
      <t>テイタンソ</t>
    </rPh>
    <rPh sb="121" eb="123">
      <t>キキ</t>
    </rPh>
    <rPh sb="124" eb="126">
      <t>セツビ</t>
    </rPh>
    <rPh sb="126" eb="129">
      <t>トウシガク</t>
    </rPh>
    <rPh sb="129" eb="130">
      <t>ヤク</t>
    </rPh>
    <rPh sb="133" eb="135">
      <t>オクエン</t>
    </rPh>
    <rPh sb="136" eb="138">
      <t>コウカ</t>
    </rPh>
    <rPh sb="142" eb="144">
      <t>ミコ</t>
    </rPh>
    <phoneticPr fontId="5"/>
  </si>
  <si>
    <t>　　百万円/ｔ－CO２/年</t>
    <rPh sb="2" eb="3">
      <t>ヒャク</t>
    </rPh>
    <rPh sb="3" eb="5">
      <t>マンエン</t>
    </rPh>
    <rPh sb="12" eb="13">
      <t>ネン</t>
    </rPh>
    <phoneticPr fontId="5"/>
  </si>
  <si>
    <t>「新成長戦略」：（工程表）Ⅰ１．低炭素化の推進「リースによる低炭素型設備の導入促進の枠組み」、「新成長戦略実現2011」、「温暖化対策計画」：（ｇ）金融のグリーン化</t>
    <rPh sb="1" eb="4">
      <t>シンセイチョウ</t>
    </rPh>
    <rPh sb="4" eb="6">
      <t>センリャク</t>
    </rPh>
    <rPh sb="9" eb="12">
      <t>コウテイヒョウ</t>
    </rPh>
    <rPh sb="16" eb="19">
      <t>テイタンソ</t>
    </rPh>
    <rPh sb="19" eb="20">
      <t>カ</t>
    </rPh>
    <rPh sb="21" eb="23">
      <t>スイシン</t>
    </rPh>
    <rPh sb="30" eb="33">
      <t>テイタンソ</t>
    </rPh>
    <rPh sb="33" eb="34">
      <t>ガタ</t>
    </rPh>
    <rPh sb="34" eb="36">
      <t>セツビ</t>
    </rPh>
    <rPh sb="37" eb="39">
      <t>ドウニュウ</t>
    </rPh>
    <rPh sb="39" eb="41">
      <t>ソクシン</t>
    </rPh>
    <rPh sb="42" eb="44">
      <t>ワクグ</t>
    </rPh>
    <rPh sb="48" eb="51">
      <t>シンセイチョウ</t>
    </rPh>
    <rPh sb="51" eb="53">
      <t>センリャク</t>
    </rPh>
    <rPh sb="53" eb="55">
      <t>ジツゲン</t>
    </rPh>
    <rPh sb="62" eb="65">
      <t>オンダンカ</t>
    </rPh>
    <rPh sb="65" eb="67">
      <t>タイサク</t>
    </rPh>
    <rPh sb="67" eb="69">
      <t>ケイカク</t>
    </rPh>
    <rPh sb="74" eb="76">
      <t>キンユウ</t>
    </rPh>
    <rPh sb="81" eb="82">
      <t>カ</t>
    </rPh>
    <phoneticPr fontId="5"/>
  </si>
  <si>
    <t>／　</t>
    <phoneticPr fontId="5"/>
  </si>
  <si>
    <t>-</t>
    <phoneticPr fontId="5"/>
  </si>
  <si>
    <t>引き続き、本事業の政策目的等を踏まえ、適切に実施していく。</t>
    <rPh sb="0" eb="1">
      <t>ヒ</t>
    </rPh>
    <rPh sb="2" eb="3">
      <t>ツヅ</t>
    </rPh>
    <rPh sb="5" eb="6">
      <t>ホン</t>
    </rPh>
    <rPh sb="6" eb="8">
      <t>ジギョウ</t>
    </rPh>
    <rPh sb="9" eb="11">
      <t>セイサク</t>
    </rPh>
    <rPh sb="11" eb="13">
      <t>モクテキ</t>
    </rPh>
    <rPh sb="13" eb="14">
      <t>トウ</t>
    </rPh>
    <rPh sb="15" eb="16">
      <t>フ</t>
    </rPh>
    <rPh sb="19" eb="21">
      <t>テキセツ</t>
    </rPh>
    <rPh sb="22" eb="24">
      <t>ジッシ</t>
    </rPh>
    <phoneticPr fontId="5"/>
  </si>
  <si>
    <t>補助金交付（リース申込受付）状況については毎営業日、事業費・業務管理費については月に一度、補助事業者である（一社）ESCO・エネルギーマネジメント推進協議会より報告を受けている。平成29年度は、指定リース事業者数124社（前年度対比±0社）により活用され、9月中旬には募集額に達した。事務費を除く予算執行率は90％となっている。産業用機器への実績の偏りについては、補助率の引下げや業務用機器への優先受付期間の実施により改善が見られた。</t>
    <rPh sb="0" eb="3">
      <t>ホジョキン</t>
    </rPh>
    <rPh sb="3" eb="5">
      <t>コウフ</t>
    </rPh>
    <rPh sb="9" eb="11">
      <t>モウシコミ</t>
    </rPh>
    <rPh sb="11" eb="13">
      <t>ウケツケ</t>
    </rPh>
    <rPh sb="14" eb="16">
      <t>ジョウキョウ</t>
    </rPh>
    <rPh sb="21" eb="22">
      <t>マイ</t>
    </rPh>
    <rPh sb="22" eb="25">
      <t>エイギョウビ</t>
    </rPh>
    <rPh sb="26" eb="29">
      <t>ジギョウヒ</t>
    </rPh>
    <rPh sb="30" eb="32">
      <t>ギョウム</t>
    </rPh>
    <rPh sb="32" eb="35">
      <t>カンリヒ</t>
    </rPh>
    <rPh sb="40" eb="41">
      <t>ツキ</t>
    </rPh>
    <rPh sb="42" eb="44">
      <t>イチド</t>
    </rPh>
    <rPh sb="45" eb="47">
      <t>ホジョ</t>
    </rPh>
    <rPh sb="47" eb="50">
      <t>ジギョウシャ</t>
    </rPh>
    <rPh sb="54" eb="55">
      <t>イッ</t>
    </rPh>
    <rPh sb="55" eb="56">
      <t>シャ</t>
    </rPh>
    <rPh sb="73" eb="78">
      <t>スイシンキョウギカイ</t>
    </rPh>
    <rPh sb="80" eb="82">
      <t>ホウコク</t>
    </rPh>
    <rPh sb="83" eb="84">
      <t>ウ</t>
    </rPh>
    <rPh sb="89" eb="91">
      <t>ヘイセイ</t>
    </rPh>
    <rPh sb="93" eb="95">
      <t>ネンド</t>
    </rPh>
    <rPh sb="97" eb="99">
      <t>シテイ</t>
    </rPh>
    <rPh sb="102" eb="105">
      <t>ジギョウシャ</t>
    </rPh>
    <rPh sb="105" eb="106">
      <t>スウ</t>
    </rPh>
    <rPh sb="109" eb="110">
      <t>シャ</t>
    </rPh>
    <rPh sb="111" eb="114">
      <t>ゼンネンド</t>
    </rPh>
    <rPh sb="114" eb="116">
      <t>タイヒ</t>
    </rPh>
    <rPh sb="118" eb="119">
      <t>シャ</t>
    </rPh>
    <rPh sb="123" eb="125">
      <t>カツヨウ</t>
    </rPh>
    <rPh sb="129" eb="130">
      <t>ガツ</t>
    </rPh>
    <rPh sb="130" eb="132">
      <t>チュウジュン</t>
    </rPh>
    <rPh sb="134" eb="137">
      <t>ボシュウガク</t>
    </rPh>
    <rPh sb="138" eb="139">
      <t>タッ</t>
    </rPh>
    <rPh sb="142" eb="145">
      <t>ジムヒ</t>
    </rPh>
    <rPh sb="146" eb="147">
      <t>ノゾ</t>
    </rPh>
    <rPh sb="148" eb="150">
      <t>ヨサン</t>
    </rPh>
    <rPh sb="150" eb="153">
      <t>シッコウリツ</t>
    </rPh>
    <rPh sb="164" eb="166">
      <t>サンギョウ</t>
    </rPh>
    <rPh sb="166" eb="167">
      <t>ヨウ</t>
    </rPh>
    <rPh sb="167" eb="169">
      <t>キキ</t>
    </rPh>
    <rPh sb="171" eb="173">
      <t>ジッセキ</t>
    </rPh>
    <rPh sb="174" eb="175">
      <t>カタヨ</t>
    </rPh>
    <rPh sb="186" eb="187">
      <t>ヒ</t>
    </rPh>
    <rPh sb="187" eb="188">
      <t>サ</t>
    </rPh>
    <rPh sb="190" eb="193">
      <t>ギョウムヨウ</t>
    </rPh>
    <rPh sb="193" eb="195">
      <t>キキ</t>
    </rPh>
    <rPh sb="197" eb="199">
      <t>ユウセン</t>
    </rPh>
    <rPh sb="199" eb="201">
      <t>ウケツケ</t>
    </rPh>
    <rPh sb="201" eb="203">
      <t>キカン</t>
    </rPh>
    <rPh sb="204" eb="206">
      <t>ジッシ</t>
    </rPh>
    <rPh sb="209" eb="211">
      <t>カイゼン</t>
    </rPh>
    <rPh sb="212" eb="213">
      <t>ミ</t>
    </rPh>
    <phoneticPr fontId="5"/>
  </si>
  <si>
    <t>　　　　　　　同　上</t>
    <rPh sb="7" eb="8">
      <t>ドウ</t>
    </rPh>
    <rPh sb="9" eb="10">
      <t>ウエ</t>
    </rPh>
    <phoneticPr fontId="5"/>
  </si>
  <si>
    <t>リースにより低炭素機器を導入した場合に、総リース料の2～5％をリース事業者に対して助成を行い、補助率に応じた総リース料の減免を行う。ただし、東日本大震災の被災地域の復興に資するため、岩手県、宮城県、福島県におけるリース契約に限定して補助率を10％とする。なお、本事業において低炭素機器を導入できる者は中小事業者及び家庭等とする。また、本事業と国による他の補助制度を併用することは原則不可とする。
（補助率）
◯国から民間団体への補助：定額　　
◯民間団体から指定リース事業者への補助：2～5%、10%</t>
    <rPh sb="6" eb="9">
      <t>テイタンソ</t>
    </rPh>
    <rPh sb="9" eb="11">
      <t>キキ</t>
    </rPh>
    <rPh sb="12" eb="14">
      <t>ドウニュウ</t>
    </rPh>
    <rPh sb="16" eb="18">
      <t>バアイ</t>
    </rPh>
    <rPh sb="20" eb="21">
      <t>ソウ</t>
    </rPh>
    <rPh sb="24" eb="25">
      <t>リョウ</t>
    </rPh>
    <rPh sb="34" eb="37">
      <t>ジギョウシャ</t>
    </rPh>
    <rPh sb="38" eb="39">
      <t>タイ</t>
    </rPh>
    <rPh sb="41" eb="43">
      <t>ジョセイ</t>
    </rPh>
    <rPh sb="44" eb="45">
      <t>オコナ</t>
    </rPh>
    <rPh sb="47" eb="50">
      <t>ホジョリツ</t>
    </rPh>
    <rPh sb="51" eb="52">
      <t>オウ</t>
    </rPh>
    <rPh sb="54" eb="55">
      <t>ソウ</t>
    </rPh>
    <rPh sb="58" eb="59">
      <t>リョウ</t>
    </rPh>
    <rPh sb="60" eb="62">
      <t>ゲンメン</t>
    </rPh>
    <rPh sb="63" eb="64">
      <t>オコナ</t>
    </rPh>
    <rPh sb="70" eb="73">
      <t>ヒガシニホン</t>
    </rPh>
    <rPh sb="73" eb="76">
      <t>ダイシンサイ</t>
    </rPh>
    <rPh sb="77" eb="79">
      <t>ヒサイ</t>
    </rPh>
    <rPh sb="79" eb="81">
      <t>チイキ</t>
    </rPh>
    <rPh sb="82" eb="84">
      <t>フッコウ</t>
    </rPh>
    <rPh sb="85" eb="86">
      <t>シ</t>
    </rPh>
    <rPh sb="91" eb="94">
      <t>イワテケン</t>
    </rPh>
    <rPh sb="95" eb="98">
      <t>ミヤギケン</t>
    </rPh>
    <rPh sb="99" eb="102">
      <t>フクシマケン</t>
    </rPh>
    <rPh sb="109" eb="111">
      <t>ケイヤク</t>
    </rPh>
    <rPh sb="112" eb="114">
      <t>ゲンテイ</t>
    </rPh>
    <rPh sb="116" eb="118">
      <t>ホジョ</t>
    </rPh>
    <rPh sb="118" eb="119">
      <t>リツ</t>
    </rPh>
    <rPh sb="130" eb="131">
      <t>ホン</t>
    </rPh>
    <rPh sb="131" eb="133">
      <t>ジギョウ</t>
    </rPh>
    <rPh sb="137" eb="140">
      <t>テイタンソ</t>
    </rPh>
    <rPh sb="140" eb="142">
      <t>キキ</t>
    </rPh>
    <rPh sb="143" eb="145">
      <t>ドウニュウ</t>
    </rPh>
    <rPh sb="148" eb="149">
      <t>モノ</t>
    </rPh>
    <rPh sb="150" eb="152">
      <t>チュウショウ</t>
    </rPh>
    <rPh sb="152" eb="155">
      <t>ジギョウシャ</t>
    </rPh>
    <rPh sb="155" eb="156">
      <t>オヨ</t>
    </rPh>
    <rPh sb="157" eb="159">
      <t>カテイ</t>
    </rPh>
    <rPh sb="159" eb="160">
      <t>トウ</t>
    </rPh>
    <rPh sb="167" eb="168">
      <t>ホン</t>
    </rPh>
    <rPh sb="168" eb="170">
      <t>ジギョウ</t>
    </rPh>
    <rPh sb="171" eb="172">
      <t>クニ</t>
    </rPh>
    <rPh sb="175" eb="176">
      <t>タ</t>
    </rPh>
    <rPh sb="177" eb="179">
      <t>ホジョ</t>
    </rPh>
    <rPh sb="179" eb="181">
      <t>セイド</t>
    </rPh>
    <rPh sb="182" eb="184">
      <t>ヘイヨウ</t>
    </rPh>
    <rPh sb="189" eb="191">
      <t>ゲンソク</t>
    </rPh>
    <rPh sb="191" eb="193">
      <t>フカ</t>
    </rPh>
    <rPh sb="199" eb="202">
      <t>ホジョリツ</t>
    </rPh>
    <rPh sb="205" eb="206">
      <t>クニ</t>
    </rPh>
    <rPh sb="208" eb="210">
      <t>ミンカン</t>
    </rPh>
    <rPh sb="210" eb="212">
      <t>ダンタイ</t>
    </rPh>
    <rPh sb="214" eb="216">
      <t>ホジョ</t>
    </rPh>
    <rPh sb="217" eb="219">
      <t>テイガク</t>
    </rPh>
    <rPh sb="223" eb="225">
      <t>ミンカン</t>
    </rPh>
    <rPh sb="225" eb="227">
      <t>ダンタイ</t>
    </rPh>
    <rPh sb="229" eb="231">
      <t>シテイ</t>
    </rPh>
    <rPh sb="234" eb="237">
      <t>ジギョウシャ</t>
    </rPh>
    <rPh sb="239" eb="241">
      <t>ホジョ</t>
    </rPh>
    <phoneticPr fontId="5"/>
  </si>
  <si>
    <t xml:space="preserve">環境経済課 </t>
    <rPh sb="0" eb="2">
      <t>カンキョウ</t>
    </rPh>
    <rPh sb="2" eb="4">
      <t>ケイザイ</t>
    </rPh>
    <rPh sb="4" eb="5">
      <t>カ</t>
    </rPh>
    <phoneticPr fontId="5"/>
  </si>
  <si>
    <t>1,727
/24,871/7.2</t>
    <phoneticPr fontId="5"/>
  </si>
  <si>
    <t>1,690
/24,433/6.9</t>
    <phoneticPr fontId="5"/>
  </si>
  <si>
    <t>1,647
/23,542/6.8</t>
    <phoneticPr fontId="5"/>
  </si>
  <si>
    <t>1,830
/26,180/7.0</t>
    <phoneticPr fontId="5"/>
  </si>
  <si>
    <t>産業用機器への実績の偏りは、件数割合・金額割合ともに改善されてきている。</t>
    <rPh sb="0" eb="3">
      <t>サンギョウヨウ</t>
    </rPh>
    <rPh sb="3" eb="5">
      <t>キキ</t>
    </rPh>
    <rPh sb="7" eb="9">
      <t>ジッセキ</t>
    </rPh>
    <rPh sb="10" eb="11">
      <t>カタヨ</t>
    </rPh>
    <rPh sb="14" eb="16">
      <t>ケンスウ</t>
    </rPh>
    <rPh sb="16" eb="18">
      <t>ワリアイ</t>
    </rPh>
    <rPh sb="19" eb="21">
      <t>キンガク</t>
    </rPh>
    <rPh sb="21" eb="23">
      <t>ワリアイ</t>
    </rPh>
    <rPh sb="26" eb="28">
      <t>カイゼン</t>
    </rPh>
    <phoneticPr fontId="5"/>
  </si>
  <si>
    <t>009</t>
    <phoneticPr fontId="5"/>
  </si>
  <si>
    <t>平成32年度までを当事業で重点的に重点的に低炭素化を推進していくべき期間と捉え、当施策利用実績のあるリース事業者数を増やすべく、平成32年度を1つの目処として記載したが、当事業が平成32年度に完了するという意味ではない。</t>
    <rPh sb="0" eb="2">
      <t>ヘイセイ</t>
    </rPh>
    <rPh sb="4" eb="6">
      <t>ネンド</t>
    </rPh>
    <rPh sb="9" eb="10">
      <t>トウ</t>
    </rPh>
    <rPh sb="10" eb="12">
      <t>ジギョウ</t>
    </rPh>
    <rPh sb="13" eb="16">
      <t>ジュウテンテキ</t>
    </rPh>
    <rPh sb="17" eb="20">
      <t>ジュウテンテキ</t>
    </rPh>
    <rPh sb="21" eb="24">
      <t>テイタンソ</t>
    </rPh>
    <rPh sb="24" eb="25">
      <t>カ</t>
    </rPh>
    <rPh sb="26" eb="28">
      <t>スイシン</t>
    </rPh>
    <rPh sb="34" eb="36">
      <t>キカン</t>
    </rPh>
    <rPh sb="37" eb="38">
      <t>トラ</t>
    </rPh>
    <rPh sb="40" eb="41">
      <t>トウ</t>
    </rPh>
    <rPh sb="41" eb="43">
      <t>セサク</t>
    </rPh>
    <rPh sb="43" eb="45">
      <t>リヨウ</t>
    </rPh>
    <rPh sb="45" eb="47">
      <t>ジッセキ</t>
    </rPh>
    <rPh sb="53" eb="56">
      <t>ジギョウシャ</t>
    </rPh>
    <rPh sb="56" eb="57">
      <t>スウ</t>
    </rPh>
    <rPh sb="58" eb="59">
      <t>フ</t>
    </rPh>
    <rPh sb="64" eb="66">
      <t>ヘイセイ</t>
    </rPh>
    <rPh sb="68" eb="70">
      <t>ネンド</t>
    </rPh>
    <rPh sb="74" eb="76">
      <t>メド</t>
    </rPh>
    <rPh sb="79" eb="81">
      <t>キサイ</t>
    </rPh>
    <rPh sb="85" eb="86">
      <t>トウ</t>
    </rPh>
    <rPh sb="86" eb="88">
      <t>ジギョウ</t>
    </rPh>
    <rPh sb="89" eb="91">
      <t>ヘイセイ</t>
    </rPh>
    <rPh sb="93" eb="95">
      <t>ネンド</t>
    </rPh>
    <rPh sb="96" eb="98">
      <t>カンリョウ</t>
    </rPh>
    <phoneticPr fontId="5"/>
  </si>
  <si>
    <t>-</t>
    <phoneticPr fontId="5"/>
  </si>
  <si>
    <t>-</t>
    <phoneticPr fontId="5"/>
  </si>
  <si>
    <t>-</t>
    <phoneticPr fontId="5"/>
  </si>
  <si>
    <t>-</t>
    <phoneticPr fontId="5"/>
  </si>
  <si>
    <t>-</t>
    <phoneticPr fontId="5"/>
  </si>
  <si>
    <t>-</t>
    <phoneticPr fontId="5"/>
  </si>
  <si>
    <t>-</t>
    <phoneticPr fontId="5"/>
  </si>
  <si>
    <t>補助金交付状況、事業費等の報告を踏まえ、「リース」という手法が低炭素機器の普及・CO2削減に効果的であるか等を検討し、適正な事業実施に努めること。</t>
    <phoneticPr fontId="5"/>
  </si>
  <si>
    <t>外部有識者点検対象外</t>
    <phoneticPr fontId="5"/>
  </si>
  <si>
    <t>引き続き、定期的に補助金交付状況、事業費等の報告内容を確認し、適正な予算執行に努める。</t>
    <phoneticPr fontId="5"/>
  </si>
  <si>
    <t>環境経済課長
西村　治彦</t>
    <rPh sb="0" eb="2">
      <t>カンキョウ</t>
    </rPh>
    <rPh sb="2" eb="4">
      <t>ケイザイ</t>
    </rPh>
    <rPh sb="4" eb="6">
      <t>カチョウ</t>
    </rPh>
    <rPh sb="7" eb="9">
      <t>ニシムラ</t>
    </rPh>
    <rPh sb="10" eb="11">
      <t>オサ</t>
    </rPh>
    <rPh sb="11" eb="12">
      <t>ヒコ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</si>
</sst>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137118</xdr:colOff>
      <xdr:row>740</xdr:row>
      <xdr:rowOff>51954</xdr:rowOff>
    </xdr:from>
    <xdr:to>
      <xdr:col>33</xdr:col>
      <xdr:colOff>100832</xdr:colOff>
      <xdr:row>743</xdr:row>
      <xdr:rowOff>233784</xdr:rowOff>
    </xdr:to>
    <xdr:sp macro="" textlink="">
      <xdr:nvSpPr>
        <xdr:cNvPr id="20" name="正方形/長方形 19"/>
        <xdr:cNvSpPr/>
      </xdr:nvSpPr>
      <xdr:spPr>
        <a:xfrm>
          <a:off x="4717777" y="232531227"/>
          <a:ext cx="1955305" cy="1246898"/>
        </a:xfrm>
        <a:prstGeom prst="rect">
          <a:avLst/>
        </a:prstGeom>
        <a:solidFill>
          <a:schemeClr val="bg1"/>
        </a:solid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1,704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113740</xdr:colOff>
      <xdr:row>745</xdr:row>
      <xdr:rowOff>228760</xdr:rowOff>
    </xdr:from>
    <xdr:to>
      <xdr:col>33</xdr:col>
      <xdr:colOff>77454</xdr:colOff>
      <xdr:row>750</xdr:row>
      <xdr:rowOff>50800</xdr:rowOff>
    </xdr:to>
    <xdr:sp macro="" textlink="">
      <xdr:nvSpPr>
        <xdr:cNvPr id="21" name="正方形/長方形 20"/>
        <xdr:cNvSpPr/>
      </xdr:nvSpPr>
      <xdr:spPr>
        <a:xfrm>
          <a:off x="3914215" y="3000535"/>
          <a:ext cx="1963964" cy="158416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Ａ．一般社団法人</a:t>
          </a:r>
          <a:endParaRPr kumimoji="1" lang="en-US" altLang="ja-JP" sz="1100">
            <a:solidFill>
              <a:sysClr val="windowText" lastClr="000000"/>
            </a:solidFill>
          </a:endParaRPr>
        </a:p>
        <a:p>
          <a:pPr algn="ctr"/>
          <a:r>
            <a:rPr kumimoji="1" lang="en-US" altLang="ja-JP" sz="1100">
              <a:solidFill>
                <a:sysClr val="windowText" lastClr="000000"/>
              </a:solidFill>
            </a:rPr>
            <a:t>ESCO</a:t>
          </a:r>
          <a:r>
            <a:rPr kumimoji="1" lang="ja-JP" altLang="en-US" sz="1100">
              <a:solidFill>
                <a:sysClr val="windowText" lastClr="000000"/>
              </a:solidFill>
            </a:rPr>
            <a:t>･ｴﾈﾙｷﾞｰﾏﾈｼﾞﾒﾝﾄ推進協議会</a:t>
          </a:r>
          <a:endParaRPr kumimoji="1" lang="en-US" altLang="ja-JP" sz="1100">
            <a:solidFill>
              <a:sysClr val="windowText" lastClr="000000"/>
            </a:solidFill>
          </a:endParaRPr>
        </a:p>
        <a:p>
          <a:pPr algn="ctr"/>
          <a:r>
            <a:rPr kumimoji="1" lang="en-US" altLang="ja-JP" sz="1100">
              <a:solidFill>
                <a:sysClr val="windowText" lastClr="000000"/>
              </a:solidFill>
            </a:rPr>
            <a:t>1,704</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300">
            <a:solidFill>
              <a:sysClr val="windowText" lastClr="000000"/>
            </a:solidFill>
          </a:endParaRPr>
        </a:p>
        <a:p>
          <a:pPr algn="l"/>
          <a:r>
            <a:rPr kumimoji="1" lang="ja-JP" altLang="en-US" sz="1100">
              <a:solidFill>
                <a:sysClr val="windowText" lastClr="000000"/>
              </a:solidFill>
            </a:rPr>
            <a:t>・補助金：</a:t>
          </a:r>
          <a:r>
            <a:rPr kumimoji="1" lang="en-US" altLang="ja-JP" sz="1100">
              <a:solidFill>
                <a:sysClr val="windowText" lastClr="000000"/>
              </a:solidFill>
            </a:rPr>
            <a:t>1,647</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・事務費：</a:t>
          </a:r>
          <a:r>
            <a:rPr kumimoji="1" lang="en-US" altLang="ja-JP" sz="1100">
              <a:solidFill>
                <a:sysClr val="windowText" lastClr="000000"/>
              </a:solidFill>
            </a:rPr>
            <a:t>57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103909</xdr:colOff>
      <xdr:row>743</xdr:row>
      <xdr:rowOff>264182</xdr:rowOff>
    </xdr:from>
    <xdr:to>
      <xdr:col>28</xdr:col>
      <xdr:colOff>104901</xdr:colOff>
      <xdr:row>744</xdr:row>
      <xdr:rowOff>303068</xdr:rowOff>
    </xdr:to>
    <xdr:cxnSp macro="">
      <xdr:nvCxnSpPr>
        <xdr:cNvPr id="22" name="直線矢印コネクタ 21"/>
        <xdr:cNvCxnSpPr/>
      </xdr:nvCxnSpPr>
      <xdr:spPr>
        <a:xfrm flipH="1">
          <a:off x="5680364" y="233808523"/>
          <a:ext cx="992" cy="393909"/>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152400</xdr:colOff>
      <xdr:row>745</xdr:row>
      <xdr:rowOff>0</xdr:rowOff>
    </xdr:from>
    <xdr:to>
      <xdr:col>33</xdr:col>
      <xdr:colOff>76200</xdr:colOff>
      <xdr:row>745</xdr:row>
      <xdr:rowOff>216059</xdr:rowOff>
    </xdr:to>
    <xdr:sp macro="" textlink="">
      <xdr:nvSpPr>
        <xdr:cNvPr id="23" name="テキスト ボックス 22"/>
        <xdr:cNvSpPr txBox="1"/>
      </xdr:nvSpPr>
      <xdr:spPr>
        <a:xfrm>
          <a:off x="3952875" y="2771775"/>
          <a:ext cx="1924050"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19611</xdr:colOff>
      <xdr:row>750</xdr:row>
      <xdr:rowOff>114433</xdr:rowOff>
    </xdr:from>
    <xdr:to>
      <xdr:col>33</xdr:col>
      <xdr:colOff>106589</xdr:colOff>
      <xdr:row>751</xdr:row>
      <xdr:rowOff>236710</xdr:rowOff>
    </xdr:to>
    <xdr:sp macro="" textlink="">
      <xdr:nvSpPr>
        <xdr:cNvPr id="24" name="大かっこ 23"/>
        <xdr:cNvSpPr/>
      </xdr:nvSpPr>
      <xdr:spPr>
        <a:xfrm>
          <a:off x="3820086" y="4648333"/>
          <a:ext cx="2087228" cy="4747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補助金申請の審査・交付</a:t>
          </a:r>
        </a:p>
      </xdr:txBody>
    </xdr:sp>
    <xdr:clientData/>
  </xdr:twoCellAnchor>
  <xdr:twoCellAnchor>
    <xdr:from>
      <xdr:col>25</xdr:col>
      <xdr:colOff>32897</xdr:colOff>
      <xdr:row>753</xdr:row>
      <xdr:rowOff>176652</xdr:rowOff>
    </xdr:from>
    <xdr:to>
      <xdr:col>31</xdr:col>
      <xdr:colOff>163713</xdr:colOff>
      <xdr:row>754</xdr:row>
      <xdr:rowOff>185041</xdr:rowOff>
    </xdr:to>
    <xdr:sp macro="" textlink="">
      <xdr:nvSpPr>
        <xdr:cNvPr id="25" name="テキスト ボックス 24"/>
        <xdr:cNvSpPr txBox="1"/>
      </xdr:nvSpPr>
      <xdr:spPr>
        <a:xfrm>
          <a:off x="4233422" y="5767827"/>
          <a:ext cx="1330966" cy="360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23</xdr:col>
      <xdr:colOff>0</xdr:colOff>
      <xdr:row>757</xdr:row>
      <xdr:rowOff>59337</xdr:rowOff>
    </xdr:from>
    <xdr:to>
      <xdr:col>34</xdr:col>
      <xdr:colOff>20596</xdr:colOff>
      <xdr:row>757</xdr:row>
      <xdr:rowOff>534039</xdr:rowOff>
    </xdr:to>
    <xdr:sp macro="" textlink="">
      <xdr:nvSpPr>
        <xdr:cNvPr id="26" name="大かっこ 25"/>
        <xdr:cNvSpPr/>
      </xdr:nvSpPr>
      <xdr:spPr>
        <a:xfrm>
          <a:off x="3800475" y="7374537"/>
          <a:ext cx="2220871" cy="4747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リース料の低減</a:t>
          </a:r>
        </a:p>
      </xdr:txBody>
    </xdr:sp>
    <xdr:clientData/>
  </xdr:twoCellAnchor>
  <xdr:twoCellAnchor>
    <xdr:from>
      <xdr:col>28</xdr:col>
      <xdr:colOff>87005</xdr:colOff>
      <xdr:row>751</xdr:row>
      <xdr:rowOff>244330</xdr:rowOff>
    </xdr:from>
    <xdr:to>
      <xdr:col>28</xdr:col>
      <xdr:colOff>93355</xdr:colOff>
      <xdr:row>753</xdr:row>
      <xdr:rowOff>152522</xdr:rowOff>
    </xdr:to>
    <xdr:cxnSp macro="">
      <xdr:nvCxnSpPr>
        <xdr:cNvPr id="27" name="直線矢印コネクタ 26"/>
        <xdr:cNvCxnSpPr/>
      </xdr:nvCxnSpPr>
      <xdr:spPr>
        <a:xfrm>
          <a:off x="4887605" y="5130655"/>
          <a:ext cx="6350" cy="613042"/>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124012</xdr:colOff>
      <xdr:row>754</xdr:row>
      <xdr:rowOff>184629</xdr:rowOff>
    </xdr:from>
    <xdr:to>
      <xdr:col>33</xdr:col>
      <xdr:colOff>91462</xdr:colOff>
      <xdr:row>757</xdr:row>
      <xdr:rowOff>8537</xdr:rowOff>
    </xdr:to>
    <xdr:sp macro="" textlink="">
      <xdr:nvSpPr>
        <xdr:cNvPr id="28" name="正方形/長方形 27"/>
        <xdr:cNvSpPr/>
      </xdr:nvSpPr>
      <xdr:spPr>
        <a:xfrm>
          <a:off x="3924487" y="6128229"/>
          <a:ext cx="1967700" cy="1195508"/>
        </a:xfrm>
        <a:prstGeom prst="rect">
          <a:avLst/>
        </a:prstGeom>
        <a:solidFill>
          <a:schemeClr val="bg1"/>
        </a:solid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Ｂ．指定リース事業者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87</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1,647</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1" zoomScale="90" zoomScaleNormal="75" zoomScaleSheetLayoutView="90" zoomScalePageLayoutView="85" workbookViewId="0">
      <selection activeCell="AN745" sqref="AN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6</v>
      </c>
      <c r="AT2" s="218"/>
      <c r="AU2" s="218"/>
      <c r="AV2" s="52" t="str">
        <f>IF(AW2="", "", "-")</f>
        <v/>
      </c>
      <c r="AW2" s="395"/>
      <c r="AX2" s="395"/>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552</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635</v>
      </c>
      <c r="AF5" s="718"/>
      <c r="AG5" s="718"/>
      <c r="AH5" s="718"/>
      <c r="AI5" s="718"/>
      <c r="AJ5" s="718"/>
      <c r="AK5" s="718"/>
      <c r="AL5" s="718"/>
      <c r="AM5" s="718"/>
      <c r="AN5" s="718"/>
      <c r="AO5" s="718"/>
      <c r="AP5" s="719"/>
      <c r="AQ5" s="720" t="s">
        <v>653</v>
      </c>
      <c r="AR5" s="721"/>
      <c r="AS5" s="721"/>
      <c r="AT5" s="721"/>
      <c r="AU5" s="721"/>
      <c r="AV5" s="721"/>
      <c r="AW5" s="721"/>
      <c r="AX5" s="722"/>
    </row>
    <row r="6" spans="1:50" ht="39" customHeight="1" x14ac:dyDescent="0.15">
      <c r="A6" s="725" t="s">
        <v>4</v>
      </c>
      <c r="B6" s="726"/>
      <c r="C6" s="726"/>
      <c r="D6" s="726"/>
      <c r="E6" s="726"/>
      <c r="F6" s="726"/>
      <c r="G6" s="881" t="str">
        <f>入力規則等!F39</f>
        <v>エネルギー対策特別会計エネルギー需給勘定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551</v>
      </c>
      <c r="H7" s="834"/>
      <c r="I7" s="834"/>
      <c r="J7" s="834"/>
      <c r="K7" s="834"/>
      <c r="L7" s="834"/>
      <c r="M7" s="834"/>
      <c r="N7" s="834"/>
      <c r="O7" s="834"/>
      <c r="P7" s="834"/>
      <c r="Q7" s="834"/>
      <c r="R7" s="834"/>
      <c r="S7" s="834"/>
      <c r="T7" s="834"/>
      <c r="U7" s="834"/>
      <c r="V7" s="834"/>
      <c r="W7" s="834"/>
      <c r="X7" s="835"/>
      <c r="Y7" s="393" t="s">
        <v>546</v>
      </c>
      <c r="Z7" s="294"/>
      <c r="AA7" s="294"/>
      <c r="AB7" s="294"/>
      <c r="AC7" s="294"/>
      <c r="AD7" s="394"/>
      <c r="AE7" s="381" t="s">
        <v>628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地球温暖化対策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エネルギー対策</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634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1800</v>
      </c>
      <c r="Q13" s="98"/>
      <c r="R13" s="98"/>
      <c r="S13" s="98"/>
      <c r="T13" s="98"/>
      <c r="U13" s="98"/>
      <c r="V13" s="99"/>
      <c r="W13" s="97">
        <v>1800</v>
      </c>
      <c r="X13" s="98"/>
      <c r="Y13" s="98"/>
      <c r="Z13" s="98"/>
      <c r="AA13" s="98"/>
      <c r="AB13" s="98"/>
      <c r="AC13" s="99"/>
      <c r="AD13" s="97">
        <v>1900</v>
      </c>
      <c r="AE13" s="98"/>
      <c r="AF13" s="98"/>
      <c r="AG13" s="98"/>
      <c r="AH13" s="98"/>
      <c r="AI13" s="98"/>
      <c r="AJ13" s="99"/>
      <c r="AK13" s="97">
        <v>1900</v>
      </c>
      <c r="AL13" s="98"/>
      <c r="AM13" s="98"/>
      <c r="AN13" s="98"/>
      <c r="AO13" s="98"/>
      <c r="AP13" s="98"/>
      <c r="AQ13" s="99"/>
      <c r="AR13" s="94">
        <v>1900</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554</v>
      </c>
      <c r="Q14" s="98"/>
      <c r="R14" s="98"/>
      <c r="S14" s="98"/>
      <c r="T14" s="98"/>
      <c r="U14" s="98"/>
      <c r="V14" s="99"/>
      <c r="W14" s="97" t="s">
        <v>555</v>
      </c>
      <c r="X14" s="98"/>
      <c r="Y14" s="98"/>
      <c r="Z14" s="98"/>
      <c r="AA14" s="98"/>
      <c r="AB14" s="98"/>
      <c r="AC14" s="99"/>
      <c r="AD14" s="97" t="s">
        <v>557</v>
      </c>
      <c r="AE14" s="98"/>
      <c r="AF14" s="98"/>
      <c r="AG14" s="98"/>
      <c r="AH14" s="98"/>
      <c r="AI14" s="98"/>
      <c r="AJ14" s="99"/>
      <c r="AK14" s="97" t="s">
        <v>555</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555</v>
      </c>
      <c r="Q15" s="98"/>
      <c r="R15" s="98"/>
      <c r="S15" s="98"/>
      <c r="T15" s="98"/>
      <c r="U15" s="98"/>
      <c r="V15" s="99"/>
      <c r="W15" s="97" t="s">
        <v>556</v>
      </c>
      <c r="X15" s="98"/>
      <c r="Y15" s="98"/>
      <c r="Z15" s="98"/>
      <c r="AA15" s="98"/>
      <c r="AB15" s="98"/>
      <c r="AC15" s="99"/>
      <c r="AD15" s="97" t="s">
        <v>555</v>
      </c>
      <c r="AE15" s="98"/>
      <c r="AF15" s="98"/>
      <c r="AG15" s="98"/>
      <c r="AH15" s="98"/>
      <c r="AI15" s="98"/>
      <c r="AJ15" s="99"/>
      <c r="AK15" s="97" t="s">
        <v>555</v>
      </c>
      <c r="AL15" s="98"/>
      <c r="AM15" s="98"/>
      <c r="AN15" s="98"/>
      <c r="AO15" s="98"/>
      <c r="AP15" s="98"/>
      <c r="AQ15" s="99"/>
      <c r="AR15" s="97" t="s">
        <v>555</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554</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555</v>
      </c>
      <c r="Q17" s="98"/>
      <c r="R17" s="98"/>
      <c r="S17" s="98"/>
      <c r="T17" s="98"/>
      <c r="U17" s="98"/>
      <c r="V17" s="99"/>
      <c r="W17" s="97" t="s">
        <v>555</v>
      </c>
      <c r="X17" s="98"/>
      <c r="Y17" s="98"/>
      <c r="Z17" s="98"/>
      <c r="AA17" s="98"/>
      <c r="AB17" s="98"/>
      <c r="AC17" s="99"/>
      <c r="AD17" s="97" t="s">
        <v>556</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1800</v>
      </c>
      <c r="Q18" s="104"/>
      <c r="R18" s="104"/>
      <c r="S18" s="104"/>
      <c r="T18" s="104"/>
      <c r="U18" s="104"/>
      <c r="V18" s="105"/>
      <c r="W18" s="103">
        <f>SUM(W13:AC17)</f>
        <v>1800</v>
      </c>
      <c r="X18" s="104"/>
      <c r="Y18" s="104"/>
      <c r="Z18" s="104"/>
      <c r="AA18" s="104"/>
      <c r="AB18" s="104"/>
      <c r="AC18" s="105"/>
      <c r="AD18" s="103">
        <f>SUM(AD13:AJ17)</f>
        <v>1900</v>
      </c>
      <c r="AE18" s="104"/>
      <c r="AF18" s="104"/>
      <c r="AG18" s="104"/>
      <c r="AH18" s="104"/>
      <c r="AI18" s="104"/>
      <c r="AJ18" s="105"/>
      <c r="AK18" s="103">
        <f>SUM(AK13:AQ17)</f>
        <v>1900</v>
      </c>
      <c r="AL18" s="104"/>
      <c r="AM18" s="104"/>
      <c r="AN18" s="104"/>
      <c r="AO18" s="104"/>
      <c r="AP18" s="104"/>
      <c r="AQ18" s="105"/>
      <c r="AR18" s="103">
        <f>SUM(AR13:AX17)</f>
        <v>1900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1787</v>
      </c>
      <c r="Q19" s="98"/>
      <c r="R19" s="98"/>
      <c r="S19" s="98"/>
      <c r="T19" s="98"/>
      <c r="U19" s="98"/>
      <c r="V19" s="99"/>
      <c r="W19" s="97">
        <v>1761</v>
      </c>
      <c r="X19" s="98"/>
      <c r="Y19" s="98"/>
      <c r="Z19" s="98"/>
      <c r="AA19" s="98"/>
      <c r="AB19" s="98"/>
      <c r="AC19" s="99"/>
      <c r="AD19" s="97">
        <v>1704</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0.99277777777777776</v>
      </c>
      <c r="Q20" s="540"/>
      <c r="R20" s="540"/>
      <c r="S20" s="540"/>
      <c r="T20" s="540"/>
      <c r="U20" s="540"/>
      <c r="V20" s="540"/>
      <c r="W20" s="540">
        <f t="shared" ref="W20" si="0">IF(W18=0, "-", SUM(W19)/W18)</f>
        <v>0.97833333333333339</v>
      </c>
      <c r="X20" s="540"/>
      <c r="Y20" s="540"/>
      <c r="Z20" s="540"/>
      <c r="AA20" s="540"/>
      <c r="AB20" s="540"/>
      <c r="AC20" s="540"/>
      <c r="AD20" s="540">
        <f t="shared" ref="AD20" si="1">IF(AD18=0, "-", SUM(AD19)/AD18)</f>
        <v>0.89684210526315788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0.99277777777777776</v>
      </c>
      <c r="Q21" s="540"/>
      <c r="R21" s="540"/>
      <c r="S21" s="540"/>
      <c r="T21" s="540"/>
      <c r="U21" s="540"/>
      <c r="V21" s="540"/>
      <c r="W21" s="540">
        <f t="shared" ref="W21" si="2">IF(W19=0, "-", SUM(W19)/SUM(W13,W14))</f>
        <v>0.97833333333333339</v>
      </c>
      <c r="X21" s="540"/>
      <c r="Y21" s="540"/>
      <c r="Z21" s="540"/>
      <c r="AA21" s="540"/>
      <c r="AB21" s="540"/>
      <c r="AC21" s="540"/>
      <c r="AD21" s="540">
        <f t="shared" ref="AD21" si="3">IF(AD19=0, "-", SUM(AD19)/SUM(AD13,AD14))</f>
        <v>0.89684210526315788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1900</v>
      </c>
      <c r="Q23" s="95"/>
      <c r="R23" s="95"/>
      <c r="S23" s="95"/>
      <c r="T23" s="95"/>
      <c r="U23" s="95"/>
      <c r="V23" s="96"/>
      <c r="W23" s="94">
        <v>1900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1900</v>
      </c>
      <c r="Q29" s="226"/>
      <c r="R29" s="226"/>
      <c r="S29" s="226"/>
      <c r="T29" s="226"/>
      <c r="U29" s="226"/>
      <c r="V29" s="227"/>
      <c r="W29" s="225">
        <f>AR13</f>
        <v>1900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562</v>
      </c>
      <c r="AR31" s="133"/>
      <c r="AS31" s="134" t="s">
        <v>356</v>
      </c>
      <c r="AT31" s="169"/>
      <c r="AU31" s="269">
        <v>32</v>
      </c>
      <c r="AV31" s="269"/>
      <c r="AW31" s="377" t="s">
        <v>300</v>
      </c>
      <c r="AX31" s="378"/>
    </row>
    <row r="32" spans="1:50" ht="23.25" customHeight="1" x14ac:dyDescent="0.15">
      <c r="A32" s="516"/>
      <c r="B32" s="514"/>
      <c r="C32" s="514"/>
      <c r="D32" s="514"/>
      <c r="E32" s="514"/>
      <c r="F32" s="515"/>
      <c r="G32" s="541" t="s">
        <v>559</v>
      </c>
      <c r="H32" s="542"/>
      <c r="I32" s="542"/>
      <c r="J32" s="542"/>
      <c r="K32" s="542"/>
      <c r="L32" s="542"/>
      <c r="M32" s="542"/>
      <c r="N32" s="542"/>
      <c r="O32" s="543"/>
      <c r="P32" s="158" t="s">
        <v>560</v>
      </c>
      <c r="Q32" s="158"/>
      <c r="R32" s="158"/>
      <c r="S32" s="158"/>
      <c r="T32" s="158"/>
      <c r="U32" s="158"/>
      <c r="V32" s="158"/>
      <c r="W32" s="158"/>
      <c r="X32" s="229"/>
      <c r="Y32" s="336" t="s">
        <v>12</v>
      </c>
      <c r="Z32" s="550"/>
      <c r="AA32" s="551"/>
      <c r="AB32" s="552" t="s">
        <v>561</v>
      </c>
      <c r="AC32" s="552"/>
      <c r="AD32" s="552"/>
      <c r="AE32" s="362">
        <v>61</v>
      </c>
      <c r="AF32" s="363"/>
      <c r="AG32" s="363"/>
      <c r="AH32" s="363"/>
      <c r="AI32" s="362">
        <v>66</v>
      </c>
      <c r="AJ32" s="363"/>
      <c r="AK32" s="363"/>
      <c r="AL32" s="363"/>
      <c r="AM32" s="362">
        <v>69</v>
      </c>
      <c r="AN32" s="363"/>
      <c r="AO32" s="363"/>
      <c r="AP32" s="363"/>
      <c r="AQ32" s="100" t="s">
        <v>563</v>
      </c>
      <c r="AR32" s="101"/>
      <c r="AS32" s="101"/>
      <c r="AT32" s="102"/>
      <c r="AU32" s="363">
        <v>90</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561</v>
      </c>
      <c r="AC33" s="523"/>
      <c r="AD33" s="523"/>
      <c r="AE33" s="362">
        <v>90</v>
      </c>
      <c r="AF33" s="363"/>
      <c r="AG33" s="363"/>
      <c r="AH33" s="363"/>
      <c r="AI33" s="362">
        <v>90</v>
      </c>
      <c r="AJ33" s="363"/>
      <c r="AK33" s="363"/>
      <c r="AL33" s="363"/>
      <c r="AM33" s="362">
        <v>90</v>
      </c>
      <c r="AN33" s="363"/>
      <c r="AO33" s="363"/>
      <c r="AP33" s="363"/>
      <c r="AQ33" s="100" t="s">
        <v>555</v>
      </c>
      <c r="AR33" s="101"/>
      <c r="AS33" s="101"/>
      <c r="AT33" s="102"/>
      <c r="AU33" s="363">
        <v>90</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67.8</v>
      </c>
      <c r="AF34" s="363"/>
      <c r="AG34" s="363"/>
      <c r="AH34" s="363"/>
      <c r="AI34" s="362">
        <v>73.3</v>
      </c>
      <c r="AJ34" s="363"/>
      <c r="AK34" s="363"/>
      <c r="AL34" s="363"/>
      <c r="AM34" s="362">
        <v>76.7</v>
      </c>
      <c r="AN34" s="363"/>
      <c r="AO34" s="363"/>
      <c r="AP34" s="363"/>
      <c r="AQ34" s="100" t="s">
        <v>555</v>
      </c>
      <c r="AR34" s="101"/>
      <c r="AS34" s="101"/>
      <c r="AT34" s="102"/>
      <c r="AU34" s="363">
        <v>100</v>
      </c>
      <c r="AV34" s="363"/>
      <c r="AW34" s="363"/>
      <c r="AX34" s="365"/>
    </row>
    <row r="35" spans="1:50" ht="23.25" customHeight="1" x14ac:dyDescent="0.15">
      <c r="A35" s="901" t="s">
        <v>526</v>
      </c>
      <c r="B35" s="902"/>
      <c r="C35" s="902"/>
      <c r="D35" s="902"/>
      <c r="E35" s="902"/>
      <c r="F35" s="903"/>
      <c r="G35" s="907" t="s">
        <v>564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t="s">
        <v>610</v>
      </c>
      <c r="AR66" s="269"/>
      <c r="AS66" s="869" t="s">
        <v>356</v>
      </c>
      <c r="AT66" s="870"/>
      <c r="AU66" s="269">
        <v>32</v>
      </c>
      <c r="AV66" s="269"/>
      <c r="AW66" s="869" t="s">
        <v>490</v>
      </c>
      <c r="AX66" s="982"/>
    </row>
    <row r="67" spans="1:50" ht="23.25" customHeight="1" x14ac:dyDescent="0.15">
      <c r="A67" s="855"/>
      <c r="B67" s="856"/>
      <c r="C67" s="856"/>
      <c r="D67" s="856"/>
      <c r="E67" s="856"/>
      <c r="F67" s="857"/>
      <c r="G67" s="983" t="s">
        <v>364</v>
      </c>
      <c r="H67" s="966" t="s">
        <v>606</v>
      </c>
      <c r="I67" s="967"/>
      <c r="J67" s="967"/>
      <c r="K67" s="967"/>
      <c r="L67" s="967"/>
      <c r="M67" s="967"/>
      <c r="N67" s="967"/>
      <c r="O67" s="968"/>
      <c r="P67" s="966" t="s">
        <v>607</v>
      </c>
      <c r="Q67" s="967"/>
      <c r="R67" s="967"/>
      <c r="S67" s="967"/>
      <c r="T67" s="967"/>
      <c r="U67" s="967"/>
      <c r="V67" s="968"/>
      <c r="W67" s="972"/>
      <c r="X67" s="973"/>
      <c r="Y67" s="953" t="s">
        <v>12</v>
      </c>
      <c r="Z67" s="953"/>
      <c r="AA67" s="954"/>
      <c r="AB67" s="955" t="s">
        <v>516</v>
      </c>
      <c r="AC67" s="955"/>
      <c r="AD67" s="955"/>
      <c r="AE67" s="362">
        <v>9702</v>
      </c>
      <c r="AF67" s="363"/>
      <c r="AG67" s="363"/>
      <c r="AH67" s="363"/>
      <c r="AI67" s="362">
        <v>9958</v>
      </c>
      <c r="AJ67" s="363"/>
      <c r="AK67" s="363"/>
      <c r="AL67" s="363"/>
      <c r="AM67" s="362">
        <v>10297</v>
      </c>
      <c r="AN67" s="363"/>
      <c r="AO67" s="363"/>
      <c r="AP67" s="363"/>
      <c r="AQ67" s="362" t="s">
        <v>610</v>
      </c>
      <c r="AR67" s="363"/>
      <c r="AS67" s="363"/>
      <c r="AT67" s="364"/>
      <c r="AU67" s="363" t="s">
        <v>610</v>
      </c>
      <c r="AV67" s="363"/>
      <c r="AW67" s="363"/>
      <c r="AX67" s="365"/>
    </row>
    <row r="68" spans="1:50" ht="23.25"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516</v>
      </c>
      <c r="AC68" s="978"/>
      <c r="AD68" s="978"/>
      <c r="AE68" s="362" t="s">
        <v>610</v>
      </c>
      <c r="AF68" s="363"/>
      <c r="AG68" s="363"/>
      <c r="AH68" s="363"/>
      <c r="AI68" s="362" t="s">
        <v>610</v>
      </c>
      <c r="AJ68" s="363"/>
      <c r="AK68" s="363"/>
      <c r="AL68" s="363"/>
      <c r="AM68" s="362" t="s">
        <v>610</v>
      </c>
      <c r="AN68" s="363"/>
      <c r="AO68" s="363"/>
      <c r="AP68" s="363"/>
      <c r="AQ68" s="362" t="s">
        <v>611</v>
      </c>
      <c r="AR68" s="363"/>
      <c r="AS68" s="363"/>
      <c r="AT68" s="364"/>
      <c r="AU68" s="363">
        <v>9100</v>
      </c>
      <c r="AV68" s="363"/>
      <c r="AW68" s="363"/>
      <c r="AX68" s="365"/>
    </row>
    <row r="69" spans="1:50" ht="23.25"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517</v>
      </c>
      <c r="AC69" s="979"/>
      <c r="AD69" s="979"/>
      <c r="AE69" s="818">
        <v>94.4</v>
      </c>
      <c r="AF69" s="819"/>
      <c r="AG69" s="819"/>
      <c r="AH69" s="819"/>
      <c r="AI69" s="818">
        <v>90.8</v>
      </c>
      <c r="AJ69" s="819"/>
      <c r="AK69" s="819"/>
      <c r="AL69" s="819"/>
      <c r="AM69" s="818">
        <v>88.5</v>
      </c>
      <c r="AN69" s="819"/>
      <c r="AO69" s="819"/>
      <c r="AP69" s="819"/>
      <c r="AQ69" s="362" t="s">
        <v>610</v>
      </c>
      <c r="AR69" s="363"/>
      <c r="AS69" s="363"/>
      <c r="AT69" s="364"/>
      <c r="AU69" s="363" t="s">
        <v>613</v>
      </c>
      <c r="AV69" s="363"/>
      <c r="AW69" s="363"/>
      <c r="AX69" s="365"/>
    </row>
    <row r="70" spans="1:50" ht="23.25" customHeight="1" x14ac:dyDescent="0.15">
      <c r="A70" s="855" t="s">
        <v>498</v>
      </c>
      <c r="B70" s="856"/>
      <c r="C70" s="856"/>
      <c r="D70" s="856"/>
      <c r="E70" s="856"/>
      <c r="F70" s="857"/>
      <c r="G70" s="943" t="s">
        <v>365</v>
      </c>
      <c r="H70" s="944" t="s">
        <v>608</v>
      </c>
      <c r="I70" s="944"/>
      <c r="J70" s="944"/>
      <c r="K70" s="944"/>
      <c r="L70" s="944"/>
      <c r="M70" s="944"/>
      <c r="N70" s="944"/>
      <c r="O70" s="944"/>
      <c r="P70" s="944" t="s">
        <v>609</v>
      </c>
      <c r="Q70" s="944"/>
      <c r="R70" s="944"/>
      <c r="S70" s="944"/>
      <c r="T70" s="944"/>
      <c r="U70" s="944"/>
      <c r="V70" s="944"/>
      <c r="W70" s="947" t="s">
        <v>515</v>
      </c>
      <c r="X70" s="948"/>
      <c r="Y70" s="953" t="s">
        <v>12</v>
      </c>
      <c r="Z70" s="953"/>
      <c r="AA70" s="954"/>
      <c r="AB70" s="955" t="s">
        <v>516</v>
      </c>
      <c r="AC70" s="955"/>
      <c r="AD70" s="955"/>
      <c r="AE70" s="362">
        <v>9702</v>
      </c>
      <c r="AF70" s="363"/>
      <c r="AG70" s="363"/>
      <c r="AH70" s="363"/>
      <c r="AI70" s="362">
        <v>9958</v>
      </c>
      <c r="AJ70" s="363"/>
      <c r="AK70" s="363"/>
      <c r="AL70" s="363"/>
      <c r="AM70" s="362">
        <v>10297</v>
      </c>
      <c r="AN70" s="363"/>
      <c r="AO70" s="363"/>
      <c r="AP70" s="363"/>
      <c r="AQ70" s="362" t="s">
        <v>610</v>
      </c>
      <c r="AR70" s="363"/>
      <c r="AS70" s="363"/>
      <c r="AT70" s="364"/>
      <c r="AU70" s="363" t="s">
        <v>610</v>
      </c>
      <c r="AV70" s="363"/>
      <c r="AW70" s="363"/>
      <c r="AX70" s="365"/>
    </row>
    <row r="71" spans="1:50" ht="23.25"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516</v>
      </c>
      <c r="AC71" s="978"/>
      <c r="AD71" s="978"/>
      <c r="AE71" s="362" t="s">
        <v>610</v>
      </c>
      <c r="AF71" s="363"/>
      <c r="AG71" s="363"/>
      <c r="AH71" s="363"/>
      <c r="AI71" s="362" t="s">
        <v>610</v>
      </c>
      <c r="AJ71" s="363"/>
      <c r="AK71" s="363"/>
      <c r="AL71" s="363"/>
      <c r="AM71" s="362" t="s">
        <v>614</v>
      </c>
      <c r="AN71" s="363"/>
      <c r="AO71" s="363"/>
      <c r="AP71" s="363"/>
      <c r="AQ71" s="362" t="s">
        <v>610</v>
      </c>
      <c r="AR71" s="363"/>
      <c r="AS71" s="363"/>
      <c r="AT71" s="364"/>
      <c r="AU71" s="363">
        <v>9100</v>
      </c>
      <c r="AV71" s="363"/>
      <c r="AW71" s="363"/>
      <c r="AX71" s="365"/>
    </row>
    <row r="72" spans="1:50" ht="23.25"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517</v>
      </c>
      <c r="AC72" s="979"/>
      <c r="AD72" s="979"/>
      <c r="AE72" s="362">
        <v>94.4</v>
      </c>
      <c r="AF72" s="363"/>
      <c r="AG72" s="363"/>
      <c r="AH72" s="363"/>
      <c r="AI72" s="362">
        <v>90.8</v>
      </c>
      <c r="AJ72" s="363"/>
      <c r="AK72" s="363"/>
      <c r="AL72" s="363"/>
      <c r="AM72" s="362">
        <v>88.5</v>
      </c>
      <c r="AN72" s="363"/>
      <c r="AO72" s="363"/>
      <c r="AP72" s="364"/>
      <c r="AQ72" s="362" t="s">
        <v>612</v>
      </c>
      <c r="AR72" s="363"/>
      <c r="AS72" s="363"/>
      <c r="AT72" s="364"/>
      <c r="AU72" s="363" t="s">
        <v>610</v>
      </c>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529</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539</v>
      </c>
      <c r="AV100" s="933"/>
      <c r="AW100" s="933"/>
      <c r="AX100" s="935"/>
    </row>
    <row r="101" spans="1:60" ht="23.25" customHeight="1" x14ac:dyDescent="0.15">
      <c r="A101" s="492"/>
      <c r="B101" s="493"/>
      <c r="C101" s="493"/>
      <c r="D101" s="493"/>
      <c r="E101" s="493"/>
      <c r="F101" s="494"/>
      <c r="G101" s="158" t="s">
        <v>615</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616</v>
      </c>
      <c r="AC101" s="552"/>
      <c r="AD101" s="552"/>
      <c r="AE101" s="362">
        <v>1335</v>
      </c>
      <c r="AF101" s="363"/>
      <c r="AG101" s="363"/>
      <c r="AH101" s="364"/>
      <c r="AI101" s="362">
        <v>1569</v>
      </c>
      <c r="AJ101" s="363"/>
      <c r="AK101" s="363"/>
      <c r="AL101" s="364"/>
      <c r="AM101" s="362">
        <v>1800</v>
      </c>
      <c r="AN101" s="363"/>
      <c r="AO101" s="363"/>
      <c r="AP101" s="364"/>
      <c r="AQ101" s="362" t="s">
        <v>617</v>
      </c>
      <c r="AR101" s="363"/>
      <c r="AS101" s="363"/>
      <c r="AT101" s="364"/>
      <c r="AU101" s="362" t="s">
        <v>630</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616</v>
      </c>
      <c r="AC102" s="552"/>
      <c r="AD102" s="552"/>
      <c r="AE102" s="356">
        <v>1100</v>
      </c>
      <c r="AF102" s="356"/>
      <c r="AG102" s="356"/>
      <c r="AH102" s="356"/>
      <c r="AI102" s="356">
        <v>1200</v>
      </c>
      <c r="AJ102" s="356"/>
      <c r="AK102" s="356"/>
      <c r="AL102" s="356"/>
      <c r="AM102" s="356">
        <v>1350</v>
      </c>
      <c r="AN102" s="356"/>
      <c r="AO102" s="356"/>
      <c r="AP102" s="356"/>
      <c r="AQ102" s="818">
        <v>1500</v>
      </c>
      <c r="AR102" s="819"/>
      <c r="AS102" s="819"/>
      <c r="AT102" s="820"/>
      <c r="AU102" s="818">
        <v>1500</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618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619</v>
      </c>
      <c r="AC116" s="299"/>
      <c r="AD116" s="300"/>
      <c r="AE116" s="356">
        <v>9702</v>
      </c>
      <c r="AF116" s="356"/>
      <c r="AG116" s="356"/>
      <c r="AH116" s="356"/>
      <c r="AI116" s="356">
        <v>9958</v>
      </c>
      <c r="AJ116" s="356"/>
      <c r="AK116" s="356"/>
      <c r="AL116" s="356"/>
      <c r="AM116" s="356">
        <v>10297</v>
      </c>
      <c r="AN116" s="356"/>
      <c r="AO116" s="356"/>
      <c r="AP116" s="356"/>
      <c r="AQ116" s="362">
        <v>9986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627</v>
      </c>
      <c r="AC117" s="340"/>
      <c r="AD117" s="341"/>
      <c r="AE117" s="458" t="s">
        <v>636</v>
      </c>
      <c r="AF117" s="304"/>
      <c r="AG117" s="304"/>
      <c r="AH117" s="304"/>
      <c r="AI117" s="458" t="s">
        <v>637</v>
      </c>
      <c r="AJ117" s="304"/>
      <c r="AK117" s="304"/>
      <c r="AL117" s="304"/>
      <c r="AM117" s="458" t="s">
        <v>638</v>
      </c>
      <c r="AN117" s="304"/>
      <c r="AO117" s="304"/>
      <c r="AP117" s="304"/>
      <c r="AQ117" s="458" t="s">
        <v>639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629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620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621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624</v>
      </c>
      <c r="AR133" s="269"/>
      <c r="AS133" s="134" t="s">
        <v>356</v>
      </c>
      <c r="AT133" s="169"/>
      <c r="AU133" s="133">
        <v>42</v>
      </c>
      <c r="AV133" s="133"/>
      <c r="AW133" s="134" t="s">
        <v>300</v>
      </c>
      <c r="AX133" s="135"/>
    </row>
    <row r="134" spans="1:50" ht="39.75" customHeight="1" x14ac:dyDescent="0.15">
      <c r="A134" s="998"/>
      <c r="B134" s="250"/>
      <c r="C134" s="249"/>
      <c r="D134" s="250"/>
      <c r="E134" s="249"/>
      <c r="F134" s="312"/>
      <c r="G134" s="228" t="s">
        <v>622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623</v>
      </c>
      <c r="AC134" s="219"/>
      <c r="AD134" s="219"/>
      <c r="AE134" s="264">
        <v>114900</v>
      </c>
      <c r="AF134" s="101"/>
      <c r="AG134" s="101"/>
      <c r="AH134" s="101"/>
      <c r="AI134" s="264" t="s">
        <v>625</v>
      </c>
      <c r="AJ134" s="101"/>
      <c r="AK134" s="101"/>
      <c r="AL134" s="101"/>
      <c r="AM134" s="264" t="s">
        <v>625</v>
      </c>
      <c r="AN134" s="101"/>
      <c r="AO134" s="101"/>
      <c r="AP134" s="101"/>
      <c r="AQ134" s="264" t="s">
        <v>624</v>
      </c>
      <c r="AR134" s="101"/>
      <c r="AS134" s="101"/>
      <c r="AT134" s="101"/>
      <c r="AU134" s="264" t="s">
        <v>624</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623</v>
      </c>
      <c r="AC135" s="130"/>
      <c r="AD135" s="130"/>
      <c r="AE135" s="264" t="s">
        <v>624</v>
      </c>
      <c r="AF135" s="101"/>
      <c r="AG135" s="101"/>
      <c r="AH135" s="101"/>
      <c r="AI135" s="264" t="s">
        <v>624</v>
      </c>
      <c r="AJ135" s="101"/>
      <c r="AK135" s="101"/>
      <c r="AL135" s="101"/>
      <c r="AM135" s="264" t="s">
        <v>624</v>
      </c>
      <c r="AN135" s="101"/>
      <c r="AO135" s="101"/>
      <c r="AP135" s="101"/>
      <c r="AQ135" s="264" t="s">
        <v>624</v>
      </c>
      <c r="AR135" s="101"/>
      <c r="AS135" s="101"/>
      <c r="AT135" s="101"/>
      <c r="AU135" s="264">
        <v>92700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626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644</v>
      </c>
      <c r="AF432" s="133"/>
      <c r="AG432" s="134" t="s">
        <v>356</v>
      </c>
      <c r="AH432" s="169"/>
      <c r="AI432" s="179"/>
      <c r="AJ432" s="179"/>
      <c r="AK432" s="179"/>
      <c r="AL432" s="174"/>
      <c r="AM432" s="179"/>
      <c r="AN432" s="179"/>
      <c r="AO432" s="179"/>
      <c r="AP432" s="174"/>
      <c r="AQ432" s="215" t="s">
        <v>645</v>
      </c>
      <c r="AR432" s="133"/>
      <c r="AS432" s="134" t="s">
        <v>356</v>
      </c>
      <c r="AT432" s="169"/>
      <c r="AU432" s="133" t="s">
        <v>645</v>
      </c>
      <c r="AV432" s="133"/>
      <c r="AW432" s="134" t="s">
        <v>300</v>
      </c>
      <c r="AX432" s="135"/>
    </row>
    <row r="433" spans="1:50" ht="23.25" customHeight="1" x14ac:dyDescent="0.15">
      <c r="A433" s="998"/>
      <c r="B433" s="250"/>
      <c r="C433" s="249"/>
      <c r="D433" s="250"/>
      <c r="E433" s="163"/>
      <c r="F433" s="164"/>
      <c r="G433" s="228" t="s">
        <v>643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645</v>
      </c>
      <c r="AC433" s="130"/>
      <c r="AD433" s="130"/>
      <c r="AE433" s="100" t="s">
        <v>645</v>
      </c>
      <c r="AF433" s="101"/>
      <c r="AG433" s="101"/>
      <c r="AH433" s="101"/>
      <c r="AI433" s="100" t="s">
        <v>645</v>
      </c>
      <c r="AJ433" s="101"/>
      <c r="AK433" s="101"/>
      <c r="AL433" s="101"/>
      <c r="AM433" s="100" t="s">
        <v>644</v>
      </c>
      <c r="AN433" s="101"/>
      <c r="AO433" s="101"/>
      <c r="AP433" s="102"/>
      <c r="AQ433" s="100" t="s">
        <v>647</v>
      </c>
      <c r="AR433" s="101"/>
      <c r="AS433" s="101"/>
      <c r="AT433" s="102"/>
      <c r="AU433" s="101" t="s">
        <v>647</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646</v>
      </c>
      <c r="AC434" s="219"/>
      <c r="AD434" s="219"/>
      <c r="AE434" s="100" t="s">
        <v>645</v>
      </c>
      <c r="AF434" s="101"/>
      <c r="AG434" s="101"/>
      <c r="AH434" s="102"/>
      <c r="AI434" s="100" t="s">
        <v>645</v>
      </c>
      <c r="AJ434" s="101"/>
      <c r="AK434" s="101"/>
      <c r="AL434" s="101"/>
      <c r="AM434" s="100" t="s">
        <v>645</v>
      </c>
      <c r="AN434" s="101"/>
      <c r="AO434" s="101"/>
      <c r="AP434" s="102"/>
      <c r="AQ434" s="100" t="s">
        <v>648</v>
      </c>
      <c r="AR434" s="101"/>
      <c r="AS434" s="101"/>
      <c r="AT434" s="102"/>
      <c r="AU434" s="101" t="s">
        <v>647</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645</v>
      </c>
      <c r="AF435" s="101"/>
      <c r="AG435" s="101"/>
      <c r="AH435" s="102"/>
      <c r="AI435" s="100" t="s">
        <v>645</v>
      </c>
      <c r="AJ435" s="101"/>
      <c r="AK435" s="101"/>
      <c r="AL435" s="101"/>
      <c r="AM435" s="100" t="s">
        <v>645</v>
      </c>
      <c r="AN435" s="101"/>
      <c r="AO435" s="101"/>
      <c r="AP435" s="102"/>
      <c r="AQ435" s="100" t="s">
        <v>644</v>
      </c>
      <c r="AR435" s="101"/>
      <c r="AS435" s="101"/>
      <c r="AT435" s="102"/>
      <c r="AU435" s="101" t="s">
        <v>645</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645</v>
      </c>
      <c r="AF457" s="133"/>
      <c r="AG457" s="134" t="s">
        <v>356</v>
      </c>
      <c r="AH457" s="169"/>
      <c r="AI457" s="179"/>
      <c r="AJ457" s="179"/>
      <c r="AK457" s="179"/>
      <c r="AL457" s="174"/>
      <c r="AM457" s="179"/>
      <c r="AN457" s="179"/>
      <c r="AO457" s="179"/>
      <c r="AP457" s="174"/>
      <c r="AQ457" s="215" t="s">
        <v>645</v>
      </c>
      <c r="AR457" s="133"/>
      <c r="AS457" s="134" t="s">
        <v>356</v>
      </c>
      <c r="AT457" s="169"/>
      <c r="AU457" s="133" t="s">
        <v>645</v>
      </c>
      <c r="AV457" s="133"/>
      <c r="AW457" s="134" t="s">
        <v>300</v>
      </c>
      <c r="AX457" s="135"/>
    </row>
    <row r="458" spans="1:50" ht="23.25" customHeight="1" x14ac:dyDescent="0.15">
      <c r="A458" s="998"/>
      <c r="B458" s="250"/>
      <c r="C458" s="249"/>
      <c r="D458" s="250"/>
      <c r="E458" s="163"/>
      <c r="F458" s="164"/>
      <c r="G458" s="228" t="s">
        <v>645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644</v>
      </c>
      <c r="AC458" s="130"/>
      <c r="AD458" s="130"/>
      <c r="AE458" s="100" t="s">
        <v>645</v>
      </c>
      <c r="AF458" s="101"/>
      <c r="AG458" s="101"/>
      <c r="AH458" s="101"/>
      <c r="AI458" s="100" t="s">
        <v>645</v>
      </c>
      <c r="AJ458" s="101"/>
      <c r="AK458" s="101"/>
      <c r="AL458" s="101"/>
      <c r="AM458" s="100" t="s">
        <v>645</v>
      </c>
      <c r="AN458" s="101"/>
      <c r="AO458" s="101"/>
      <c r="AP458" s="102"/>
      <c r="AQ458" s="100" t="s">
        <v>645</v>
      </c>
      <c r="AR458" s="101"/>
      <c r="AS458" s="101"/>
      <c r="AT458" s="102"/>
      <c r="AU458" s="101" t="s">
        <v>645</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645</v>
      </c>
      <c r="AC459" s="219"/>
      <c r="AD459" s="219"/>
      <c r="AE459" s="100" t="s">
        <v>645</v>
      </c>
      <c r="AF459" s="101"/>
      <c r="AG459" s="101"/>
      <c r="AH459" s="102"/>
      <c r="AI459" s="100" t="s">
        <v>645</v>
      </c>
      <c r="AJ459" s="101"/>
      <c r="AK459" s="101"/>
      <c r="AL459" s="101"/>
      <c r="AM459" s="100" t="s">
        <v>645</v>
      </c>
      <c r="AN459" s="101"/>
      <c r="AO459" s="101"/>
      <c r="AP459" s="102"/>
      <c r="AQ459" s="100" t="s">
        <v>645</v>
      </c>
      <c r="AR459" s="101"/>
      <c r="AS459" s="101"/>
      <c r="AT459" s="102"/>
      <c r="AU459" s="101" t="s">
        <v>645</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647</v>
      </c>
      <c r="AF460" s="101"/>
      <c r="AG460" s="101"/>
      <c r="AH460" s="102"/>
      <c r="AI460" s="100" t="s">
        <v>645</v>
      </c>
      <c r="AJ460" s="101"/>
      <c r="AK460" s="101"/>
      <c r="AL460" s="101"/>
      <c r="AM460" s="100" t="s">
        <v>645</v>
      </c>
      <c r="AN460" s="101"/>
      <c r="AO460" s="101"/>
      <c r="AP460" s="102"/>
      <c r="AQ460" s="100" t="s">
        <v>645</v>
      </c>
      <c r="AR460" s="101"/>
      <c r="AS460" s="101"/>
      <c r="AT460" s="102"/>
      <c r="AU460" s="101" t="s">
        <v>647</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649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550</v>
      </c>
      <c r="AE702" s="900"/>
      <c r="AF702" s="900"/>
      <c r="AG702" s="889" t="s">
        <v>595</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550</v>
      </c>
      <c r="AE703" s="152"/>
      <c r="AF703" s="152"/>
      <c r="AG703" s="665" t="s">
        <v>596</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550</v>
      </c>
      <c r="AE704" s="587"/>
      <c r="AF704" s="587"/>
      <c r="AG704" s="429" t="s">
        <v>597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550</v>
      </c>
      <c r="AE705" s="734"/>
      <c r="AF705" s="734"/>
      <c r="AG705" s="157" t="s">
        <v>598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593</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550</v>
      </c>
      <c r="AE708" s="669"/>
      <c r="AF708" s="669"/>
      <c r="AG708" s="527" t="s">
        <v>599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550</v>
      </c>
      <c r="AE709" s="152"/>
      <c r="AF709" s="152"/>
      <c r="AG709" s="665" t="s">
        <v>600</v>
      </c>
      <c r="AH709" s="666"/>
      <c r="AI709" s="666"/>
      <c r="AJ709" s="666"/>
      <c r="AK709" s="666"/>
      <c r="AL709" s="666"/>
      <c r="AM709" s="666"/>
      <c r="AN709" s="666"/>
      <c r="AO709" s="666"/>
      <c r="AP709" s="666"/>
      <c r="AQ709" s="666"/>
      <c r="AR709" s="666"/>
      <c r="AS709" s="666"/>
      <c r="AT709" s="666"/>
      <c r="AU709" s="666"/>
      <c r="AV709" s="666"/>
      <c r="AW709" s="666"/>
      <c r="AX709" s="667"/>
    </row>
    <row r="710" spans="1:50" ht="42.4"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550</v>
      </c>
      <c r="AE710" s="152"/>
      <c r="AF710" s="152"/>
      <c r="AG710" s="665" t="s">
        <v>605</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550</v>
      </c>
      <c r="AE711" s="152"/>
      <c r="AF711" s="152"/>
      <c r="AG711" s="665" t="s">
        <v>601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594</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550</v>
      </c>
      <c r="AE714" s="593"/>
      <c r="AF714" s="594"/>
      <c r="AG714" s="690" t="s">
        <v>602</v>
      </c>
      <c r="AH714" s="691"/>
      <c r="AI714" s="691"/>
      <c r="AJ714" s="691"/>
      <c r="AK714" s="691"/>
      <c r="AL714" s="691"/>
      <c r="AM714" s="691"/>
      <c r="AN714" s="691"/>
      <c r="AO714" s="691"/>
      <c r="AP714" s="691"/>
      <c r="AQ714" s="691"/>
      <c r="AR714" s="691"/>
      <c r="AS714" s="691"/>
      <c r="AT714" s="691"/>
      <c r="AU714" s="691"/>
      <c r="AV714" s="691"/>
      <c r="AW714" s="691"/>
      <c r="AX714" s="692"/>
    </row>
    <row r="715" spans="1:50" ht="43.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550</v>
      </c>
      <c r="AE715" s="669"/>
      <c r="AF715" s="778"/>
      <c r="AG715" s="527" t="s">
        <v>603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594</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550</v>
      </c>
      <c r="AE717" s="152"/>
      <c r="AF717" s="152"/>
      <c r="AG717" s="665" t="s">
        <v>640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550</v>
      </c>
      <c r="AE718" s="152"/>
      <c r="AF718" s="152"/>
      <c r="AG718" s="160" t="s">
        <v>604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594</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632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50.65" customHeight="1" thickBot="1" x14ac:dyDescent="0.2">
      <c r="A729" s="766" t="s">
        <v>651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3.65" customHeight="1" thickBot="1" x14ac:dyDescent="0.2">
      <c r="A731" s="619" t="s">
        <v>257</v>
      </c>
      <c r="B731" s="620"/>
      <c r="C731" s="620"/>
      <c r="D731" s="620"/>
      <c r="E731" s="621"/>
      <c r="F731" s="681" t="s">
        <v>650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4.65" customHeight="1" thickBot="1" x14ac:dyDescent="0.2">
      <c r="A733" s="750" t="s">
        <v>257</v>
      </c>
      <c r="B733" s="751"/>
      <c r="C733" s="751"/>
      <c r="D733" s="751"/>
      <c r="E733" s="752"/>
      <c r="F733" s="767" t="s">
        <v>652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59.65" customHeight="1" thickBot="1" x14ac:dyDescent="0.2">
      <c r="A735" s="612" t="s">
        <v>642</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587</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641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c r="F739" s="126"/>
      <c r="G739" s="126"/>
      <c r="H739" s="91" t="str">
        <f>IF(E739="", "", "(")</f>
        <v/>
      </c>
      <c r="I739" s="106"/>
      <c r="J739" s="106"/>
      <c r="K739" s="91" t="str">
        <f>IF(OR(I739="　", I739=""), "", "-")</f>
        <v/>
      </c>
      <c r="L739" s="107">
        <v>9</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0" t="s">
        <v>565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566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567</v>
      </c>
      <c r="H781" s="450"/>
      <c r="I781" s="450"/>
      <c r="J781" s="450"/>
      <c r="K781" s="451"/>
      <c r="L781" s="452" t="s">
        <v>567</v>
      </c>
      <c r="M781" s="453"/>
      <c r="N781" s="453"/>
      <c r="O781" s="453"/>
      <c r="P781" s="453"/>
      <c r="Q781" s="453"/>
      <c r="R781" s="453"/>
      <c r="S781" s="453"/>
      <c r="T781" s="453"/>
      <c r="U781" s="453"/>
      <c r="V781" s="453"/>
      <c r="W781" s="453"/>
      <c r="X781" s="454"/>
      <c r="Y781" s="455">
        <v>1647</v>
      </c>
      <c r="Z781" s="456"/>
      <c r="AA781" s="456"/>
      <c r="AB781" s="558"/>
      <c r="AC781" s="449" t="s">
        <v>567</v>
      </c>
      <c r="AD781" s="450"/>
      <c r="AE781" s="450"/>
      <c r="AF781" s="450"/>
      <c r="AG781" s="451"/>
      <c r="AH781" s="452" t="s">
        <v>569</v>
      </c>
      <c r="AI781" s="453"/>
      <c r="AJ781" s="453"/>
      <c r="AK781" s="453"/>
      <c r="AL781" s="453"/>
      <c r="AM781" s="453"/>
      <c r="AN781" s="453"/>
      <c r="AO781" s="453"/>
      <c r="AP781" s="453"/>
      <c r="AQ781" s="453"/>
      <c r="AR781" s="453"/>
      <c r="AS781" s="453"/>
      <c r="AT781" s="454"/>
      <c r="AU781" s="455">
        <v>278</v>
      </c>
      <c r="AV781" s="456"/>
      <c r="AW781" s="456"/>
      <c r="AX781" s="457"/>
    </row>
    <row r="782" spans="1:50" ht="24.75" customHeight="1" x14ac:dyDescent="0.15">
      <c r="A782" s="557"/>
      <c r="B782" s="764"/>
      <c r="C782" s="764"/>
      <c r="D782" s="764"/>
      <c r="E782" s="764"/>
      <c r="F782" s="765"/>
      <c r="G782" s="346" t="s">
        <v>567</v>
      </c>
      <c r="H782" s="347"/>
      <c r="I782" s="347"/>
      <c r="J782" s="347"/>
      <c r="K782" s="348"/>
      <c r="L782" s="399" t="s">
        <v>568</v>
      </c>
      <c r="M782" s="400"/>
      <c r="N782" s="400"/>
      <c r="O782" s="400"/>
      <c r="P782" s="400"/>
      <c r="Q782" s="400"/>
      <c r="R782" s="400"/>
      <c r="S782" s="400"/>
      <c r="T782" s="400"/>
      <c r="U782" s="400"/>
      <c r="V782" s="400"/>
      <c r="W782" s="400"/>
      <c r="X782" s="401"/>
      <c r="Y782" s="396">
        <v>57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1704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278</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60.4" customHeight="1" x14ac:dyDescent="0.15">
      <c r="A837" s="402">
        <v>1</v>
      </c>
      <c r="B837" s="402">
        <v>1</v>
      </c>
      <c r="C837" s="425" t="s">
        <v>570</v>
      </c>
      <c r="D837" s="416"/>
      <c r="E837" s="416"/>
      <c r="F837" s="416"/>
      <c r="G837" s="416"/>
      <c r="H837" s="416"/>
      <c r="I837" s="416"/>
      <c r="J837" s="417">
        <v>6010005015383</v>
      </c>
      <c r="K837" s="418"/>
      <c r="L837" s="418"/>
      <c r="M837" s="418"/>
      <c r="N837" s="418"/>
      <c r="O837" s="418"/>
      <c r="P837" s="426" t="s">
        <v>571</v>
      </c>
      <c r="Q837" s="315"/>
      <c r="R837" s="315"/>
      <c r="S837" s="315"/>
      <c r="T837" s="315"/>
      <c r="U837" s="315"/>
      <c r="V837" s="315"/>
      <c r="W837" s="315"/>
      <c r="X837" s="315"/>
      <c r="Y837" s="316">
        <v>1647</v>
      </c>
      <c r="Z837" s="317"/>
      <c r="AA837" s="317"/>
      <c r="AB837" s="318"/>
      <c r="AC837" s="326" t="s">
        <v>572</v>
      </c>
      <c r="AD837" s="424"/>
      <c r="AE837" s="424"/>
      <c r="AF837" s="424"/>
      <c r="AG837" s="424"/>
      <c r="AH837" s="419" t="s">
        <v>573</v>
      </c>
      <c r="AI837" s="420"/>
      <c r="AJ837" s="420"/>
      <c r="AK837" s="420"/>
      <c r="AL837" s="323" t="s">
        <v>557</v>
      </c>
      <c r="AM837" s="324"/>
      <c r="AN837" s="324"/>
      <c r="AO837" s="325"/>
      <c r="AP837" s="319" t="s">
        <v>555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114" customHeight="1" x14ac:dyDescent="0.15">
      <c r="A870" s="402">
        <v>1</v>
      </c>
      <c r="B870" s="402">
        <v>1</v>
      </c>
      <c r="C870" s="425" t="s">
        <v>574</v>
      </c>
      <c r="D870" s="416"/>
      <c r="E870" s="416"/>
      <c r="F870" s="416"/>
      <c r="G870" s="416"/>
      <c r="H870" s="416"/>
      <c r="I870" s="416"/>
      <c r="J870" s="417">
        <v>9010401077495</v>
      </c>
      <c r="K870" s="418"/>
      <c r="L870" s="418"/>
      <c r="M870" s="418"/>
      <c r="N870" s="418"/>
      <c r="O870" s="418"/>
      <c r="P870" s="426" t="s">
        <v>584</v>
      </c>
      <c r="Q870" s="315"/>
      <c r="R870" s="315"/>
      <c r="S870" s="315"/>
      <c r="T870" s="315"/>
      <c r="U870" s="315"/>
      <c r="V870" s="315"/>
      <c r="W870" s="315"/>
      <c r="X870" s="315"/>
      <c r="Y870" s="316">
        <v>278</v>
      </c>
      <c r="Z870" s="317"/>
      <c r="AA870" s="317"/>
      <c r="AB870" s="318"/>
      <c r="AC870" s="326" t="s">
        <v>572</v>
      </c>
      <c r="AD870" s="424"/>
      <c r="AE870" s="424"/>
      <c r="AF870" s="424"/>
      <c r="AG870" s="424"/>
      <c r="AH870" s="419" t="s">
        <v>555</v>
      </c>
      <c r="AI870" s="420"/>
      <c r="AJ870" s="420"/>
      <c r="AK870" s="420"/>
      <c r="AL870" s="323" t="s">
        <v>557</v>
      </c>
      <c r="AM870" s="324"/>
      <c r="AN870" s="324"/>
      <c r="AO870" s="325"/>
      <c r="AP870" s="319" t="s">
        <v>555</v>
      </c>
      <c r="AQ870" s="319"/>
      <c r="AR870" s="319"/>
      <c r="AS870" s="319"/>
      <c r="AT870" s="319"/>
      <c r="AU870" s="319"/>
      <c r="AV870" s="319"/>
      <c r="AW870" s="319"/>
      <c r="AX870" s="319"/>
    </row>
    <row r="871" spans="1:50" ht="30" customHeight="1" x14ac:dyDescent="0.15">
      <c r="A871" s="402">
        <v>2</v>
      </c>
      <c r="B871" s="402">
        <v>1</v>
      </c>
      <c r="C871" s="425" t="s">
        <v>575</v>
      </c>
      <c r="D871" s="416"/>
      <c r="E871" s="416"/>
      <c r="F871" s="416"/>
      <c r="G871" s="416"/>
      <c r="H871" s="416"/>
      <c r="I871" s="416"/>
      <c r="J871" s="417">
        <v>5010401072079</v>
      </c>
      <c r="K871" s="418"/>
      <c r="L871" s="418"/>
      <c r="M871" s="418"/>
      <c r="N871" s="418"/>
      <c r="O871" s="418"/>
      <c r="P871" s="426" t="s">
        <v>633</v>
      </c>
      <c r="Q871" s="315"/>
      <c r="R871" s="315"/>
      <c r="S871" s="315"/>
      <c r="T871" s="315"/>
      <c r="U871" s="315"/>
      <c r="V871" s="315"/>
      <c r="W871" s="315"/>
      <c r="X871" s="315"/>
      <c r="Y871" s="316">
        <v>208</v>
      </c>
      <c r="Z871" s="317"/>
      <c r="AA871" s="317"/>
      <c r="AB871" s="318"/>
      <c r="AC871" s="326" t="s">
        <v>572</v>
      </c>
      <c r="AD871" s="326"/>
      <c r="AE871" s="326"/>
      <c r="AF871" s="326"/>
      <c r="AG871" s="326"/>
      <c r="AH871" s="419" t="s">
        <v>555</v>
      </c>
      <c r="AI871" s="420"/>
      <c r="AJ871" s="420"/>
      <c r="AK871" s="420"/>
      <c r="AL871" s="323" t="s">
        <v>557</v>
      </c>
      <c r="AM871" s="324"/>
      <c r="AN871" s="324"/>
      <c r="AO871" s="325"/>
      <c r="AP871" s="319" t="s">
        <v>555</v>
      </c>
      <c r="AQ871" s="319"/>
      <c r="AR871" s="319"/>
      <c r="AS871" s="319"/>
      <c r="AT871" s="319"/>
      <c r="AU871" s="319"/>
      <c r="AV871" s="319"/>
      <c r="AW871" s="319"/>
      <c r="AX871" s="319"/>
    </row>
    <row r="872" spans="1:50" ht="30" customHeight="1" x14ac:dyDescent="0.15">
      <c r="A872" s="402">
        <v>3</v>
      </c>
      <c r="B872" s="402">
        <v>1</v>
      </c>
      <c r="C872" s="425" t="s">
        <v>576</v>
      </c>
      <c r="D872" s="416"/>
      <c r="E872" s="416"/>
      <c r="F872" s="416"/>
      <c r="G872" s="416"/>
      <c r="H872" s="416"/>
      <c r="I872" s="416"/>
      <c r="J872" s="417">
        <v>4010001049866</v>
      </c>
      <c r="K872" s="418"/>
      <c r="L872" s="418"/>
      <c r="M872" s="418"/>
      <c r="N872" s="418"/>
      <c r="O872" s="418"/>
      <c r="P872" s="426" t="s">
        <v>633</v>
      </c>
      <c r="Q872" s="315"/>
      <c r="R872" s="315"/>
      <c r="S872" s="315"/>
      <c r="T872" s="315"/>
      <c r="U872" s="315"/>
      <c r="V872" s="315"/>
      <c r="W872" s="315"/>
      <c r="X872" s="315"/>
      <c r="Y872" s="316">
        <v>179</v>
      </c>
      <c r="Z872" s="317"/>
      <c r="AA872" s="317"/>
      <c r="AB872" s="318"/>
      <c r="AC872" s="326" t="s">
        <v>572</v>
      </c>
      <c r="AD872" s="326"/>
      <c r="AE872" s="326"/>
      <c r="AF872" s="326"/>
      <c r="AG872" s="326"/>
      <c r="AH872" s="321" t="s">
        <v>557</v>
      </c>
      <c r="AI872" s="322"/>
      <c r="AJ872" s="322"/>
      <c r="AK872" s="322"/>
      <c r="AL872" s="323" t="s">
        <v>555</v>
      </c>
      <c r="AM872" s="324"/>
      <c r="AN872" s="324"/>
      <c r="AO872" s="325"/>
      <c r="AP872" s="319" t="s">
        <v>555</v>
      </c>
      <c r="AQ872" s="319"/>
      <c r="AR872" s="319"/>
      <c r="AS872" s="319"/>
      <c r="AT872" s="319"/>
      <c r="AU872" s="319"/>
      <c r="AV872" s="319"/>
      <c r="AW872" s="319"/>
      <c r="AX872" s="319"/>
    </row>
    <row r="873" spans="1:50" ht="30" customHeight="1" x14ac:dyDescent="0.15">
      <c r="A873" s="402">
        <v>4</v>
      </c>
      <c r="B873" s="402">
        <v>1</v>
      </c>
      <c r="C873" s="425" t="s">
        <v>577</v>
      </c>
      <c r="D873" s="416"/>
      <c r="E873" s="416"/>
      <c r="F873" s="416"/>
      <c r="G873" s="416"/>
      <c r="H873" s="416"/>
      <c r="I873" s="416"/>
      <c r="J873" s="417">
        <v>6010701009572</v>
      </c>
      <c r="K873" s="418"/>
      <c r="L873" s="418"/>
      <c r="M873" s="418"/>
      <c r="N873" s="418"/>
      <c r="O873" s="418"/>
      <c r="P873" s="426" t="s">
        <v>633</v>
      </c>
      <c r="Q873" s="315"/>
      <c r="R873" s="315"/>
      <c r="S873" s="315"/>
      <c r="T873" s="315"/>
      <c r="U873" s="315"/>
      <c r="V873" s="315"/>
      <c r="W873" s="315"/>
      <c r="X873" s="315"/>
      <c r="Y873" s="316">
        <v>116</v>
      </c>
      <c r="Z873" s="317"/>
      <c r="AA873" s="317"/>
      <c r="AB873" s="318"/>
      <c r="AC873" s="326" t="s">
        <v>572</v>
      </c>
      <c r="AD873" s="326"/>
      <c r="AE873" s="326"/>
      <c r="AF873" s="326"/>
      <c r="AG873" s="326"/>
      <c r="AH873" s="321" t="s">
        <v>585</v>
      </c>
      <c r="AI873" s="322"/>
      <c r="AJ873" s="322"/>
      <c r="AK873" s="322"/>
      <c r="AL873" s="323" t="s">
        <v>555</v>
      </c>
      <c r="AM873" s="324"/>
      <c r="AN873" s="324"/>
      <c r="AO873" s="325"/>
      <c r="AP873" s="319" t="s">
        <v>555</v>
      </c>
      <c r="AQ873" s="319"/>
      <c r="AR873" s="319"/>
      <c r="AS873" s="319"/>
      <c r="AT873" s="319"/>
      <c r="AU873" s="319"/>
      <c r="AV873" s="319"/>
      <c r="AW873" s="319"/>
      <c r="AX873" s="319"/>
    </row>
    <row r="874" spans="1:50" ht="30" customHeight="1" x14ac:dyDescent="0.15">
      <c r="A874" s="402">
        <v>5</v>
      </c>
      <c r="B874" s="402">
        <v>1</v>
      </c>
      <c r="C874" s="425" t="s">
        <v>578</v>
      </c>
      <c r="D874" s="416"/>
      <c r="E874" s="416"/>
      <c r="F874" s="416"/>
      <c r="G874" s="416"/>
      <c r="H874" s="416"/>
      <c r="I874" s="416"/>
      <c r="J874" s="417">
        <v>3180001035520</v>
      </c>
      <c r="K874" s="418"/>
      <c r="L874" s="418"/>
      <c r="M874" s="418"/>
      <c r="N874" s="418"/>
      <c r="O874" s="418"/>
      <c r="P874" s="426" t="s">
        <v>633</v>
      </c>
      <c r="Q874" s="315"/>
      <c r="R874" s="315"/>
      <c r="S874" s="315"/>
      <c r="T874" s="315"/>
      <c r="U874" s="315"/>
      <c r="V874" s="315"/>
      <c r="W874" s="315"/>
      <c r="X874" s="315"/>
      <c r="Y874" s="316">
        <v>82</v>
      </c>
      <c r="Z874" s="317"/>
      <c r="AA874" s="317"/>
      <c r="AB874" s="318"/>
      <c r="AC874" s="320" t="s">
        <v>572</v>
      </c>
      <c r="AD874" s="320"/>
      <c r="AE874" s="320"/>
      <c r="AF874" s="320"/>
      <c r="AG874" s="320"/>
      <c r="AH874" s="321" t="s">
        <v>555</v>
      </c>
      <c r="AI874" s="322"/>
      <c r="AJ874" s="322"/>
      <c r="AK874" s="322"/>
      <c r="AL874" s="323" t="s">
        <v>586</v>
      </c>
      <c r="AM874" s="324"/>
      <c r="AN874" s="324"/>
      <c r="AO874" s="325"/>
      <c r="AP874" s="319" t="s">
        <v>555</v>
      </c>
      <c r="AQ874" s="319"/>
      <c r="AR874" s="319"/>
      <c r="AS874" s="319"/>
      <c r="AT874" s="319"/>
      <c r="AU874" s="319"/>
      <c r="AV874" s="319"/>
      <c r="AW874" s="319"/>
      <c r="AX874" s="319"/>
    </row>
    <row r="875" spans="1:50" ht="30" customHeight="1" x14ac:dyDescent="0.15">
      <c r="A875" s="402">
        <v>6</v>
      </c>
      <c r="B875" s="402">
        <v>1</v>
      </c>
      <c r="C875" s="425" t="s">
        <v>579</v>
      </c>
      <c r="D875" s="416"/>
      <c r="E875" s="416"/>
      <c r="F875" s="416"/>
      <c r="G875" s="416"/>
      <c r="H875" s="416"/>
      <c r="I875" s="416"/>
      <c r="J875" s="417">
        <v>8010701022466</v>
      </c>
      <c r="K875" s="418"/>
      <c r="L875" s="418"/>
      <c r="M875" s="418"/>
      <c r="N875" s="418"/>
      <c r="O875" s="418"/>
      <c r="P875" s="426" t="s">
        <v>633</v>
      </c>
      <c r="Q875" s="315"/>
      <c r="R875" s="315"/>
      <c r="S875" s="315"/>
      <c r="T875" s="315"/>
      <c r="U875" s="315"/>
      <c r="V875" s="315"/>
      <c r="W875" s="315"/>
      <c r="X875" s="315"/>
      <c r="Y875" s="316">
        <v>65</v>
      </c>
      <c r="Z875" s="317"/>
      <c r="AA875" s="317"/>
      <c r="AB875" s="318"/>
      <c r="AC875" s="320" t="s">
        <v>572</v>
      </c>
      <c r="AD875" s="320"/>
      <c r="AE875" s="320"/>
      <c r="AF875" s="320"/>
      <c r="AG875" s="320"/>
      <c r="AH875" s="321" t="s">
        <v>557</v>
      </c>
      <c r="AI875" s="322"/>
      <c r="AJ875" s="322"/>
      <c r="AK875" s="322"/>
      <c r="AL875" s="323" t="s">
        <v>555</v>
      </c>
      <c r="AM875" s="324"/>
      <c r="AN875" s="324"/>
      <c r="AO875" s="325"/>
      <c r="AP875" s="319" t="s">
        <v>555</v>
      </c>
      <c r="AQ875" s="319"/>
      <c r="AR875" s="319"/>
      <c r="AS875" s="319"/>
      <c r="AT875" s="319"/>
      <c r="AU875" s="319"/>
      <c r="AV875" s="319"/>
      <c r="AW875" s="319"/>
      <c r="AX875" s="319"/>
    </row>
    <row r="876" spans="1:50" ht="30" customHeight="1" x14ac:dyDescent="0.15">
      <c r="A876" s="402">
        <v>7</v>
      </c>
      <c r="B876" s="402">
        <v>1</v>
      </c>
      <c r="C876" s="425" t="s">
        <v>580</v>
      </c>
      <c r="D876" s="416"/>
      <c r="E876" s="416"/>
      <c r="F876" s="416"/>
      <c r="G876" s="416"/>
      <c r="H876" s="416"/>
      <c r="I876" s="416"/>
      <c r="J876" s="417">
        <v>7080001001990</v>
      </c>
      <c r="K876" s="418"/>
      <c r="L876" s="418"/>
      <c r="M876" s="418"/>
      <c r="N876" s="418"/>
      <c r="O876" s="418"/>
      <c r="P876" s="426" t="s">
        <v>633</v>
      </c>
      <c r="Q876" s="315"/>
      <c r="R876" s="315"/>
      <c r="S876" s="315"/>
      <c r="T876" s="315"/>
      <c r="U876" s="315"/>
      <c r="V876" s="315"/>
      <c r="W876" s="315"/>
      <c r="X876" s="315"/>
      <c r="Y876" s="316">
        <v>59</v>
      </c>
      <c r="Z876" s="317"/>
      <c r="AA876" s="317"/>
      <c r="AB876" s="318"/>
      <c r="AC876" s="320" t="s">
        <v>572</v>
      </c>
      <c r="AD876" s="320"/>
      <c r="AE876" s="320"/>
      <c r="AF876" s="320"/>
      <c r="AG876" s="320"/>
      <c r="AH876" s="321" t="s">
        <v>555</v>
      </c>
      <c r="AI876" s="322"/>
      <c r="AJ876" s="322"/>
      <c r="AK876" s="322"/>
      <c r="AL876" s="323" t="s">
        <v>557</v>
      </c>
      <c r="AM876" s="324"/>
      <c r="AN876" s="324"/>
      <c r="AO876" s="325"/>
      <c r="AP876" s="319" t="s">
        <v>555</v>
      </c>
      <c r="AQ876" s="319"/>
      <c r="AR876" s="319"/>
      <c r="AS876" s="319"/>
      <c r="AT876" s="319"/>
      <c r="AU876" s="319"/>
      <c r="AV876" s="319"/>
      <c r="AW876" s="319"/>
      <c r="AX876" s="319"/>
    </row>
    <row r="877" spans="1:50" ht="30" customHeight="1" x14ac:dyDescent="0.15">
      <c r="A877" s="402">
        <v>8</v>
      </c>
      <c r="B877" s="402">
        <v>1</v>
      </c>
      <c r="C877" s="425" t="s">
        <v>581</v>
      </c>
      <c r="D877" s="416"/>
      <c r="E877" s="416"/>
      <c r="F877" s="416"/>
      <c r="G877" s="416"/>
      <c r="H877" s="416"/>
      <c r="I877" s="416"/>
      <c r="J877" s="417">
        <v>7010601037788</v>
      </c>
      <c r="K877" s="418"/>
      <c r="L877" s="418"/>
      <c r="M877" s="418"/>
      <c r="N877" s="418"/>
      <c r="O877" s="418"/>
      <c r="P877" s="426" t="s">
        <v>633</v>
      </c>
      <c r="Q877" s="315"/>
      <c r="R877" s="315"/>
      <c r="S877" s="315"/>
      <c r="T877" s="315"/>
      <c r="U877" s="315"/>
      <c r="V877" s="315"/>
      <c r="W877" s="315"/>
      <c r="X877" s="315"/>
      <c r="Y877" s="316">
        <v>56</v>
      </c>
      <c r="Z877" s="317"/>
      <c r="AA877" s="317"/>
      <c r="AB877" s="318"/>
      <c r="AC877" s="320" t="s">
        <v>572</v>
      </c>
      <c r="AD877" s="320"/>
      <c r="AE877" s="320"/>
      <c r="AF877" s="320"/>
      <c r="AG877" s="320"/>
      <c r="AH877" s="321" t="s">
        <v>556</v>
      </c>
      <c r="AI877" s="322"/>
      <c r="AJ877" s="322"/>
      <c r="AK877" s="322"/>
      <c r="AL877" s="323" t="s">
        <v>557</v>
      </c>
      <c r="AM877" s="324"/>
      <c r="AN877" s="324"/>
      <c r="AO877" s="325"/>
      <c r="AP877" s="319" t="s">
        <v>555</v>
      </c>
      <c r="AQ877" s="319"/>
      <c r="AR877" s="319"/>
      <c r="AS877" s="319"/>
      <c r="AT877" s="319"/>
      <c r="AU877" s="319"/>
      <c r="AV877" s="319"/>
      <c r="AW877" s="319"/>
      <c r="AX877" s="319"/>
    </row>
    <row r="878" spans="1:50" ht="30" customHeight="1" x14ac:dyDescent="0.15">
      <c r="A878" s="402">
        <v>9</v>
      </c>
      <c r="B878" s="402">
        <v>1</v>
      </c>
      <c r="C878" s="425" t="s">
        <v>582</v>
      </c>
      <c r="D878" s="416"/>
      <c r="E878" s="416"/>
      <c r="F878" s="416"/>
      <c r="G878" s="416"/>
      <c r="H878" s="416"/>
      <c r="I878" s="416"/>
      <c r="J878" s="417">
        <v>5180001039107</v>
      </c>
      <c r="K878" s="418"/>
      <c r="L878" s="418"/>
      <c r="M878" s="418"/>
      <c r="N878" s="418"/>
      <c r="O878" s="418"/>
      <c r="P878" s="426" t="s">
        <v>633</v>
      </c>
      <c r="Q878" s="315"/>
      <c r="R878" s="315"/>
      <c r="S878" s="315"/>
      <c r="T878" s="315"/>
      <c r="U878" s="315"/>
      <c r="V878" s="315"/>
      <c r="W878" s="315"/>
      <c r="X878" s="315"/>
      <c r="Y878" s="316">
        <v>35</v>
      </c>
      <c r="Z878" s="317"/>
      <c r="AA878" s="317"/>
      <c r="AB878" s="318"/>
      <c r="AC878" s="320" t="s">
        <v>572</v>
      </c>
      <c r="AD878" s="320"/>
      <c r="AE878" s="320"/>
      <c r="AF878" s="320"/>
      <c r="AG878" s="320"/>
      <c r="AH878" s="321" t="s">
        <v>557</v>
      </c>
      <c r="AI878" s="322"/>
      <c r="AJ878" s="322"/>
      <c r="AK878" s="322"/>
      <c r="AL878" s="323" t="s">
        <v>555</v>
      </c>
      <c r="AM878" s="324"/>
      <c r="AN878" s="324"/>
      <c r="AO878" s="325"/>
      <c r="AP878" s="319" t="s">
        <v>555</v>
      </c>
      <c r="AQ878" s="319"/>
      <c r="AR878" s="319"/>
      <c r="AS878" s="319"/>
      <c r="AT878" s="319"/>
      <c r="AU878" s="319"/>
      <c r="AV878" s="319"/>
      <c r="AW878" s="319"/>
      <c r="AX878" s="319"/>
    </row>
    <row r="879" spans="1:50" ht="30" customHeight="1" x14ac:dyDescent="0.15">
      <c r="A879" s="402">
        <v>10</v>
      </c>
      <c r="B879" s="402">
        <v>1</v>
      </c>
      <c r="C879" s="425" t="s">
        <v>583</v>
      </c>
      <c r="D879" s="416"/>
      <c r="E879" s="416"/>
      <c r="F879" s="416"/>
      <c r="G879" s="416"/>
      <c r="H879" s="416"/>
      <c r="I879" s="416"/>
      <c r="J879" s="417">
        <v>9010001142187</v>
      </c>
      <c r="K879" s="418"/>
      <c r="L879" s="418"/>
      <c r="M879" s="418"/>
      <c r="N879" s="418"/>
      <c r="O879" s="418"/>
      <c r="P879" s="426" t="s">
        <v>633</v>
      </c>
      <c r="Q879" s="315"/>
      <c r="R879" s="315"/>
      <c r="S879" s="315"/>
      <c r="T879" s="315"/>
      <c r="U879" s="315"/>
      <c r="V879" s="315"/>
      <c r="W879" s="315"/>
      <c r="X879" s="315"/>
      <c r="Y879" s="316">
        <v>34</v>
      </c>
      <c r="Z879" s="317"/>
      <c r="AA879" s="317"/>
      <c r="AB879" s="318"/>
      <c r="AC879" s="320" t="s">
        <v>572</v>
      </c>
      <c r="AD879" s="320"/>
      <c r="AE879" s="320"/>
      <c r="AF879" s="320"/>
      <c r="AG879" s="320"/>
      <c r="AH879" s="321" t="s">
        <v>555</v>
      </c>
      <c r="AI879" s="322"/>
      <c r="AJ879" s="322"/>
      <c r="AK879" s="322"/>
      <c r="AL879" s="323" t="s">
        <v>555</v>
      </c>
      <c r="AM879" s="324"/>
      <c r="AN879" s="324"/>
      <c r="AO879" s="325"/>
      <c r="AP879" s="319" t="s">
        <v>555</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hidden="1"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M134:AM135 AQ134:AQ135 AU134:AU135 AI134:AI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8" orientation="portrait" cellComments="asDisplayed" r:id="rId1"/>
  <headerFooter differentFirst="1" alignWithMargins="0"/>
  <rowBreaks count="4" manualBreakCount="4">
    <brk id="79" max="49" man="1"/>
    <brk id="483" max="49" man="1"/>
    <brk id="735"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t="s">
        <v>550</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2020-11-11T13:47:43Z</cp:lastPrinted>
  <dcterms:created xsi:type="dcterms:W3CDTF">2012-03-13T00:50:25Z</dcterms:created>
  <dcterms:modified xsi:type="dcterms:W3CDTF">2020-12-01T10:48:06Z</dcterms:modified>
</cp:coreProperties>
</file>