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30年度\作業依頼\●基金シート\09 最終公表\★HP掲載依頼★\③個別表\"/>
    </mc:Choice>
  </mc:AlternateContent>
  <bookViews>
    <workbookView xWindow="480" yWindow="120" windowWidth="18312" windowHeight="11652" tabRatio="774"/>
  </bookViews>
  <sheets>
    <sheet name="003" sheetId="12" r:id="rId1"/>
  </sheets>
  <definedNames>
    <definedName name="_xlnm._FilterDatabase" localSheetId="0" hidden="1">'003'!$A$1:$Y$47</definedName>
    <definedName name="_xlnm.Print_Area" localSheetId="0">'003'!$A$1:$X$57</definedName>
  </definedNames>
  <calcPr calcId="162913"/>
</workbook>
</file>

<file path=xl/calcChain.xml><?xml version="1.0" encoding="utf-8"?>
<calcChain xmlns="http://schemas.openxmlformats.org/spreadsheetml/2006/main">
  <c r="X47" i="12" l="1"/>
  <c r="W47" i="12"/>
  <c r="V47" i="12"/>
  <c r="U47" i="12"/>
  <c r="T47" i="12"/>
  <c r="S47" i="12"/>
  <c r="R47" i="12"/>
  <c r="Q47" i="12"/>
  <c r="X46" i="12"/>
  <c r="W46" i="12"/>
  <c r="V46" i="12"/>
  <c r="U46" i="12"/>
  <c r="T46" i="12"/>
  <c r="S46" i="12"/>
  <c r="R46" i="12"/>
  <c r="Q46" i="12"/>
  <c r="N46" i="12"/>
  <c r="M46" i="12"/>
  <c r="L46" i="12"/>
  <c r="K46" i="12"/>
  <c r="J46" i="12"/>
  <c r="I46" i="12"/>
  <c r="E46" i="12"/>
  <c r="P44" i="12"/>
  <c r="H44" i="12"/>
  <c r="G44" i="12" s="1"/>
  <c r="F44" i="12"/>
  <c r="H42" i="12"/>
  <c r="G42" i="12" s="1"/>
  <c r="O42" i="12" s="1"/>
  <c r="P42" i="12" s="1"/>
  <c r="F42" i="12"/>
  <c r="H40" i="12"/>
  <c r="G40" i="12"/>
  <c r="O40" i="12" s="1"/>
  <c r="P40" i="12" s="1"/>
  <c r="F40" i="12"/>
  <c r="H38" i="12"/>
  <c r="G38" i="12" s="1"/>
  <c r="F38" i="12"/>
  <c r="H36" i="12"/>
  <c r="G36" i="12" s="1"/>
  <c r="O36" i="12" s="1"/>
  <c r="P36" i="12" s="1"/>
  <c r="F36" i="12"/>
  <c r="H34" i="12"/>
  <c r="G34" i="12" s="1"/>
  <c r="O34" i="12" s="1"/>
  <c r="P34" i="12" s="1"/>
  <c r="F34" i="12"/>
  <c r="H32" i="12"/>
  <c r="G32" i="12" s="1"/>
  <c r="O32" i="12" s="1"/>
  <c r="P32" i="12" s="1"/>
  <c r="F32" i="12"/>
  <c r="H30" i="12"/>
  <c r="G30" i="12" s="1"/>
  <c r="O30" i="12" s="1"/>
  <c r="P30" i="12" s="1"/>
  <c r="F30" i="12"/>
  <c r="H28" i="12"/>
  <c r="G28" i="12" s="1"/>
  <c r="O28" i="12" s="1"/>
  <c r="P28" i="12" s="1"/>
  <c r="F28" i="12"/>
  <c r="H26" i="12"/>
  <c r="G26" i="12" s="1"/>
  <c r="O26" i="12" s="1"/>
  <c r="P26" i="12" s="1"/>
  <c r="F26" i="12"/>
  <c r="H24" i="12"/>
  <c r="G24" i="12" s="1"/>
  <c r="O24" i="12" s="1"/>
  <c r="P24" i="12" s="1"/>
  <c r="F24" i="12"/>
  <c r="H22" i="12"/>
  <c r="G22" i="12" s="1"/>
  <c r="O22" i="12" s="1"/>
  <c r="P22" i="12" s="1"/>
  <c r="F22" i="12"/>
  <c r="H20" i="12"/>
  <c r="G20" i="12" s="1"/>
  <c r="O20" i="12" s="1"/>
  <c r="P20" i="12" s="1"/>
  <c r="F20" i="12"/>
  <c r="H18" i="12"/>
  <c r="G18" i="12" s="1"/>
  <c r="O18" i="12" s="1"/>
  <c r="P18" i="12" s="1"/>
  <c r="F18" i="12"/>
  <c r="H16" i="12"/>
  <c r="G16" i="12" s="1"/>
  <c r="O16" i="12" s="1"/>
  <c r="P16" i="12" s="1"/>
  <c r="F16" i="12"/>
  <c r="H14" i="12"/>
  <c r="G14" i="12" s="1"/>
  <c r="O14" i="12" s="1"/>
  <c r="P14" i="12" s="1"/>
  <c r="F14" i="12"/>
  <c r="H12" i="12"/>
  <c r="G12" i="12" s="1"/>
  <c r="O12" i="12" s="1"/>
  <c r="P12" i="12" s="1"/>
  <c r="F12" i="12"/>
  <c r="H10" i="12"/>
  <c r="G10" i="12" s="1"/>
  <c r="O10" i="12" s="1"/>
  <c r="P10" i="12" s="1"/>
  <c r="F10" i="12"/>
  <c r="H8" i="12"/>
  <c r="G8" i="12" s="1"/>
  <c r="F8" i="12"/>
  <c r="F46" i="12" l="1"/>
  <c r="H46" i="12"/>
  <c r="G46" i="12"/>
  <c r="O59" i="12" s="1"/>
  <c r="O8" i="12"/>
  <c r="O46" i="12" l="1"/>
  <c r="P8" i="12"/>
  <c r="P46" i="12" s="1"/>
</calcChain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  <comment ref="L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6,861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46,702,242</t>
        </r>
      </text>
    </comment>
  </commentList>
</comments>
</file>

<file path=xl/sharedStrings.xml><?xml version="1.0" encoding="utf-8"?>
<sst xmlns="http://schemas.openxmlformats.org/spreadsheetml/2006/main" count="164" uniqueCount="102">
  <si>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</si>
  <si>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</si>
  <si>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</si>
  <si>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</si>
  <si>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</si>
  <si>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</si>
  <si>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</si>
  <si>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</si>
  <si>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</si>
  <si>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</si>
  <si>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</si>
  <si>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</si>
  <si>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</si>
  <si>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</si>
  <si>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</si>
  <si>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</si>
  <si>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</si>
  <si>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</si>
  <si>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</si>
  <si>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</si>
  <si>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</si>
  <si>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</si>
  <si>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</si>
  <si>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</si>
  <si>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</si>
  <si>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</si>
  <si>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</si>
  <si>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</si>
  <si>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</si>
  <si>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</si>
  <si>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</si>
  <si>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</si>
  <si>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</si>
  <si>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</si>
  <si>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</si>
  <si>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</si>
  <si>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</si>
  <si>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</si>
  <si>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</si>
  <si>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</si>
  <si>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</si>
  <si>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</si>
  <si>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29年度
国庫返納額
（ｄ）</t>
    <rPh sb="2" eb="4">
      <t>ネンド</t>
    </rPh>
    <rPh sb="7" eb="9">
      <t>ヘンノウ</t>
    </rPh>
    <phoneticPr fontId="1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</si>
  <si>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</si>
  <si>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</si>
  <si>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</si>
  <si>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地域環境保全基金</t>
    <rPh sb="0" eb="2">
      <t>チイキ</t>
    </rPh>
    <rPh sb="2" eb="4">
      <t>カンキョウ</t>
    </rPh>
    <rPh sb="4" eb="6">
      <t>ホゼン</t>
    </rPh>
    <rPh sb="6" eb="8">
      <t>キキン</t>
    </rPh>
    <phoneticPr fontId="1"/>
  </si>
  <si>
    <t>長野県グリーンニューディール基金事業（公共施設再生可能エネルギー等導入推進事業）</t>
    <rPh sb="0" eb="3">
      <t>ナガノケン</t>
    </rPh>
    <rPh sb="14" eb="16">
      <t>キキン</t>
    </rPh>
    <rPh sb="16" eb="18">
      <t>ジギョウ</t>
    </rPh>
    <rPh sb="19" eb="21">
      <t>コウキョウ</t>
    </rPh>
    <rPh sb="21" eb="23">
      <t>シセツ</t>
    </rPh>
    <rPh sb="23" eb="25">
      <t>サイセイ</t>
    </rPh>
    <rPh sb="25" eb="27">
      <t>カノウ</t>
    </rPh>
    <rPh sb="32" eb="33">
      <t>トウ</t>
    </rPh>
    <rPh sb="33" eb="35">
      <t>ドウニュウ</t>
    </rPh>
    <rPh sb="35" eb="37">
      <t>スイシン</t>
    </rPh>
    <rPh sb="37" eb="39">
      <t>ジギョウ</t>
    </rPh>
    <phoneticPr fontId="1"/>
  </si>
  <si>
    <t>再生可能エネルギー等導入推進基金</t>
    <rPh sb="0" eb="2">
      <t>サイセイ</t>
    </rPh>
    <rPh sb="2" eb="4">
      <t>カノウ</t>
    </rPh>
    <rPh sb="9" eb="10">
      <t>トウ</t>
    </rPh>
    <rPh sb="10" eb="12">
      <t>ドウニュウ</t>
    </rPh>
    <rPh sb="12" eb="14">
      <t>スイシン</t>
    </rPh>
    <rPh sb="14" eb="16">
      <t>キキン</t>
    </rPh>
    <phoneticPr fontId="1"/>
  </si>
  <si>
    <t>【個別表】平成30年度基金造成団体別基金執行状況表（003再生可能エネルギー等導入地方公共団体支援基金（平成26年度地域環境保全対策費補助金））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</si>
  <si>
    <t>栃木県</t>
  </si>
  <si>
    <t>避難所や防災拠点等において、災害時等の非常時に必要なエネルギーを確保するために、再生可能エネルギーや蓄電池、未利用エネルギーの導入等を支援する。http://www.pref.tochigi.lg.jp/d02/saiseikanouenegy/kankyouhozenkikin.html</t>
    <phoneticPr fontId="1"/>
  </si>
  <si>
    <t>埼玉県</t>
  </si>
  <si>
    <t>避難所や防災拠点等において、災害時等の非常時に必要なエネルギーを確保するために、再生可能エネルギーや蓄電池、未利用エネルギーの導入等を支援する。https://www.pref.saitama.lg.jp/a0503/gnd/gnd.html</t>
    <phoneticPr fontId="1"/>
  </si>
  <si>
    <t>東京都</t>
  </si>
  <si>
    <t>東京都再生可能エネルギー等導入推進基金</t>
  </si>
  <si>
    <t>避難所や防災拠点等において、災害時等の非常時に必要なエネルギーを確保するために、再生可能エネルギーや蓄電池、未利用エネルギーの導入等を支援する。http://www.kankyo.metro.tokyo.jp/policy_others/re_green_new_deal.html</t>
    <phoneticPr fontId="1"/>
  </si>
  <si>
    <t>富山県</t>
  </si>
  <si>
    <t>富山県再生可能エネルギー等導入推進基金</t>
    <rPh sb="0" eb="3">
      <t>トヤマケン</t>
    </rPh>
    <rPh sb="3" eb="7">
      <t>サイセイカノウ</t>
    </rPh>
    <rPh sb="12" eb="13">
      <t>トウ</t>
    </rPh>
    <rPh sb="13" eb="15">
      <t>ドウニュウ</t>
    </rPh>
    <rPh sb="15" eb="17">
      <t>スイシン</t>
    </rPh>
    <rPh sb="17" eb="19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</si>
  <si>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避難所や防災拠点等において、災害時等の非常時に必要なエネルギーを確保するために、再生可能エネルギーや蓄電池、未利用エネルギーの導入等を支援する。http://www.pref.toyama.jp/cms_sec/1705/kj00012391.html</t>
  </si>
  <si>
    <t>石川県</t>
  </si>
  <si>
    <t>石川県地球温暖化対策等推進基金</t>
    <rPh sb="0" eb="3">
      <t>イシカワケン</t>
    </rPh>
    <rPh sb="3" eb="5">
      <t>チキュウ</t>
    </rPh>
    <rPh sb="5" eb="8">
      <t>オンダンカ</t>
    </rPh>
    <rPh sb="8" eb="11">
      <t>タイサクナド</t>
    </rPh>
    <rPh sb="11" eb="13">
      <t>スイシン</t>
    </rPh>
    <rPh sb="13" eb="15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</si>
  <si>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避難所や防災拠点等において、災害時等の非常時に必要なエネルギーを確保するために、再生可能エネルギーや蓄電池、未利用エネルギーの導入等を支援する。https://www.pref.ishikawa.lg.jp/ontai/pp/gnd/index.html</t>
    <phoneticPr fontId="1"/>
  </si>
  <si>
    <t>福井県</t>
  </si>
  <si>
    <t>福井県再生可能エネルギー導入推進基金</t>
    <rPh sb="0" eb="3">
      <t>フクイケン</t>
    </rPh>
    <rPh sb="3" eb="5">
      <t>サイセイ</t>
    </rPh>
    <rPh sb="5" eb="7">
      <t>カノウ</t>
    </rPh>
    <rPh sb="12" eb="14">
      <t>ドウニュウ</t>
    </rPh>
    <rPh sb="14" eb="16">
      <t>スイシン</t>
    </rPh>
    <rPh sb="16" eb="18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</si>
  <si>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pref.fukui.lg.jp/doc/kankyou/matiene/gndfund_fukui.html</t>
  </si>
  <si>
    <t>長野県</t>
  </si>
  <si>
    <t>避難所や防災拠点等において、災害時等の非常時に必要なエネルギーを確保するために、再生可能エネルギーや蓄電池、未利用エネルギーの導入等を支援する。http://www.pref.nagano.lg.jp/ontai/gnd.html</t>
  </si>
  <si>
    <t>岐阜県</t>
  </si>
  <si>
    <t>岐阜県再生可能エネルギー等導入推進基金</t>
    <rPh sb="0" eb="3">
      <t>ギフケン</t>
    </rPh>
    <rPh sb="3" eb="5">
      <t>サイセイ</t>
    </rPh>
    <rPh sb="5" eb="7">
      <t>カノウ</t>
    </rPh>
    <rPh sb="12" eb="13">
      <t>ナド</t>
    </rPh>
    <rPh sb="13" eb="15">
      <t>ドウニュウ</t>
    </rPh>
    <rPh sb="15" eb="17">
      <t>スイシン</t>
    </rPh>
    <rPh sb="17" eb="19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</si>
  <si>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pref.gifu.lg.jp/kurashi/kankyo/kankyo-zenpan/11260/index_53319.html</t>
    <phoneticPr fontId="1"/>
  </si>
  <si>
    <t>愛知県</t>
  </si>
  <si>
    <t>避難所や防災拠点等において、災害時等の非常時に必要なエネルギーを確保するために、再生可能エネルギーや蓄電池、未利用エネルギーの導入等を支援する。http://www.pref.aichi.jp/soshiki/ondanka/0000079149.html</t>
    <phoneticPr fontId="1"/>
  </si>
  <si>
    <t>三重県</t>
  </si>
  <si>
    <t>三重県再生可能エネルギー等導入推進基金</t>
    <rPh sb="0" eb="2">
      <t>ミエ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</si>
  <si>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避難所や防災拠点等において、災害時等の非常時に必要なエネルギーを確保するために、再生可能エネルギーや蓄電池、未利用エネルギーの導入等を支援する。http://www.pref.mie.lg.jp/ENERGY/HP/86777045136.htm</t>
  </si>
  <si>
    <t>奈良県</t>
  </si>
  <si>
    <t>奈良県環境保全基金</t>
    <rPh sb="0" eb="3">
      <t>ナラケン</t>
    </rPh>
    <rPh sb="3" eb="5">
      <t>カンキョウ</t>
    </rPh>
    <rPh sb="5" eb="7">
      <t>ホゼン</t>
    </rPh>
    <rPh sb="7" eb="9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</si>
  <si>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避難所や防災拠点等において、災害時等の非常時に必要なエネルギーを確保するために、再生可能エネルギーや蓄電池、未利用エネルギーの導入等を支援する。http://www.pref.nara.jp/34636.htm</t>
  </si>
  <si>
    <t>岡山県</t>
  </si>
  <si>
    <t>岡山県環境保全・循環型社会形成推進基金</t>
    <rPh sb="0" eb="3">
      <t>オカヤマケン</t>
    </rPh>
    <rPh sb="3" eb="7">
      <t>カンキョウホゼン</t>
    </rPh>
    <rPh sb="8" eb="11">
      <t>ジュンカンガタ</t>
    </rPh>
    <rPh sb="11" eb="13">
      <t>シャカイ</t>
    </rPh>
    <rPh sb="13" eb="15">
      <t>ケイセイ</t>
    </rPh>
    <rPh sb="15" eb="17">
      <t>スイシン</t>
    </rPh>
    <rPh sb="17" eb="19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</si>
  <si>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避難所や防災拠点等において、災害時等の非常時に必要なエネルギーを確保するために、再生可能エネルギーや蓄電池、未利用エネルギーの導入等を支援する。http://www.pref.okayama.jp/page/467571.html</t>
    <phoneticPr fontId="1"/>
  </si>
  <si>
    <t>広島県</t>
  </si>
  <si>
    <t>広島県環境保全基金</t>
    <rPh sb="3" eb="5">
      <t>カンキョウ</t>
    </rPh>
    <rPh sb="5" eb="7">
      <t>ホゼン</t>
    </rPh>
    <rPh sb="7" eb="9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</si>
  <si>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避難所や防災拠点等において、災害時等の非常時に必要なエネルギーを確保するために、再生可能エネルギーや蓄電池、未利用エネルギーの導入等を支援する。http://www.pref.hiroshima.lg.jp/site/eco/h26gnd.html</t>
  </si>
  <si>
    <t>山口県</t>
  </si>
  <si>
    <t>避難所や防災拠点等において、災害時等の非常時に必要なエネルギーを確保するために、再生可能エネルギーや蓄電池、未利用エネルギーの導入等を支援する。http://www.pref.yamaguchi.lg.jp/cms/a15500/renewable-energy/bousaisaiene.html</t>
  </si>
  <si>
    <t>長崎県</t>
  </si>
  <si>
    <t>長崎県環境保全対策臨時基金</t>
    <rPh sb="0" eb="3">
      <t>ナガサキケン</t>
    </rPh>
    <rPh sb="3" eb="5">
      <t>カンキョウ</t>
    </rPh>
    <rPh sb="5" eb="7">
      <t>ホゼン</t>
    </rPh>
    <rPh sb="7" eb="9">
      <t>タイサク</t>
    </rPh>
    <rPh sb="9" eb="11">
      <t>リンジ</t>
    </rPh>
    <rPh sb="11" eb="13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</si>
  <si>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https://www.pref.nagasaki.jp/object/kenkaranooshirase/oshirase/222277.html</t>
    <phoneticPr fontId="1"/>
  </si>
  <si>
    <t>鹿児島県</t>
    <rPh sb="0" eb="3">
      <t>カゴシマ</t>
    </rPh>
    <phoneticPr fontId="4"/>
  </si>
  <si>
    <t>鹿児島県環境保全基金</t>
    <rPh sb="0" eb="4">
      <t>カゴシマケン</t>
    </rPh>
    <rPh sb="4" eb="6">
      <t>カンキョウ</t>
    </rPh>
    <rPh sb="6" eb="8">
      <t>ホゼン</t>
    </rPh>
    <rPh sb="8" eb="10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</si>
  <si>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避難所や防災拠点等において、災害時等の非常時に必要なエネルギーを確保するために、再生可能エネルギーや蓄電池、未利用エネルギーの導入等を支援する。https://www.pref.kagoshima.jp/ac10/infra/energy/new/gnd.html</t>
  </si>
  <si>
    <t>沖縄県</t>
  </si>
  <si>
    <t>沖縄県再生可能エネルギー等導入推進基金</t>
    <rPh sb="0" eb="3">
      <t>オキナワケン</t>
    </rPh>
    <rPh sb="3" eb="5">
      <t>サイセイ</t>
    </rPh>
    <rPh sb="5" eb="7">
      <t>カノウ</t>
    </rPh>
    <rPh sb="12" eb="13">
      <t>トウ</t>
    </rPh>
    <rPh sb="13" eb="15">
      <t>ドウニュウ</t>
    </rPh>
    <rPh sb="15" eb="17">
      <t>スイシン</t>
    </rPh>
    <rPh sb="17" eb="19">
      <t>キキン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</si>
  <si>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避難所や防災拠点等において、災害時等の非常時に必要なエネルギーを確保するために、再生可能エネルギーや蓄電池、未利用エネルギーの導入等を支援する。http://www.pref.okinawa.jp/site/kankyo/saisei/26gnd.html</t>
    <phoneticPr fontId="1"/>
  </si>
  <si>
    <t>千葉市</t>
  </si>
  <si>
    <t>防災拠点再生可能エネルギー等導入推進基金事業</t>
  </si>
  <si>
    <t>避難所や防災拠点等において、災害時等の非常時に必要なエネルギーを確保するために、再生可能エネルギーや蓄電池、未利用エネルギーの導入等を支援する。http://www.city.chiba.jp/kankyo/kankyohozen/hozen/ondanka/gnd_h26.html</t>
  </si>
  <si>
    <t>川崎市</t>
  </si>
  <si>
    <t>川崎市再生可能エネルギー等導入推進基金事業（平成26年度～28年度）</t>
    <rPh sb="0" eb="3">
      <t>カワサキシ</t>
    </rPh>
    <rPh sb="3" eb="5">
      <t>サイセイ</t>
    </rPh>
    <rPh sb="5" eb="7">
      <t>カノウ</t>
    </rPh>
    <rPh sb="12" eb="13">
      <t>トウ</t>
    </rPh>
    <rPh sb="13" eb="15">
      <t>ドウニュウ</t>
    </rPh>
    <rPh sb="15" eb="17">
      <t>スイシン</t>
    </rPh>
    <rPh sb="17" eb="19">
      <t>キキン</t>
    </rPh>
    <rPh sb="19" eb="21">
      <t>ジギョウ</t>
    </rPh>
    <rPh sb="22" eb="24">
      <t>ヘイセイ</t>
    </rPh>
    <rPh sb="26" eb="28">
      <t>ネンド</t>
    </rPh>
    <rPh sb="31" eb="33">
      <t>ネンド</t>
    </rPh>
    <phoneticPr fontId="1"/>
  </si>
  <si>
    <t>避難所や防災拠点等において、災害時等の非常時に必要なエネルギーを確保するために、再生可能エネルギーや蓄電池、未利用エネルギーの導入等を支援する。http://www.city.kawasaki.jp/300/page/0000063562.html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</si>
</sst>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#,##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178" fontId="19" fillId="4" borderId="28" xfId="0" applyNumberFormat="1" applyFont="1" applyFill="1" applyBorder="1" applyAlignment="1">
      <alignment horizontal="right" vertical="center"/>
    </xf>
    <xf numFmtId="178" fontId="19" fillId="4" borderId="30" xfId="0" applyNumberFormat="1" applyFont="1" applyFill="1" applyBorder="1" applyAlignment="1">
      <alignment horizontal="right" vertical="center"/>
    </xf>
    <xf numFmtId="178" fontId="19" fillId="0" borderId="3" xfId="0" applyNumberFormat="1" applyFont="1" applyBorder="1" applyAlignment="1">
      <alignment horizontal="right" vertical="center"/>
    </xf>
    <xf numFmtId="177" fontId="19" fillId="4" borderId="27" xfId="0" applyNumberFormat="1" applyFont="1" applyFill="1" applyBorder="1" applyAlignment="1">
      <alignment horizontal="right" vertical="center"/>
    </xf>
    <xf numFmtId="177" fontId="19" fillId="4" borderId="14" xfId="0" applyNumberFormat="1" applyFont="1" applyFill="1" applyBorder="1" applyAlignment="1">
      <alignment horizontal="right" vertical="center"/>
    </xf>
    <xf numFmtId="177" fontId="19" fillId="0" borderId="21" xfId="0" applyNumberFormat="1" applyFont="1" applyBorder="1" applyAlignment="1">
      <alignment horizontal="right" vertical="center"/>
    </xf>
    <xf numFmtId="178" fontId="19" fillId="4" borderId="1" xfId="0" applyNumberFormat="1" applyFont="1" applyFill="1" applyBorder="1" applyAlignment="1">
      <alignment horizontal="right" vertical="center"/>
    </xf>
    <xf numFmtId="177" fontId="19" fillId="4" borderId="6" xfId="0" applyNumberFormat="1" applyFont="1" applyFill="1" applyBorder="1" applyAlignment="1">
      <alignment horizontal="right" vertical="center"/>
    </xf>
    <xf numFmtId="0" fontId="8" fillId="0" borderId="49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19" fillId="0" borderId="18" xfId="0" applyNumberFormat="1" applyFont="1" applyFill="1" applyBorder="1" applyAlignment="1">
      <alignment horizontal="right" vertical="center" shrinkToFit="1"/>
    </xf>
    <xf numFmtId="177" fontId="19" fillId="0" borderId="17" xfId="0" applyNumberFormat="1" applyFont="1" applyFill="1" applyBorder="1" applyAlignment="1">
      <alignment horizontal="right" vertical="center" shrinkToFit="1"/>
    </xf>
    <xf numFmtId="177" fontId="19" fillId="0" borderId="7" xfId="0" applyNumberFormat="1" applyFont="1" applyFill="1" applyBorder="1" applyAlignment="1">
      <alignment horizontal="right" vertical="center" shrinkToFit="1"/>
    </xf>
    <xf numFmtId="177" fontId="19" fillId="0" borderId="9" xfId="0" applyNumberFormat="1" applyFont="1" applyFill="1" applyBorder="1" applyAlignment="1">
      <alignment horizontal="right" vertical="center" shrinkToFit="1"/>
    </xf>
    <xf numFmtId="177" fontId="19" fillId="0" borderId="43" xfId="0" applyNumberFormat="1" applyFont="1" applyFill="1" applyBorder="1" applyAlignment="1">
      <alignment horizontal="right" vertical="center" shrinkToFit="1"/>
    </xf>
    <xf numFmtId="177" fontId="19" fillId="0" borderId="19" xfId="0" applyNumberFormat="1" applyFont="1" applyFill="1" applyBorder="1" applyAlignment="1">
      <alignment horizontal="right" vertical="center" shrinkToFit="1"/>
    </xf>
    <xf numFmtId="176" fontId="3" fillId="0" borderId="7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vertical="center" wrapText="1"/>
    </xf>
    <xf numFmtId="0" fontId="19" fillId="4" borderId="9" xfId="0" applyFont="1" applyFill="1" applyBorder="1" applyAlignment="1">
      <alignment vertical="center" wrapText="1"/>
    </xf>
    <xf numFmtId="177" fontId="19" fillId="4" borderId="18" xfId="0" applyNumberFormat="1" applyFont="1" applyFill="1" applyBorder="1" applyAlignment="1">
      <alignment horizontal="right" vertical="center"/>
    </xf>
    <xf numFmtId="177" fontId="21" fillId="4" borderId="1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177" fontId="21" fillId="0" borderId="19" xfId="0" applyNumberFormat="1" applyFont="1" applyFill="1" applyBorder="1" applyAlignment="1">
      <alignment horizontal="right" vertical="center" shrinkToFi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/>
    </xf>
    <xf numFmtId="179" fontId="3" fillId="3" borderId="30" xfId="0" applyNumberFormat="1" applyFont="1" applyFill="1" applyBorder="1" applyAlignment="1">
      <alignment horizontal="right" vertical="center"/>
    </xf>
    <xf numFmtId="179" fontId="0" fillId="3" borderId="14" xfId="0" applyNumberFormat="1" applyFill="1" applyBorder="1" applyAlignment="1">
      <alignment horizontal="right" vertical="center"/>
    </xf>
    <xf numFmtId="179" fontId="3" fillId="3" borderId="1" xfId="0" applyNumberFormat="1" applyFont="1" applyFill="1" applyBorder="1" applyAlignment="1">
      <alignment horizontal="right" vertical="center"/>
    </xf>
    <xf numFmtId="179" fontId="0" fillId="3" borderId="44" xfId="0" applyNumberFormat="1" applyFill="1" applyBorder="1" applyAlignment="1">
      <alignment horizontal="right" vertical="center"/>
    </xf>
    <xf numFmtId="179" fontId="3" fillId="3" borderId="43" xfId="0" applyNumberFormat="1" applyFont="1" applyFill="1" applyBorder="1" applyAlignment="1">
      <alignment horizontal="right" vertical="center"/>
    </xf>
    <xf numFmtId="179" fontId="0" fillId="3" borderId="19" xfId="0" applyNumberFormat="1" applyFill="1" applyBorder="1" applyAlignment="1">
      <alignment horizontal="right" vertical="center"/>
    </xf>
    <xf numFmtId="179" fontId="3" fillId="3" borderId="18" xfId="0" applyNumberFormat="1" applyFont="1" applyFill="1" applyBorder="1" applyAlignment="1">
      <alignment horizontal="right" vertical="center"/>
    </xf>
    <xf numFmtId="179" fontId="0" fillId="3" borderId="17" xfId="0" applyNumberFormat="1" applyFill="1" applyBorder="1" applyAlignment="1">
      <alignment horizontal="right" vertical="center"/>
    </xf>
    <xf numFmtId="177" fontId="19" fillId="4" borderId="17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176" fontId="19" fillId="0" borderId="7" xfId="0" applyNumberFormat="1" applyFont="1" applyFill="1" applyBorder="1" applyAlignment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9"/>
  <sheetViews>
    <sheetView tabSelected="1" view="pageBreakPreview" zoomScale="85" zoomScaleNormal="100" zoomScaleSheetLayoutView="85" workbookViewId="0">
      <pane xSplit="2" ySplit="7" topLeftCell="C38" activePane="bottomRight" state="frozen"/>
      <selection activeCell="G11" sqref="G11:S12"/>
      <selection pane="topRight" activeCell="G11" sqref="G11:S12"/>
      <selection pane="bottomLeft" activeCell="G11" sqref="G11:S12"/>
      <selection pane="bottomRight" activeCell="G10" sqref="G10:S13"/>
    </sheetView>
  </sheetViews>
  <sheetFormatPr defaultColWidth="9" defaultRowHeight="13.2" outlineLevelRow="1"/>
  <cols>
    <col min="1" max="1" width="4.109375" style="1" customWidth="1"/>
    <col min="2" max="2" width="7.88671875" style="1" customWidth="1"/>
    <col min="3" max="3" width="17.77734375" style="1" customWidth="1"/>
    <col min="4" max="4" width="33" style="1" customWidth="1"/>
    <col min="5" max="14" width="9.33203125" style="1" customWidth="1"/>
    <col min="15" max="16" width="9" style="1" customWidth="1"/>
    <col min="17" max="24" width="8" style="1" customWidth="1"/>
    <col min="25" max="25" width="9" style="28"/>
    <col min="26" max="16384" width="9" style="1"/>
  </cols>
  <sheetData>
    <row r="1" spans="1:25" ht="20.25" customHeight="1" thickBo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5" s="2" customFormat="1" ht="12.75" customHeight="1">
      <c r="A2" s="53" t="s">
        <v>2</v>
      </c>
      <c r="B2" s="53" t="s">
        <v>38</v>
      </c>
      <c r="C2" s="53" t="s">
        <v>15</v>
      </c>
      <c r="D2" s="53" t="s">
        <v>39</v>
      </c>
      <c r="E2" s="52" t="s">
        <v>40</v>
      </c>
      <c r="F2" s="81"/>
      <c r="G2" s="52" t="s">
        <v>41</v>
      </c>
      <c r="H2" s="87"/>
      <c r="I2" s="87"/>
      <c r="J2" s="87"/>
      <c r="K2" s="87"/>
      <c r="L2" s="87"/>
      <c r="M2" s="87"/>
      <c r="N2" s="90" t="s">
        <v>42</v>
      </c>
      <c r="O2" s="52" t="s">
        <v>43</v>
      </c>
      <c r="P2" s="81"/>
      <c r="Q2" s="52" t="s">
        <v>44</v>
      </c>
      <c r="R2" s="58"/>
      <c r="S2" s="58"/>
      <c r="T2" s="58"/>
      <c r="U2" s="58"/>
      <c r="V2" s="52" t="s">
        <v>45</v>
      </c>
      <c r="W2" s="58"/>
      <c r="X2" s="59"/>
      <c r="Y2" s="29"/>
    </row>
    <row r="3" spans="1:25" s="2" customFormat="1" ht="12" customHeight="1">
      <c r="A3" s="54"/>
      <c r="B3" s="121"/>
      <c r="C3" s="54"/>
      <c r="D3" s="54"/>
      <c r="E3" s="82"/>
      <c r="F3" s="83"/>
      <c r="G3" s="88"/>
      <c r="H3" s="89"/>
      <c r="I3" s="89"/>
      <c r="J3" s="89"/>
      <c r="K3" s="89"/>
      <c r="L3" s="89"/>
      <c r="M3" s="89"/>
      <c r="N3" s="91"/>
      <c r="O3" s="82"/>
      <c r="P3" s="83"/>
      <c r="Q3" s="17" t="s">
        <v>11</v>
      </c>
      <c r="R3" s="60" t="s">
        <v>1</v>
      </c>
      <c r="S3" s="60" t="s">
        <v>9</v>
      </c>
      <c r="T3" s="63" t="s">
        <v>0</v>
      </c>
      <c r="U3" s="66" t="s">
        <v>13</v>
      </c>
      <c r="V3" s="69" t="s">
        <v>1</v>
      </c>
      <c r="W3" s="63" t="s">
        <v>9</v>
      </c>
      <c r="X3" s="72" t="s">
        <v>0</v>
      </c>
      <c r="Y3" s="29"/>
    </row>
    <row r="4" spans="1:25" s="2" customFormat="1" ht="13.5" customHeight="1">
      <c r="A4" s="54"/>
      <c r="B4" s="121"/>
      <c r="C4" s="54"/>
      <c r="D4" s="54"/>
      <c r="E4" s="23"/>
      <c r="F4" s="22"/>
      <c r="G4" s="7" t="s">
        <v>6</v>
      </c>
      <c r="H4" s="8"/>
      <c r="I4" s="8"/>
      <c r="J4" s="8"/>
      <c r="K4" s="8"/>
      <c r="L4" s="8"/>
      <c r="M4" s="95" t="s">
        <v>7</v>
      </c>
      <c r="N4" s="91"/>
      <c r="O4" s="23"/>
      <c r="P4" s="22"/>
      <c r="Q4" s="75" t="s">
        <v>10</v>
      </c>
      <c r="R4" s="61"/>
      <c r="S4" s="61"/>
      <c r="T4" s="64"/>
      <c r="U4" s="67"/>
      <c r="V4" s="70"/>
      <c r="W4" s="64"/>
      <c r="X4" s="73"/>
      <c r="Y4" s="29"/>
    </row>
    <row r="5" spans="1:25" s="2" customFormat="1" ht="12" customHeight="1">
      <c r="A5" s="54"/>
      <c r="B5" s="121"/>
      <c r="C5" s="54"/>
      <c r="D5" s="54"/>
      <c r="E5" s="23"/>
      <c r="F5" s="84" t="s">
        <v>4</v>
      </c>
      <c r="G5" s="23"/>
      <c r="H5" s="5" t="s">
        <v>3</v>
      </c>
      <c r="I5" s="34"/>
      <c r="J5" s="34"/>
      <c r="K5" s="34"/>
      <c r="L5" s="35"/>
      <c r="M5" s="96"/>
      <c r="N5" s="91"/>
      <c r="O5" s="23"/>
      <c r="P5" s="84" t="s">
        <v>4</v>
      </c>
      <c r="Q5" s="76"/>
      <c r="R5" s="62"/>
      <c r="S5" s="62"/>
      <c r="T5" s="65"/>
      <c r="U5" s="68"/>
      <c r="V5" s="71"/>
      <c r="W5" s="65"/>
      <c r="X5" s="74"/>
      <c r="Y5" s="29"/>
    </row>
    <row r="6" spans="1:25" s="2" customFormat="1" ht="12" customHeight="1">
      <c r="A6" s="54"/>
      <c r="B6" s="121"/>
      <c r="C6" s="54"/>
      <c r="D6" s="54"/>
      <c r="E6" s="23"/>
      <c r="F6" s="85"/>
      <c r="G6" s="23"/>
      <c r="H6" s="21" t="s">
        <v>5</v>
      </c>
      <c r="I6" s="123" t="s">
        <v>37</v>
      </c>
      <c r="J6" s="124"/>
      <c r="K6" s="125"/>
      <c r="L6" s="93" t="s">
        <v>18</v>
      </c>
      <c r="M6" s="96"/>
      <c r="N6" s="91"/>
      <c r="O6" s="23"/>
      <c r="P6" s="85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0" t="s">
        <v>12</v>
      </c>
    </row>
    <row r="7" spans="1:25" s="2" customFormat="1" ht="12.75" customHeight="1" thickBot="1">
      <c r="A7" s="55"/>
      <c r="B7" s="122"/>
      <c r="C7" s="55"/>
      <c r="D7" s="55"/>
      <c r="E7" s="4"/>
      <c r="F7" s="86"/>
      <c r="G7" s="4"/>
      <c r="H7" s="6"/>
      <c r="I7" s="42" t="s">
        <v>16</v>
      </c>
      <c r="J7" s="42" t="s">
        <v>17</v>
      </c>
      <c r="K7" s="42" t="s">
        <v>19</v>
      </c>
      <c r="L7" s="94"/>
      <c r="M7" s="97"/>
      <c r="N7" s="92"/>
      <c r="O7" s="4"/>
      <c r="P7" s="86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1" t="s">
        <v>8</v>
      </c>
    </row>
    <row r="8" spans="1:25" s="2" customFormat="1" ht="30" customHeight="1">
      <c r="A8" s="79">
        <v>1</v>
      </c>
      <c r="B8" s="117" t="s">
        <v>50</v>
      </c>
      <c r="C8" s="129" t="s">
        <v>46</v>
      </c>
      <c r="D8" s="119" t="s">
        <v>51</v>
      </c>
      <c r="E8" s="106">
        <v>4.5</v>
      </c>
      <c r="F8" s="102">
        <f>E8</f>
        <v>4.5</v>
      </c>
      <c r="G8" s="106">
        <f>H8</f>
        <v>0</v>
      </c>
      <c r="H8" s="56">
        <f>L8</f>
        <v>0</v>
      </c>
      <c r="I8" s="56">
        <v>0</v>
      </c>
      <c r="J8" s="56">
        <v>0</v>
      </c>
      <c r="K8" s="56">
        <v>0</v>
      </c>
      <c r="L8" s="56">
        <v>0</v>
      </c>
      <c r="M8" s="102">
        <v>0</v>
      </c>
      <c r="N8" s="104">
        <v>4.5</v>
      </c>
      <c r="O8" s="106">
        <f>+(+E8+G8)-(M8+N8)</f>
        <v>0</v>
      </c>
      <c r="P8" s="115">
        <f>O8</f>
        <v>0</v>
      </c>
      <c r="Q8" s="49">
        <v>0</v>
      </c>
      <c r="R8" s="43">
        <v>0</v>
      </c>
      <c r="S8" s="43">
        <v>0</v>
      </c>
      <c r="T8" s="44">
        <v>0</v>
      </c>
      <c r="U8" s="43">
        <v>0</v>
      </c>
      <c r="V8" s="49">
        <v>0</v>
      </c>
      <c r="W8" s="44">
        <v>0</v>
      </c>
      <c r="X8" s="45">
        <v>0</v>
      </c>
      <c r="Y8" s="32" t="s">
        <v>12</v>
      </c>
    </row>
    <row r="9" spans="1:25" s="2" customFormat="1" ht="30" customHeight="1" thickBot="1">
      <c r="A9" s="80"/>
      <c r="B9" s="118"/>
      <c r="C9" s="130"/>
      <c r="D9" s="120"/>
      <c r="E9" s="107"/>
      <c r="F9" s="103"/>
      <c r="G9" s="107"/>
      <c r="H9" s="57"/>
      <c r="I9" s="57"/>
      <c r="J9" s="57"/>
      <c r="K9" s="57"/>
      <c r="L9" s="57"/>
      <c r="M9" s="103"/>
      <c r="N9" s="105"/>
      <c r="O9" s="126"/>
      <c r="P9" s="116"/>
      <c r="Q9" s="50">
        <v>0</v>
      </c>
      <c r="R9" s="46">
        <v>0</v>
      </c>
      <c r="S9" s="46">
        <v>0</v>
      </c>
      <c r="T9" s="47">
        <v>0</v>
      </c>
      <c r="U9" s="46">
        <v>0</v>
      </c>
      <c r="V9" s="50">
        <v>0</v>
      </c>
      <c r="W9" s="47">
        <v>0</v>
      </c>
      <c r="X9" s="48">
        <v>0</v>
      </c>
      <c r="Y9" s="33" t="s">
        <v>8</v>
      </c>
    </row>
    <row r="10" spans="1:25" s="2" customFormat="1" ht="30" customHeight="1">
      <c r="A10" s="79">
        <v>2</v>
      </c>
      <c r="B10" s="117" t="s">
        <v>52</v>
      </c>
      <c r="C10" s="129" t="s">
        <v>48</v>
      </c>
      <c r="D10" s="119" t="s">
        <v>53</v>
      </c>
      <c r="E10" s="106">
        <v>47.399000000000001</v>
      </c>
      <c r="F10" s="102">
        <f t="shared" ref="F10" si="0">E10</f>
        <v>47.399000000000001</v>
      </c>
      <c r="G10" s="106">
        <f t="shared" ref="G10" si="1">H10</f>
        <v>0</v>
      </c>
      <c r="H10" s="56">
        <f t="shared" ref="H10" si="2">L10</f>
        <v>0</v>
      </c>
      <c r="I10" s="56">
        <v>0</v>
      </c>
      <c r="J10" s="56">
        <v>0</v>
      </c>
      <c r="K10" s="56">
        <v>0</v>
      </c>
      <c r="L10" s="56">
        <v>0</v>
      </c>
      <c r="M10" s="102">
        <v>0</v>
      </c>
      <c r="N10" s="104">
        <v>47.399000000000001</v>
      </c>
      <c r="O10" s="106">
        <f t="shared" ref="O10" si="3">+(+E10+G10)-(M10+N10)</f>
        <v>0</v>
      </c>
      <c r="P10" s="115">
        <f t="shared" ref="P10" si="4">O10</f>
        <v>0</v>
      </c>
      <c r="Q10" s="49">
        <v>0</v>
      </c>
      <c r="R10" s="43">
        <v>0</v>
      </c>
      <c r="S10" s="43">
        <v>0</v>
      </c>
      <c r="T10" s="44">
        <v>0</v>
      </c>
      <c r="U10" s="43">
        <v>0</v>
      </c>
      <c r="V10" s="49">
        <v>0</v>
      </c>
      <c r="W10" s="44">
        <v>0</v>
      </c>
      <c r="X10" s="45">
        <v>0</v>
      </c>
      <c r="Y10" s="32" t="s">
        <v>12</v>
      </c>
    </row>
    <row r="11" spans="1:25" s="2" customFormat="1" ht="30" customHeight="1" thickBot="1">
      <c r="A11" s="80"/>
      <c r="B11" s="118"/>
      <c r="C11" s="130"/>
      <c r="D11" s="120"/>
      <c r="E11" s="107"/>
      <c r="F11" s="103"/>
      <c r="G11" s="107"/>
      <c r="H11" s="57"/>
      <c r="I11" s="57"/>
      <c r="J11" s="57"/>
      <c r="K11" s="57"/>
      <c r="L11" s="57"/>
      <c r="M11" s="103"/>
      <c r="N11" s="105"/>
      <c r="O11" s="126"/>
      <c r="P11" s="116"/>
      <c r="Q11" s="50">
        <v>0</v>
      </c>
      <c r="R11" s="46">
        <v>0</v>
      </c>
      <c r="S11" s="46">
        <v>0</v>
      </c>
      <c r="T11" s="47">
        <v>0</v>
      </c>
      <c r="U11" s="46">
        <v>0</v>
      </c>
      <c r="V11" s="50">
        <v>0</v>
      </c>
      <c r="W11" s="47">
        <v>0</v>
      </c>
      <c r="X11" s="48">
        <v>0</v>
      </c>
      <c r="Y11" s="33" t="s">
        <v>8</v>
      </c>
    </row>
    <row r="12" spans="1:25" s="2" customFormat="1" ht="30" customHeight="1">
      <c r="A12" s="79">
        <v>3</v>
      </c>
      <c r="B12" s="117" t="s">
        <v>54</v>
      </c>
      <c r="C12" s="129" t="s">
        <v>55</v>
      </c>
      <c r="D12" s="119" t="s">
        <v>56</v>
      </c>
      <c r="E12" s="106">
        <v>163.221</v>
      </c>
      <c r="F12" s="102">
        <f t="shared" ref="F12" si="5">E12</f>
        <v>163.221</v>
      </c>
      <c r="G12" s="106">
        <f t="shared" ref="G12" si="6">H12</f>
        <v>0</v>
      </c>
      <c r="H12" s="56">
        <f t="shared" ref="H12" si="7">L12</f>
        <v>0</v>
      </c>
      <c r="I12" s="56">
        <v>0</v>
      </c>
      <c r="J12" s="56">
        <v>0</v>
      </c>
      <c r="K12" s="56">
        <v>0</v>
      </c>
      <c r="L12" s="56">
        <v>0</v>
      </c>
      <c r="M12" s="102">
        <v>0</v>
      </c>
      <c r="N12" s="104">
        <v>163.221</v>
      </c>
      <c r="O12" s="106">
        <f t="shared" ref="O12" si="8">+(+E12+G12)-(M12+N12)</f>
        <v>0</v>
      </c>
      <c r="P12" s="115">
        <f t="shared" ref="P12" si="9">O12</f>
        <v>0</v>
      </c>
      <c r="Q12" s="49">
        <v>0</v>
      </c>
      <c r="R12" s="43">
        <v>0</v>
      </c>
      <c r="S12" s="43">
        <v>0</v>
      </c>
      <c r="T12" s="44">
        <v>0</v>
      </c>
      <c r="U12" s="43">
        <v>0</v>
      </c>
      <c r="V12" s="49">
        <v>0</v>
      </c>
      <c r="W12" s="44">
        <v>0</v>
      </c>
      <c r="X12" s="45">
        <v>0</v>
      </c>
      <c r="Y12" s="32" t="s">
        <v>12</v>
      </c>
    </row>
    <row r="13" spans="1:25" s="2" customFormat="1" ht="30" customHeight="1" thickBot="1">
      <c r="A13" s="80"/>
      <c r="B13" s="118"/>
      <c r="C13" s="130"/>
      <c r="D13" s="120"/>
      <c r="E13" s="107"/>
      <c r="F13" s="103"/>
      <c r="G13" s="107"/>
      <c r="H13" s="57"/>
      <c r="I13" s="57"/>
      <c r="J13" s="57"/>
      <c r="K13" s="57"/>
      <c r="L13" s="57"/>
      <c r="M13" s="103"/>
      <c r="N13" s="105"/>
      <c r="O13" s="126"/>
      <c r="P13" s="116"/>
      <c r="Q13" s="50">
        <v>0</v>
      </c>
      <c r="R13" s="46">
        <v>0</v>
      </c>
      <c r="S13" s="46">
        <v>0</v>
      </c>
      <c r="T13" s="47">
        <v>0</v>
      </c>
      <c r="U13" s="46">
        <v>0</v>
      </c>
      <c r="V13" s="50">
        <v>0</v>
      </c>
      <c r="W13" s="47">
        <v>0</v>
      </c>
      <c r="X13" s="48">
        <v>0</v>
      </c>
      <c r="Y13" s="33" t="s">
        <v>8</v>
      </c>
    </row>
    <row r="14" spans="1:25" s="2" customFormat="1" ht="30" customHeight="1">
      <c r="A14" s="79">
        <v>4</v>
      </c>
      <c r="B14" s="117" t="s">
        <v>57</v>
      </c>
      <c r="C14" s="129" t="s">
        <v>58</v>
      </c>
      <c r="D14" s="119" t="s">
        <v>59</v>
      </c>
      <c r="E14" s="106">
        <v>55.768999999999998</v>
      </c>
      <c r="F14" s="102">
        <f t="shared" ref="F14" si="10">E14</f>
        <v>55.768999999999998</v>
      </c>
      <c r="G14" s="106">
        <f t="shared" ref="G14" si="11">H14</f>
        <v>0</v>
      </c>
      <c r="H14" s="56">
        <f t="shared" ref="H14" si="12">L14</f>
        <v>0</v>
      </c>
      <c r="I14" s="56">
        <v>0</v>
      </c>
      <c r="J14" s="56">
        <v>0</v>
      </c>
      <c r="K14" s="56">
        <v>0</v>
      </c>
      <c r="L14" s="56">
        <v>0</v>
      </c>
      <c r="M14" s="102">
        <v>0</v>
      </c>
      <c r="N14" s="104">
        <v>55.768999999999998</v>
      </c>
      <c r="O14" s="106">
        <f t="shared" ref="O14" si="13">+(+E14+G14)-(M14+N14)</f>
        <v>0</v>
      </c>
      <c r="P14" s="115">
        <f t="shared" ref="P14" si="14">O14</f>
        <v>0</v>
      </c>
      <c r="Q14" s="49">
        <v>0</v>
      </c>
      <c r="R14" s="43">
        <v>0</v>
      </c>
      <c r="S14" s="43">
        <v>0</v>
      </c>
      <c r="T14" s="44">
        <v>0</v>
      </c>
      <c r="U14" s="43">
        <v>0</v>
      </c>
      <c r="V14" s="49">
        <v>0</v>
      </c>
      <c r="W14" s="44">
        <v>0</v>
      </c>
      <c r="X14" s="45">
        <v>0</v>
      </c>
      <c r="Y14" s="32" t="s">
        <v>12</v>
      </c>
    </row>
    <row r="15" spans="1:25" s="2" customFormat="1" ht="30" customHeight="1" thickBot="1">
      <c r="A15" s="80"/>
      <c r="B15" s="118"/>
      <c r="C15" s="130"/>
      <c r="D15" s="120"/>
      <c r="E15" s="107"/>
      <c r="F15" s="103"/>
      <c r="G15" s="107"/>
      <c r="H15" s="57"/>
      <c r="I15" s="57"/>
      <c r="J15" s="57"/>
      <c r="K15" s="57"/>
      <c r="L15" s="57"/>
      <c r="M15" s="103"/>
      <c r="N15" s="105"/>
      <c r="O15" s="126"/>
      <c r="P15" s="116"/>
      <c r="Q15" s="50">
        <v>0</v>
      </c>
      <c r="R15" s="46">
        <v>0</v>
      </c>
      <c r="S15" s="46">
        <v>0</v>
      </c>
      <c r="T15" s="47">
        <v>0</v>
      </c>
      <c r="U15" s="46">
        <v>0</v>
      </c>
      <c r="V15" s="50">
        <v>0</v>
      </c>
      <c r="W15" s="47">
        <v>0</v>
      </c>
      <c r="X15" s="48">
        <v>0</v>
      </c>
      <c r="Y15" s="33" t="s">
        <v>8</v>
      </c>
    </row>
    <row r="16" spans="1:25" s="2" customFormat="1" ht="30" customHeight="1">
      <c r="A16" s="79">
        <v>5</v>
      </c>
      <c r="B16" s="117" t="s">
        <v>60</v>
      </c>
      <c r="C16" s="129" t="s">
        <v>61</v>
      </c>
      <c r="D16" s="119" t="s">
        <v>62</v>
      </c>
      <c r="E16" s="106">
        <v>23.466999999999999</v>
      </c>
      <c r="F16" s="102">
        <f t="shared" ref="F16" si="15">E16</f>
        <v>23.466999999999999</v>
      </c>
      <c r="G16" s="106">
        <f t="shared" ref="G16" si="16">H16</f>
        <v>0</v>
      </c>
      <c r="H16" s="56">
        <f t="shared" ref="H16" si="17">L16</f>
        <v>0</v>
      </c>
      <c r="I16" s="56">
        <v>0</v>
      </c>
      <c r="J16" s="56">
        <v>0</v>
      </c>
      <c r="K16" s="56">
        <v>0</v>
      </c>
      <c r="L16" s="56">
        <v>0</v>
      </c>
      <c r="M16" s="102">
        <v>0</v>
      </c>
      <c r="N16" s="104">
        <v>23.466999999999999</v>
      </c>
      <c r="O16" s="106">
        <f t="shared" ref="O16" si="18">+(+E16+G16)-(M16+N16)</f>
        <v>0</v>
      </c>
      <c r="P16" s="115">
        <f t="shared" ref="P16" si="19">O16</f>
        <v>0</v>
      </c>
      <c r="Q16" s="49">
        <v>0</v>
      </c>
      <c r="R16" s="43">
        <v>0</v>
      </c>
      <c r="S16" s="43">
        <v>0</v>
      </c>
      <c r="T16" s="44">
        <v>0</v>
      </c>
      <c r="U16" s="43">
        <v>0</v>
      </c>
      <c r="V16" s="49">
        <v>0</v>
      </c>
      <c r="W16" s="44">
        <v>0</v>
      </c>
      <c r="X16" s="45">
        <v>0</v>
      </c>
      <c r="Y16" s="32" t="s">
        <v>12</v>
      </c>
    </row>
    <row r="17" spans="1:25" s="2" customFormat="1" ht="30" customHeight="1" thickBot="1">
      <c r="A17" s="80"/>
      <c r="B17" s="118"/>
      <c r="C17" s="130"/>
      <c r="D17" s="120"/>
      <c r="E17" s="107"/>
      <c r="F17" s="103"/>
      <c r="G17" s="107"/>
      <c r="H17" s="57"/>
      <c r="I17" s="57"/>
      <c r="J17" s="57"/>
      <c r="K17" s="57"/>
      <c r="L17" s="57"/>
      <c r="M17" s="103"/>
      <c r="N17" s="105"/>
      <c r="O17" s="126"/>
      <c r="P17" s="116"/>
      <c r="Q17" s="50">
        <v>0</v>
      </c>
      <c r="R17" s="46">
        <v>0</v>
      </c>
      <c r="S17" s="46">
        <v>0</v>
      </c>
      <c r="T17" s="47">
        <v>0</v>
      </c>
      <c r="U17" s="46">
        <v>0</v>
      </c>
      <c r="V17" s="50">
        <v>0</v>
      </c>
      <c r="W17" s="47">
        <v>0</v>
      </c>
      <c r="X17" s="48">
        <v>0</v>
      </c>
      <c r="Y17" s="33" t="s">
        <v>8</v>
      </c>
    </row>
    <row r="18" spans="1:25" s="2" customFormat="1" ht="30" customHeight="1">
      <c r="A18" s="79">
        <v>6</v>
      </c>
      <c r="B18" s="117" t="s">
        <v>63</v>
      </c>
      <c r="C18" s="129" t="s">
        <v>64</v>
      </c>
      <c r="D18" s="119" t="s">
        <v>65</v>
      </c>
      <c r="E18" s="106">
        <v>19.483000000000001</v>
      </c>
      <c r="F18" s="102">
        <f t="shared" ref="F18" si="20">E18</f>
        <v>19.483000000000001</v>
      </c>
      <c r="G18" s="106">
        <f t="shared" ref="G18" si="21">H18</f>
        <v>0</v>
      </c>
      <c r="H18" s="56">
        <f t="shared" ref="H18" si="22">L18</f>
        <v>0</v>
      </c>
      <c r="I18" s="56">
        <v>0</v>
      </c>
      <c r="J18" s="56">
        <v>0</v>
      </c>
      <c r="K18" s="56">
        <v>0</v>
      </c>
      <c r="L18" s="56">
        <v>0</v>
      </c>
      <c r="M18" s="102">
        <v>0</v>
      </c>
      <c r="N18" s="104">
        <v>19.483000000000001</v>
      </c>
      <c r="O18" s="106">
        <f t="shared" ref="O18" si="23">+(+E18+G18)-(M18+N18)</f>
        <v>0</v>
      </c>
      <c r="P18" s="115">
        <f t="shared" ref="P18" si="24">O18</f>
        <v>0</v>
      </c>
      <c r="Q18" s="49">
        <v>0</v>
      </c>
      <c r="R18" s="43">
        <v>0</v>
      </c>
      <c r="S18" s="43">
        <v>0</v>
      </c>
      <c r="T18" s="44">
        <v>0</v>
      </c>
      <c r="U18" s="43">
        <v>0</v>
      </c>
      <c r="V18" s="49">
        <v>0</v>
      </c>
      <c r="W18" s="44">
        <v>0</v>
      </c>
      <c r="X18" s="45">
        <v>0</v>
      </c>
      <c r="Y18" s="32" t="s">
        <v>12</v>
      </c>
    </row>
    <row r="19" spans="1:25" s="2" customFormat="1" ht="30" customHeight="1" thickBot="1">
      <c r="A19" s="80"/>
      <c r="B19" s="118"/>
      <c r="C19" s="130"/>
      <c r="D19" s="120"/>
      <c r="E19" s="107"/>
      <c r="F19" s="103"/>
      <c r="G19" s="107"/>
      <c r="H19" s="57"/>
      <c r="I19" s="57"/>
      <c r="J19" s="57"/>
      <c r="K19" s="57"/>
      <c r="L19" s="57"/>
      <c r="M19" s="103"/>
      <c r="N19" s="105"/>
      <c r="O19" s="126"/>
      <c r="P19" s="116"/>
      <c r="Q19" s="50">
        <v>0</v>
      </c>
      <c r="R19" s="46">
        <v>0</v>
      </c>
      <c r="S19" s="46">
        <v>0</v>
      </c>
      <c r="T19" s="47">
        <v>0</v>
      </c>
      <c r="U19" s="46">
        <v>0</v>
      </c>
      <c r="V19" s="50">
        <v>0</v>
      </c>
      <c r="W19" s="47">
        <v>0</v>
      </c>
      <c r="X19" s="48">
        <v>0</v>
      </c>
      <c r="Y19" s="33" t="s">
        <v>8</v>
      </c>
    </row>
    <row r="20" spans="1:25" s="2" customFormat="1" ht="30" customHeight="1">
      <c r="A20" s="79">
        <v>7</v>
      </c>
      <c r="B20" s="117" t="s">
        <v>66</v>
      </c>
      <c r="C20" s="129" t="s">
        <v>47</v>
      </c>
      <c r="D20" s="119" t="s">
        <v>67</v>
      </c>
      <c r="E20" s="106">
        <v>1.361</v>
      </c>
      <c r="F20" s="102">
        <f t="shared" ref="F20" si="25">E20</f>
        <v>1.361</v>
      </c>
      <c r="G20" s="106">
        <f t="shared" ref="G20" si="26">H20</f>
        <v>0</v>
      </c>
      <c r="H20" s="56">
        <f t="shared" ref="H20" si="27">L20</f>
        <v>0</v>
      </c>
      <c r="I20" s="56">
        <v>0</v>
      </c>
      <c r="J20" s="56">
        <v>0</v>
      </c>
      <c r="K20" s="56">
        <v>0</v>
      </c>
      <c r="L20" s="56">
        <v>0</v>
      </c>
      <c r="M20" s="102">
        <v>0</v>
      </c>
      <c r="N20" s="104">
        <v>1.361</v>
      </c>
      <c r="O20" s="106">
        <f t="shared" ref="O20" si="28">+(+E20+G20)-(M20+N20)</f>
        <v>0</v>
      </c>
      <c r="P20" s="115">
        <f t="shared" ref="P20" si="29">O20</f>
        <v>0</v>
      </c>
      <c r="Q20" s="49">
        <v>0</v>
      </c>
      <c r="R20" s="43">
        <v>0</v>
      </c>
      <c r="S20" s="43">
        <v>0</v>
      </c>
      <c r="T20" s="44">
        <v>0</v>
      </c>
      <c r="U20" s="43">
        <v>0</v>
      </c>
      <c r="V20" s="49">
        <v>0</v>
      </c>
      <c r="W20" s="44">
        <v>0</v>
      </c>
      <c r="X20" s="45">
        <v>0</v>
      </c>
      <c r="Y20" s="32" t="s">
        <v>12</v>
      </c>
    </row>
    <row r="21" spans="1:25" s="2" customFormat="1" ht="30" customHeight="1" thickBot="1">
      <c r="A21" s="80"/>
      <c r="B21" s="118"/>
      <c r="C21" s="130"/>
      <c r="D21" s="120"/>
      <c r="E21" s="107"/>
      <c r="F21" s="103"/>
      <c r="G21" s="107"/>
      <c r="H21" s="57"/>
      <c r="I21" s="57"/>
      <c r="J21" s="57"/>
      <c r="K21" s="57"/>
      <c r="L21" s="57"/>
      <c r="M21" s="103"/>
      <c r="N21" s="105"/>
      <c r="O21" s="126"/>
      <c r="P21" s="116"/>
      <c r="Q21" s="50">
        <v>0</v>
      </c>
      <c r="R21" s="46">
        <v>0</v>
      </c>
      <c r="S21" s="46">
        <v>0</v>
      </c>
      <c r="T21" s="47">
        <v>0</v>
      </c>
      <c r="U21" s="46">
        <v>0</v>
      </c>
      <c r="V21" s="50">
        <v>0</v>
      </c>
      <c r="W21" s="47">
        <v>0</v>
      </c>
      <c r="X21" s="48">
        <v>0</v>
      </c>
      <c r="Y21" s="33" t="s">
        <v>8</v>
      </c>
    </row>
    <row r="22" spans="1:25" s="2" customFormat="1" ht="30" customHeight="1">
      <c r="A22" s="79">
        <v>8</v>
      </c>
      <c r="B22" s="117" t="s">
        <v>68</v>
      </c>
      <c r="C22" s="129" t="s">
        <v>69</v>
      </c>
      <c r="D22" s="119" t="s">
        <v>70</v>
      </c>
      <c r="E22" s="106">
        <v>23.242999999999999</v>
      </c>
      <c r="F22" s="102">
        <f t="shared" ref="F22" si="30">E22</f>
        <v>23.242999999999999</v>
      </c>
      <c r="G22" s="106">
        <f t="shared" ref="G22" si="31">H22</f>
        <v>0</v>
      </c>
      <c r="H22" s="56">
        <f t="shared" ref="H22" si="32">L22</f>
        <v>0</v>
      </c>
      <c r="I22" s="56">
        <v>0</v>
      </c>
      <c r="J22" s="56">
        <v>0</v>
      </c>
      <c r="K22" s="56">
        <v>0</v>
      </c>
      <c r="L22" s="56">
        <v>0</v>
      </c>
      <c r="M22" s="102">
        <v>0</v>
      </c>
      <c r="N22" s="104">
        <v>23.242999999999999</v>
      </c>
      <c r="O22" s="106">
        <f t="shared" ref="O22" si="33">+(+E22+G22)-(M22+N22)</f>
        <v>0</v>
      </c>
      <c r="P22" s="115">
        <f t="shared" ref="P22" si="34">O22</f>
        <v>0</v>
      </c>
      <c r="Q22" s="49">
        <v>0</v>
      </c>
      <c r="R22" s="43">
        <v>0</v>
      </c>
      <c r="S22" s="43">
        <v>0</v>
      </c>
      <c r="T22" s="44">
        <v>0</v>
      </c>
      <c r="U22" s="43">
        <v>0</v>
      </c>
      <c r="V22" s="49">
        <v>0</v>
      </c>
      <c r="W22" s="44">
        <v>0</v>
      </c>
      <c r="X22" s="45">
        <v>0</v>
      </c>
      <c r="Y22" s="32" t="s">
        <v>12</v>
      </c>
    </row>
    <row r="23" spans="1:25" s="2" customFormat="1" ht="30" customHeight="1" thickBot="1">
      <c r="A23" s="80"/>
      <c r="B23" s="118"/>
      <c r="C23" s="130"/>
      <c r="D23" s="120"/>
      <c r="E23" s="107"/>
      <c r="F23" s="103"/>
      <c r="G23" s="107"/>
      <c r="H23" s="57"/>
      <c r="I23" s="57"/>
      <c r="J23" s="57"/>
      <c r="K23" s="57"/>
      <c r="L23" s="57"/>
      <c r="M23" s="103"/>
      <c r="N23" s="105"/>
      <c r="O23" s="126"/>
      <c r="P23" s="116"/>
      <c r="Q23" s="50">
        <v>0</v>
      </c>
      <c r="R23" s="46">
        <v>0</v>
      </c>
      <c r="S23" s="46">
        <v>0</v>
      </c>
      <c r="T23" s="47">
        <v>0</v>
      </c>
      <c r="U23" s="46">
        <v>0</v>
      </c>
      <c r="V23" s="50">
        <v>0</v>
      </c>
      <c r="W23" s="47">
        <v>0</v>
      </c>
      <c r="X23" s="48">
        <v>0</v>
      </c>
      <c r="Y23" s="33" t="s">
        <v>8</v>
      </c>
    </row>
    <row r="24" spans="1:25" s="2" customFormat="1" ht="30" customHeight="1">
      <c r="A24" s="79">
        <v>9</v>
      </c>
      <c r="B24" s="117" t="s">
        <v>71</v>
      </c>
      <c r="C24" s="129" t="s">
        <v>48</v>
      </c>
      <c r="D24" s="119" t="s">
        <v>72</v>
      </c>
      <c r="E24" s="106">
        <v>131.78899999999999</v>
      </c>
      <c r="F24" s="102">
        <f t="shared" ref="F24" si="35">E24</f>
        <v>131.78899999999999</v>
      </c>
      <c r="G24" s="106">
        <f t="shared" ref="G24" si="36">H24</f>
        <v>0</v>
      </c>
      <c r="H24" s="56">
        <f t="shared" ref="H24" si="37">L24</f>
        <v>0</v>
      </c>
      <c r="I24" s="56">
        <v>0</v>
      </c>
      <c r="J24" s="56">
        <v>0</v>
      </c>
      <c r="K24" s="56">
        <v>0</v>
      </c>
      <c r="L24" s="56">
        <v>0</v>
      </c>
      <c r="M24" s="102">
        <v>0</v>
      </c>
      <c r="N24" s="104">
        <v>131.78899999999999</v>
      </c>
      <c r="O24" s="106">
        <f t="shared" ref="O24" si="38">+(+E24+G24)-(M24+N24)</f>
        <v>0</v>
      </c>
      <c r="P24" s="115">
        <f t="shared" ref="P24" si="39">O24</f>
        <v>0</v>
      </c>
      <c r="Q24" s="49">
        <v>0</v>
      </c>
      <c r="R24" s="43">
        <v>0</v>
      </c>
      <c r="S24" s="43">
        <v>0</v>
      </c>
      <c r="T24" s="44">
        <v>0</v>
      </c>
      <c r="U24" s="43">
        <v>0</v>
      </c>
      <c r="V24" s="49">
        <v>0</v>
      </c>
      <c r="W24" s="44">
        <v>0</v>
      </c>
      <c r="X24" s="45">
        <v>0</v>
      </c>
      <c r="Y24" s="32" t="s">
        <v>12</v>
      </c>
    </row>
    <row r="25" spans="1:25" s="2" customFormat="1" ht="30" customHeight="1" thickBot="1">
      <c r="A25" s="80"/>
      <c r="B25" s="118"/>
      <c r="C25" s="130"/>
      <c r="D25" s="120"/>
      <c r="E25" s="107"/>
      <c r="F25" s="103"/>
      <c r="G25" s="107"/>
      <c r="H25" s="57"/>
      <c r="I25" s="57"/>
      <c r="J25" s="57"/>
      <c r="K25" s="57"/>
      <c r="L25" s="57"/>
      <c r="M25" s="103"/>
      <c r="N25" s="105"/>
      <c r="O25" s="126"/>
      <c r="P25" s="116"/>
      <c r="Q25" s="50">
        <v>0</v>
      </c>
      <c r="R25" s="46">
        <v>0</v>
      </c>
      <c r="S25" s="46">
        <v>0</v>
      </c>
      <c r="T25" s="47">
        <v>0</v>
      </c>
      <c r="U25" s="46">
        <v>0</v>
      </c>
      <c r="V25" s="50">
        <v>0</v>
      </c>
      <c r="W25" s="47">
        <v>0</v>
      </c>
      <c r="X25" s="48">
        <v>0</v>
      </c>
      <c r="Y25" s="33" t="s">
        <v>8</v>
      </c>
    </row>
    <row r="26" spans="1:25" s="2" customFormat="1" ht="30" customHeight="1">
      <c r="A26" s="79">
        <v>10</v>
      </c>
      <c r="B26" s="117" t="s">
        <v>73</v>
      </c>
      <c r="C26" s="129" t="s">
        <v>74</v>
      </c>
      <c r="D26" s="119" t="s">
        <v>75</v>
      </c>
      <c r="E26" s="106">
        <v>155.02699999999999</v>
      </c>
      <c r="F26" s="102">
        <f t="shared" ref="F26" si="40">E26</f>
        <v>155.02699999999999</v>
      </c>
      <c r="G26" s="106">
        <f t="shared" ref="G26" si="41">H26</f>
        <v>0</v>
      </c>
      <c r="H26" s="56">
        <f t="shared" ref="H26" si="42">L26</f>
        <v>0</v>
      </c>
      <c r="I26" s="56">
        <v>0</v>
      </c>
      <c r="J26" s="56">
        <v>0</v>
      </c>
      <c r="K26" s="56">
        <v>0</v>
      </c>
      <c r="L26" s="56">
        <v>0</v>
      </c>
      <c r="M26" s="102">
        <v>0</v>
      </c>
      <c r="N26" s="104">
        <v>155.02699999999999</v>
      </c>
      <c r="O26" s="106">
        <f t="shared" ref="O26" si="43">+(+E26+G26)-(M26+N26)</f>
        <v>0</v>
      </c>
      <c r="P26" s="115">
        <f t="shared" ref="P26" si="44">O26</f>
        <v>0</v>
      </c>
      <c r="Q26" s="49">
        <v>0</v>
      </c>
      <c r="R26" s="43">
        <v>0</v>
      </c>
      <c r="S26" s="43">
        <v>0</v>
      </c>
      <c r="T26" s="44">
        <v>0</v>
      </c>
      <c r="U26" s="43">
        <v>0</v>
      </c>
      <c r="V26" s="49">
        <v>0</v>
      </c>
      <c r="W26" s="44">
        <v>0</v>
      </c>
      <c r="X26" s="45">
        <v>0</v>
      </c>
      <c r="Y26" s="32" t="s">
        <v>12</v>
      </c>
    </row>
    <row r="27" spans="1:25" s="2" customFormat="1" ht="30" customHeight="1" thickBot="1">
      <c r="A27" s="80"/>
      <c r="B27" s="118"/>
      <c r="C27" s="130"/>
      <c r="D27" s="120"/>
      <c r="E27" s="107"/>
      <c r="F27" s="103"/>
      <c r="G27" s="107"/>
      <c r="H27" s="57"/>
      <c r="I27" s="57"/>
      <c r="J27" s="57"/>
      <c r="K27" s="57"/>
      <c r="L27" s="57"/>
      <c r="M27" s="103"/>
      <c r="N27" s="105"/>
      <c r="O27" s="126"/>
      <c r="P27" s="116"/>
      <c r="Q27" s="50">
        <v>0</v>
      </c>
      <c r="R27" s="46">
        <v>0</v>
      </c>
      <c r="S27" s="46">
        <v>0</v>
      </c>
      <c r="T27" s="47">
        <v>0</v>
      </c>
      <c r="U27" s="46">
        <v>0</v>
      </c>
      <c r="V27" s="50">
        <v>0</v>
      </c>
      <c r="W27" s="47">
        <v>0</v>
      </c>
      <c r="X27" s="48">
        <v>0</v>
      </c>
      <c r="Y27" s="33" t="s">
        <v>8</v>
      </c>
    </row>
    <row r="28" spans="1:25" s="2" customFormat="1" ht="30" customHeight="1">
      <c r="A28" s="79">
        <v>11</v>
      </c>
      <c r="B28" s="117" t="s">
        <v>76</v>
      </c>
      <c r="C28" s="129" t="s">
        <v>77</v>
      </c>
      <c r="D28" s="119" t="s">
        <v>78</v>
      </c>
      <c r="E28" s="102">
        <v>145.751</v>
      </c>
      <c r="F28" s="102">
        <f t="shared" ref="F28" si="45">E28</f>
        <v>145.751</v>
      </c>
      <c r="G28" s="106">
        <f t="shared" ref="G28" si="46">H28</f>
        <v>0</v>
      </c>
      <c r="H28" s="56">
        <f t="shared" ref="H28" si="47">L28</f>
        <v>0</v>
      </c>
      <c r="I28" s="56">
        <v>0</v>
      </c>
      <c r="J28" s="56">
        <v>0</v>
      </c>
      <c r="K28" s="56">
        <v>0</v>
      </c>
      <c r="L28" s="56">
        <v>0</v>
      </c>
      <c r="M28" s="102">
        <v>0</v>
      </c>
      <c r="N28" s="104">
        <v>145.751</v>
      </c>
      <c r="O28" s="106">
        <f t="shared" ref="O28" si="48">+(+E28+G28)-(M28+N28)</f>
        <v>0</v>
      </c>
      <c r="P28" s="115">
        <f t="shared" ref="P28" si="49">O28</f>
        <v>0</v>
      </c>
      <c r="Q28" s="49">
        <v>0</v>
      </c>
      <c r="R28" s="43">
        <v>0</v>
      </c>
      <c r="S28" s="43">
        <v>0</v>
      </c>
      <c r="T28" s="44">
        <v>0</v>
      </c>
      <c r="U28" s="43">
        <v>0</v>
      </c>
      <c r="V28" s="49">
        <v>0</v>
      </c>
      <c r="W28" s="44">
        <v>0</v>
      </c>
      <c r="X28" s="45">
        <v>0</v>
      </c>
      <c r="Y28" s="32" t="s">
        <v>12</v>
      </c>
    </row>
    <row r="29" spans="1:25" s="2" customFormat="1" ht="30" customHeight="1" thickBot="1">
      <c r="A29" s="80"/>
      <c r="B29" s="118"/>
      <c r="C29" s="130"/>
      <c r="D29" s="120"/>
      <c r="E29" s="103"/>
      <c r="F29" s="103"/>
      <c r="G29" s="107"/>
      <c r="H29" s="57"/>
      <c r="I29" s="57"/>
      <c r="J29" s="57"/>
      <c r="K29" s="57"/>
      <c r="L29" s="57"/>
      <c r="M29" s="103"/>
      <c r="N29" s="105"/>
      <c r="O29" s="126"/>
      <c r="P29" s="116"/>
      <c r="Q29" s="50">
        <v>0</v>
      </c>
      <c r="R29" s="46">
        <v>0</v>
      </c>
      <c r="S29" s="46">
        <v>0</v>
      </c>
      <c r="T29" s="47">
        <v>0</v>
      </c>
      <c r="U29" s="46">
        <v>0</v>
      </c>
      <c r="V29" s="50">
        <v>0</v>
      </c>
      <c r="W29" s="47">
        <v>0</v>
      </c>
      <c r="X29" s="48">
        <v>0</v>
      </c>
      <c r="Y29" s="33" t="s">
        <v>8</v>
      </c>
    </row>
    <row r="30" spans="1:25" s="2" customFormat="1" ht="30" customHeight="1">
      <c r="A30" s="79">
        <v>12</v>
      </c>
      <c r="B30" s="117" t="s">
        <v>79</v>
      </c>
      <c r="C30" s="129" t="s">
        <v>80</v>
      </c>
      <c r="D30" s="119" t="s">
        <v>81</v>
      </c>
      <c r="E30" s="102">
        <v>43.091999999999999</v>
      </c>
      <c r="F30" s="102">
        <f t="shared" ref="F30" si="50">E30</f>
        <v>43.091999999999999</v>
      </c>
      <c r="G30" s="106">
        <f t="shared" ref="G30" si="51">H30</f>
        <v>0</v>
      </c>
      <c r="H30" s="56">
        <f t="shared" ref="H30" si="52">L30</f>
        <v>0</v>
      </c>
      <c r="I30" s="56">
        <v>0</v>
      </c>
      <c r="J30" s="56">
        <v>0</v>
      </c>
      <c r="K30" s="56">
        <v>0</v>
      </c>
      <c r="L30" s="56">
        <v>0</v>
      </c>
      <c r="M30" s="102">
        <v>0</v>
      </c>
      <c r="N30" s="104">
        <v>43.091999999999999</v>
      </c>
      <c r="O30" s="106">
        <f t="shared" ref="O30" si="53">+(+E30+G30)-(M30+N30)</f>
        <v>0</v>
      </c>
      <c r="P30" s="115">
        <f t="shared" ref="P30" si="54">O30</f>
        <v>0</v>
      </c>
      <c r="Q30" s="49">
        <v>0</v>
      </c>
      <c r="R30" s="43">
        <v>0</v>
      </c>
      <c r="S30" s="43">
        <v>0</v>
      </c>
      <c r="T30" s="44">
        <v>0</v>
      </c>
      <c r="U30" s="43">
        <v>0</v>
      </c>
      <c r="V30" s="49">
        <v>0</v>
      </c>
      <c r="W30" s="44">
        <v>0</v>
      </c>
      <c r="X30" s="45">
        <v>0</v>
      </c>
      <c r="Y30" s="32" t="s">
        <v>12</v>
      </c>
    </row>
    <row r="31" spans="1:25" s="2" customFormat="1" ht="30" customHeight="1" thickBot="1">
      <c r="A31" s="80"/>
      <c r="B31" s="118"/>
      <c r="C31" s="130"/>
      <c r="D31" s="120"/>
      <c r="E31" s="103"/>
      <c r="F31" s="103"/>
      <c r="G31" s="107"/>
      <c r="H31" s="57"/>
      <c r="I31" s="57"/>
      <c r="J31" s="57"/>
      <c r="K31" s="57"/>
      <c r="L31" s="57"/>
      <c r="M31" s="103"/>
      <c r="N31" s="105"/>
      <c r="O31" s="126"/>
      <c r="P31" s="116"/>
      <c r="Q31" s="50">
        <v>0</v>
      </c>
      <c r="R31" s="46">
        <v>0</v>
      </c>
      <c r="S31" s="46">
        <v>0</v>
      </c>
      <c r="T31" s="47">
        <v>0</v>
      </c>
      <c r="U31" s="46">
        <v>0</v>
      </c>
      <c r="V31" s="50">
        <v>0</v>
      </c>
      <c r="W31" s="47">
        <v>0</v>
      </c>
      <c r="X31" s="48">
        <v>0</v>
      </c>
      <c r="Y31" s="33" t="s">
        <v>8</v>
      </c>
    </row>
    <row r="32" spans="1:25" s="2" customFormat="1" ht="30" customHeight="1">
      <c r="A32" s="79">
        <v>13</v>
      </c>
      <c r="B32" s="111" t="s">
        <v>82</v>
      </c>
      <c r="C32" s="113" t="s">
        <v>83</v>
      </c>
      <c r="D32" s="127" t="s">
        <v>84</v>
      </c>
      <c r="E32" s="102">
        <v>82.667000000000002</v>
      </c>
      <c r="F32" s="102">
        <f t="shared" ref="F32" si="55">E32</f>
        <v>82.667000000000002</v>
      </c>
      <c r="G32" s="106">
        <f t="shared" ref="G32" si="56">H32</f>
        <v>7.0000000000000001E-3</v>
      </c>
      <c r="H32" s="56">
        <f t="shared" ref="H32" si="57">L32</f>
        <v>7.0000000000000001E-3</v>
      </c>
      <c r="I32" s="56">
        <v>0</v>
      </c>
      <c r="J32" s="56">
        <v>0</v>
      </c>
      <c r="K32" s="56">
        <v>0</v>
      </c>
      <c r="L32" s="56">
        <v>7.0000000000000001E-3</v>
      </c>
      <c r="M32" s="102">
        <v>0</v>
      </c>
      <c r="N32" s="104">
        <v>82.674000000000007</v>
      </c>
      <c r="O32" s="106">
        <f t="shared" ref="O32" si="58">+(+E32+G32)-(M32+N32)</f>
        <v>0</v>
      </c>
      <c r="P32" s="115">
        <f t="shared" ref="P32" si="59">O32</f>
        <v>0</v>
      </c>
      <c r="Q32" s="49">
        <v>0</v>
      </c>
      <c r="R32" s="43">
        <v>0</v>
      </c>
      <c r="S32" s="43">
        <v>0</v>
      </c>
      <c r="T32" s="44">
        <v>0</v>
      </c>
      <c r="U32" s="43">
        <v>0</v>
      </c>
      <c r="V32" s="49">
        <v>0</v>
      </c>
      <c r="W32" s="44">
        <v>0</v>
      </c>
      <c r="X32" s="45">
        <v>0</v>
      </c>
      <c r="Y32" s="32" t="s">
        <v>12</v>
      </c>
    </row>
    <row r="33" spans="1:25" s="2" customFormat="1" ht="30" customHeight="1" thickBot="1">
      <c r="A33" s="80"/>
      <c r="B33" s="112"/>
      <c r="C33" s="114"/>
      <c r="D33" s="128"/>
      <c r="E33" s="103"/>
      <c r="F33" s="103"/>
      <c r="G33" s="107"/>
      <c r="H33" s="57"/>
      <c r="I33" s="57"/>
      <c r="J33" s="57"/>
      <c r="K33" s="57"/>
      <c r="L33" s="57"/>
      <c r="M33" s="103"/>
      <c r="N33" s="105"/>
      <c r="O33" s="126"/>
      <c r="P33" s="116"/>
      <c r="Q33" s="50">
        <v>0</v>
      </c>
      <c r="R33" s="46">
        <v>0</v>
      </c>
      <c r="S33" s="46">
        <v>0</v>
      </c>
      <c r="T33" s="47">
        <v>0</v>
      </c>
      <c r="U33" s="46">
        <v>0</v>
      </c>
      <c r="V33" s="50">
        <v>0</v>
      </c>
      <c r="W33" s="47">
        <v>0</v>
      </c>
      <c r="X33" s="48">
        <v>0</v>
      </c>
      <c r="Y33" s="33" t="s">
        <v>8</v>
      </c>
    </row>
    <row r="34" spans="1:25" s="2" customFormat="1" ht="30" customHeight="1">
      <c r="A34" s="79">
        <v>14</v>
      </c>
      <c r="B34" s="141" t="s">
        <v>85</v>
      </c>
      <c r="C34" s="113" t="s">
        <v>48</v>
      </c>
      <c r="D34" s="127" t="s">
        <v>86</v>
      </c>
      <c r="E34" s="102">
        <v>278.43099999999998</v>
      </c>
      <c r="F34" s="102">
        <f t="shared" ref="F34" si="60">E34</f>
        <v>278.43099999999998</v>
      </c>
      <c r="G34" s="106">
        <f t="shared" ref="G34" si="61">H34</f>
        <v>0</v>
      </c>
      <c r="H34" s="56">
        <f t="shared" ref="H34" si="62">L34</f>
        <v>0</v>
      </c>
      <c r="I34" s="56">
        <v>0</v>
      </c>
      <c r="J34" s="56">
        <v>0</v>
      </c>
      <c r="K34" s="56">
        <v>0</v>
      </c>
      <c r="L34" s="56">
        <v>0</v>
      </c>
      <c r="M34" s="102">
        <v>0</v>
      </c>
      <c r="N34" s="104">
        <v>278.43099999999998</v>
      </c>
      <c r="O34" s="106">
        <f t="shared" ref="O34" si="63">+(+E34+G34)-(M34+N34)</f>
        <v>0</v>
      </c>
      <c r="P34" s="115">
        <f t="shared" ref="P34" si="64">O34</f>
        <v>0</v>
      </c>
      <c r="Q34" s="49">
        <v>0</v>
      </c>
      <c r="R34" s="43">
        <v>0</v>
      </c>
      <c r="S34" s="43">
        <v>0</v>
      </c>
      <c r="T34" s="44">
        <v>0</v>
      </c>
      <c r="U34" s="43">
        <v>0</v>
      </c>
      <c r="V34" s="49">
        <v>0</v>
      </c>
      <c r="W34" s="44">
        <v>0</v>
      </c>
      <c r="X34" s="45">
        <v>0</v>
      </c>
      <c r="Y34" s="32" t="s">
        <v>12</v>
      </c>
    </row>
    <row r="35" spans="1:25" s="2" customFormat="1" ht="30" customHeight="1" thickBot="1">
      <c r="A35" s="80"/>
      <c r="B35" s="142"/>
      <c r="C35" s="114"/>
      <c r="D35" s="128"/>
      <c r="E35" s="103"/>
      <c r="F35" s="103"/>
      <c r="G35" s="107"/>
      <c r="H35" s="57"/>
      <c r="I35" s="57"/>
      <c r="J35" s="57"/>
      <c r="K35" s="57"/>
      <c r="L35" s="57"/>
      <c r="M35" s="103"/>
      <c r="N35" s="105"/>
      <c r="O35" s="126"/>
      <c r="P35" s="116"/>
      <c r="Q35" s="50">
        <v>0</v>
      </c>
      <c r="R35" s="46">
        <v>0</v>
      </c>
      <c r="S35" s="46">
        <v>0</v>
      </c>
      <c r="T35" s="47">
        <v>0</v>
      </c>
      <c r="U35" s="46">
        <v>0</v>
      </c>
      <c r="V35" s="50">
        <v>0</v>
      </c>
      <c r="W35" s="47">
        <v>0</v>
      </c>
      <c r="X35" s="48">
        <v>0</v>
      </c>
      <c r="Y35" s="33" t="s">
        <v>8</v>
      </c>
    </row>
    <row r="36" spans="1:25" s="2" customFormat="1" ht="30" customHeight="1">
      <c r="A36" s="79">
        <v>15</v>
      </c>
      <c r="B36" s="111" t="s">
        <v>87</v>
      </c>
      <c r="C36" s="113" t="s">
        <v>88</v>
      </c>
      <c r="D36" s="127" t="s">
        <v>89</v>
      </c>
      <c r="E36" s="106">
        <v>186.29300000000001</v>
      </c>
      <c r="F36" s="102">
        <f t="shared" ref="F36" si="65">E36</f>
        <v>186.29300000000001</v>
      </c>
      <c r="G36" s="106">
        <f t="shared" ref="G36" si="66">H36</f>
        <v>0</v>
      </c>
      <c r="H36" s="56">
        <f t="shared" ref="H36" si="67">L36</f>
        <v>0</v>
      </c>
      <c r="I36" s="56">
        <v>0</v>
      </c>
      <c r="J36" s="56">
        <v>0</v>
      </c>
      <c r="K36" s="56">
        <v>0</v>
      </c>
      <c r="L36" s="56">
        <v>0</v>
      </c>
      <c r="M36" s="102">
        <v>0</v>
      </c>
      <c r="N36" s="104">
        <v>186.29300000000001</v>
      </c>
      <c r="O36" s="106">
        <f t="shared" ref="O36" si="68">+(+E36+G36)-(M36+N36)</f>
        <v>0</v>
      </c>
      <c r="P36" s="115">
        <f t="shared" ref="P36" si="69">O36</f>
        <v>0</v>
      </c>
      <c r="Q36" s="49">
        <v>0</v>
      </c>
      <c r="R36" s="43">
        <v>0</v>
      </c>
      <c r="S36" s="43">
        <v>0</v>
      </c>
      <c r="T36" s="44">
        <v>0</v>
      </c>
      <c r="U36" s="43">
        <v>0</v>
      </c>
      <c r="V36" s="49">
        <v>0</v>
      </c>
      <c r="W36" s="44">
        <v>0</v>
      </c>
      <c r="X36" s="45">
        <v>0</v>
      </c>
      <c r="Y36" s="32" t="s">
        <v>12</v>
      </c>
    </row>
    <row r="37" spans="1:25" s="2" customFormat="1" ht="30" customHeight="1" thickBot="1">
      <c r="A37" s="80"/>
      <c r="B37" s="112"/>
      <c r="C37" s="114"/>
      <c r="D37" s="128"/>
      <c r="E37" s="107"/>
      <c r="F37" s="103"/>
      <c r="G37" s="107"/>
      <c r="H37" s="57"/>
      <c r="I37" s="57"/>
      <c r="J37" s="57"/>
      <c r="K37" s="57"/>
      <c r="L37" s="57"/>
      <c r="M37" s="103"/>
      <c r="N37" s="105"/>
      <c r="O37" s="126"/>
      <c r="P37" s="116"/>
      <c r="Q37" s="50">
        <v>0</v>
      </c>
      <c r="R37" s="46">
        <v>0</v>
      </c>
      <c r="S37" s="46">
        <v>0</v>
      </c>
      <c r="T37" s="47">
        <v>0</v>
      </c>
      <c r="U37" s="46">
        <v>0</v>
      </c>
      <c r="V37" s="50">
        <v>0</v>
      </c>
      <c r="W37" s="47">
        <v>0</v>
      </c>
      <c r="X37" s="48">
        <v>0</v>
      </c>
      <c r="Y37" s="33" t="s">
        <v>8</v>
      </c>
    </row>
    <row r="38" spans="1:25" s="2" customFormat="1" ht="30" customHeight="1">
      <c r="A38" s="79">
        <v>16</v>
      </c>
      <c r="B38" s="111" t="s">
        <v>90</v>
      </c>
      <c r="C38" s="113" t="s">
        <v>91</v>
      </c>
      <c r="D38" s="127" t="s">
        <v>92</v>
      </c>
      <c r="E38" s="106">
        <v>46.701999999999998</v>
      </c>
      <c r="F38" s="102">
        <f t="shared" ref="F38" si="70">E38</f>
        <v>46.701999999999998</v>
      </c>
      <c r="G38" s="106">
        <f t="shared" ref="G38" si="71">H38</f>
        <v>0</v>
      </c>
      <c r="H38" s="56">
        <f t="shared" ref="H38" si="72">L38</f>
        <v>0</v>
      </c>
      <c r="I38" s="56">
        <v>0</v>
      </c>
      <c r="J38" s="56">
        <v>0</v>
      </c>
      <c r="K38" s="56">
        <v>0</v>
      </c>
      <c r="L38" s="56">
        <v>0</v>
      </c>
      <c r="M38" s="102">
        <v>0</v>
      </c>
      <c r="N38" s="104">
        <v>46.703000000000003</v>
      </c>
      <c r="O38" s="106">
        <v>0</v>
      </c>
      <c r="P38" s="115">
        <v>0</v>
      </c>
      <c r="Q38" s="49">
        <v>0</v>
      </c>
      <c r="R38" s="43">
        <v>0</v>
      </c>
      <c r="S38" s="43">
        <v>0</v>
      </c>
      <c r="T38" s="44">
        <v>0</v>
      </c>
      <c r="U38" s="43">
        <v>0</v>
      </c>
      <c r="V38" s="49">
        <v>0</v>
      </c>
      <c r="W38" s="44">
        <v>0</v>
      </c>
      <c r="X38" s="45">
        <v>0</v>
      </c>
      <c r="Y38" s="32" t="s">
        <v>12</v>
      </c>
    </row>
    <row r="39" spans="1:25" s="2" customFormat="1" ht="30" customHeight="1" thickBot="1">
      <c r="A39" s="80"/>
      <c r="B39" s="112"/>
      <c r="C39" s="114"/>
      <c r="D39" s="128"/>
      <c r="E39" s="107"/>
      <c r="F39" s="103"/>
      <c r="G39" s="107"/>
      <c r="H39" s="140"/>
      <c r="I39" s="140"/>
      <c r="J39" s="140"/>
      <c r="K39" s="140"/>
      <c r="L39" s="57"/>
      <c r="M39" s="103"/>
      <c r="N39" s="105"/>
      <c r="O39" s="126"/>
      <c r="P39" s="139"/>
      <c r="Q39" s="50">
        <v>0</v>
      </c>
      <c r="R39" s="46">
        <v>0</v>
      </c>
      <c r="S39" s="46">
        <v>0</v>
      </c>
      <c r="T39" s="47">
        <v>0</v>
      </c>
      <c r="U39" s="46">
        <v>0</v>
      </c>
      <c r="V39" s="50">
        <v>0</v>
      </c>
      <c r="W39" s="47">
        <v>0</v>
      </c>
      <c r="X39" s="48">
        <v>0</v>
      </c>
      <c r="Y39" s="33" t="s">
        <v>8</v>
      </c>
    </row>
    <row r="40" spans="1:25" s="2" customFormat="1" ht="30" customHeight="1">
      <c r="A40" s="79">
        <v>17</v>
      </c>
      <c r="B40" s="111" t="s">
        <v>93</v>
      </c>
      <c r="C40" s="113" t="s">
        <v>94</v>
      </c>
      <c r="D40" s="127" t="s">
        <v>95</v>
      </c>
      <c r="E40" s="106">
        <v>31.683</v>
      </c>
      <c r="F40" s="102">
        <f t="shared" ref="F40" si="73">E40</f>
        <v>31.683</v>
      </c>
      <c r="G40" s="106">
        <f t="shared" ref="G40" si="74">H40</f>
        <v>0</v>
      </c>
      <c r="H40" s="56">
        <f t="shared" ref="H40" si="75">L40</f>
        <v>0</v>
      </c>
      <c r="I40" s="56">
        <v>0</v>
      </c>
      <c r="J40" s="56">
        <v>0</v>
      </c>
      <c r="K40" s="56">
        <v>0</v>
      </c>
      <c r="L40" s="56">
        <v>0</v>
      </c>
      <c r="M40" s="102">
        <v>0</v>
      </c>
      <c r="N40" s="104">
        <v>31.683</v>
      </c>
      <c r="O40" s="106">
        <f t="shared" ref="O40" si="76">+(+E40+G40)-(M40+N40)</f>
        <v>0</v>
      </c>
      <c r="P40" s="115">
        <f t="shared" ref="P40" si="77">O40</f>
        <v>0</v>
      </c>
      <c r="Q40" s="49">
        <v>0</v>
      </c>
      <c r="R40" s="43">
        <v>0</v>
      </c>
      <c r="S40" s="43">
        <v>0</v>
      </c>
      <c r="T40" s="44">
        <v>0</v>
      </c>
      <c r="U40" s="43">
        <v>0</v>
      </c>
      <c r="V40" s="49">
        <v>0</v>
      </c>
      <c r="W40" s="44">
        <v>0</v>
      </c>
      <c r="X40" s="45">
        <v>0</v>
      </c>
      <c r="Y40" s="32" t="s">
        <v>12</v>
      </c>
    </row>
    <row r="41" spans="1:25" s="2" customFormat="1" ht="30" customHeight="1" thickBot="1">
      <c r="A41" s="80"/>
      <c r="B41" s="112"/>
      <c r="C41" s="114"/>
      <c r="D41" s="128"/>
      <c r="E41" s="107"/>
      <c r="F41" s="103"/>
      <c r="G41" s="107"/>
      <c r="H41" s="57"/>
      <c r="I41" s="57"/>
      <c r="J41" s="57"/>
      <c r="K41" s="57"/>
      <c r="L41" s="57"/>
      <c r="M41" s="103"/>
      <c r="N41" s="105"/>
      <c r="O41" s="126"/>
      <c r="P41" s="116"/>
      <c r="Q41" s="50">
        <v>0</v>
      </c>
      <c r="R41" s="46">
        <v>0</v>
      </c>
      <c r="S41" s="46">
        <v>0</v>
      </c>
      <c r="T41" s="47">
        <v>0</v>
      </c>
      <c r="U41" s="46">
        <v>0</v>
      </c>
      <c r="V41" s="50">
        <v>0</v>
      </c>
      <c r="W41" s="47">
        <v>0</v>
      </c>
      <c r="X41" s="48">
        <v>0</v>
      </c>
      <c r="Y41" s="33" t="s">
        <v>8</v>
      </c>
    </row>
    <row r="42" spans="1:25" s="2" customFormat="1" ht="30" customHeight="1">
      <c r="A42" s="79">
        <v>18</v>
      </c>
      <c r="B42" s="111" t="s">
        <v>96</v>
      </c>
      <c r="C42" s="113" t="s">
        <v>97</v>
      </c>
      <c r="D42" s="127" t="s">
        <v>98</v>
      </c>
      <c r="E42" s="106">
        <v>27.542000000000002</v>
      </c>
      <c r="F42" s="102">
        <f t="shared" ref="F42" si="78">E42</f>
        <v>27.542000000000002</v>
      </c>
      <c r="G42" s="106">
        <f t="shared" ref="G42" si="79">H42</f>
        <v>0</v>
      </c>
      <c r="H42" s="56">
        <f t="shared" ref="H42" si="80">L42</f>
        <v>0</v>
      </c>
      <c r="I42" s="56">
        <v>0</v>
      </c>
      <c r="J42" s="56">
        <v>0</v>
      </c>
      <c r="K42" s="56">
        <v>0</v>
      </c>
      <c r="L42" s="56">
        <v>0</v>
      </c>
      <c r="M42" s="102">
        <v>0</v>
      </c>
      <c r="N42" s="104">
        <v>27.542000000000002</v>
      </c>
      <c r="O42" s="106">
        <f t="shared" ref="O42" si="81">+(+E42+G42)-(M42+N42)</f>
        <v>0</v>
      </c>
      <c r="P42" s="115">
        <f t="shared" ref="P42" si="82">O42</f>
        <v>0</v>
      </c>
      <c r="Q42" s="49">
        <v>0</v>
      </c>
      <c r="R42" s="43">
        <v>0</v>
      </c>
      <c r="S42" s="43">
        <v>0</v>
      </c>
      <c r="T42" s="44">
        <v>0</v>
      </c>
      <c r="U42" s="43">
        <v>0</v>
      </c>
      <c r="V42" s="49">
        <v>0</v>
      </c>
      <c r="W42" s="44">
        <v>0</v>
      </c>
      <c r="X42" s="45">
        <v>0</v>
      </c>
      <c r="Y42" s="32" t="s">
        <v>12</v>
      </c>
    </row>
    <row r="43" spans="1:25" s="2" customFormat="1" ht="30" customHeight="1" thickBot="1">
      <c r="A43" s="80"/>
      <c r="B43" s="112"/>
      <c r="C43" s="114"/>
      <c r="D43" s="128"/>
      <c r="E43" s="107"/>
      <c r="F43" s="103"/>
      <c r="G43" s="107"/>
      <c r="H43" s="57"/>
      <c r="I43" s="57"/>
      <c r="J43" s="57"/>
      <c r="K43" s="57"/>
      <c r="L43" s="57"/>
      <c r="M43" s="103"/>
      <c r="N43" s="105"/>
      <c r="O43" s="126"/>
      <c r="P43" s="116"/>
      <c r="Q43" s="50">
        <v>0</v>
      </c>
      <c r="R43" s="46">
        <v>0</v>
      </c>
      <c r="S43" s="46">
        <v>0</v>
      </c>
      <c r="T43" s="47">
        <v>0</v>
      </c>
      <c r="U43" s="46">
        <v>0</v>
      </c>
      <c r="V43" s="50">
        <v>0</v>
      </c>
      <c r="W43" s="47">
        <v>0</v>
      </c>
      <c r="X43" s="48">
        <v>0</v>
      </c>
      <c r="Y43" s="33" t="s">
        <v>8</v>
      </c>
    </row>
    <row r="44" spans="1:25" s="2" customFormat="1" ht="30" customHeight="1">
      <c r="A44" s="79">
        <v>19</v>
      </c>
      <c r="B44" s="111" t="s">
        <v>99</v>
      </c>
      <c r="C44" s="113" t="s">
        <v>100</v>
      </c>
      <c r="D44" s="127" t="s">
        <v>101</v>
      </c>
      <c r="E44" s="106">
        <v>77.48</v>
      </c>
      <c r="F44" s="102">
        <f t="shared" ref="F44" si="83">E44</f>
        <v>77.48</v>
      </c>
      <c r="G44" s="106">
        <f t="shared" ref="G44" si="84">H44</f>
        <v>1.4999999999999999E-2</v>
      </c>
      <c r="H44" s="56">
        <f t="shared" ref="H44" si="85">L44</f>
        <v>1.4999999999999999E-2</v>
      </c>
      <c r="I44" s="56">
        <v>0</v>
      </c>
      <c r="J44" s="56">
        <v>0</v>
      </c>
      <c r="K44" s="56">
        <v>0</v>
      </c>
      <c r="L44" s="56">
        <v>1.4999999999999999E-2</v>
      </c>
      <c r="M44" s="102">
        <v>0</v>
      </c>
      <c r="N44" s="104">
        <v>77.495999999999995</v>
      </c>
      <c r="O44" s="106">
        <v>0</v>
      </c>
      <c r="P44" s="115">
        <f t="shared" ref="P44" si="86">O44</f>
        <v>0</v>
      </c>
      <c r="Q44" s="49">
        <v>0</v>
      </c>
      <c r="R44" s="43">
        <v>0</v>
      </c>
      <c r="S44" s="43">
        <v>0</v>
      </c>
      <c r="T44" s="44">
        <v>0</v>
      </c>
      <c r="U44" s="43">
        <v>0</v>
      </c>
      <c r="V44" s="49">
        <v>0</v>
      </c>
      <c r="W44" s="44">
        <v>0</v>
      </c>
      <c r="X44" s="45">
        <v>0</v>
      </c>
      <c r="Y44" s="32" t="s">
        <v>12</v>
      </c>
    </row>
    <row r="45" spans="1:25" s="2" customFormat="1" ht="30" customHeight="1" thickBot="1">
      <c r="A45" s="80"/>
      <c r="B45" s="112"/>
      <c r="C45" s="114"/>
      <c r="D45" s="128"/>
      <c r="E45" s="107"/>
      <c r="F45" s="103"/>
      <c r="G45" s="107"/>
      <c r="H45" s="57"/>
      <c r="I45" s="57"/>
      <c r="J45" s="57"/>
      <c r="K45" s="57"/>
      <c r="L45" s="57"/>
      <c r="M45" s="103"/>
      <c r="N45" s="105"/>
      <c r="O45" s="126"/>
      <c r="P45" s="116"/>
      <c r="Q45" s="50">
        <v>0</v>
      </c>
      <c r="R45" s="46">
        <v>0</v>
      </c>
      <c r="S45" s="46">
        <v>0</v>
      </c>
      <c r="T45" s="47">
        <v>0</v>
      </c>
      <c r="U45" s="46">
        <v>0</v>
      </c>
      <c r="V45" s="50">
        <v>0</v>
      </c>
      <c r="W45" s="47">
        <v>0</v>
      </c>
      <c r="X45" s="48">
        <v>0</v>
      </c>
      <c r="Y45" s="33" t="s">
        <v>8</v>
      </c>
    </row>
    <row r="46" spans="1:25" s="3" customFormat="1" ht="20.100000000000001" customHeight="1">
      <c r="A46" s="79" t="s">
        <v>14</v>
      </c>
      <c r="B46" s="108">
        <v>19</v>
      </c>
      <c r="C46" s="100"/>
      <c r="D46" s="109"/>
      <c r="E46" s="135">
        <f t="shared" ref="E46:P46" si="87">SUM(E8:E45)</f>
        <v>1544.8999999999999</v>
      </c>
      <c r="F46" s="137">
        <f t="shared" si="87"/>
        <v>1544.8999999999999</v>
      </c>
      <c r="G46" s="135">
        <f t="shared" si="87"/>
        <v>2.1999999999999999E-2</v>
      </c>
      <c r="H46" s="131">
        <f t="shared" si="87"/>
        <v>2.1999999999999999E-2</v>
      </c>
      <c r="I46" s="131">
        <f t="shared" si="87"/>
        <v>0</v>
      </c>
      <c r="J46" s="131">
        <f t="shared" si="87"/>
        <v>0</v>
      </c>
      <c r="K46" s="131">
        <f t="shared" si="87"/>
        <v>0</v>
      </c>
      <c r="L46" s="131">
        <f t="shared" si="87"/>
        <v>2.1999999999999999E-2</v>
      </c>
      <c r="M46" s="131">
        <f t="shared" si="87"/>
        <v>0</v>
      </c>
      <c r="N46" s="133">
        <f t="shared" si="87"/>
        <v>1544.924</v>
      </c>
      <c r="O46" s="77">
        <f t="shared" si="87"/>
        <v>0</v>
      </c>
      <c r="P46" s="98">
        <f t="shared" si="87"/>
        <v>0</v>
      </c>
      <c r="Q46" s="24">
        <f t="shared" ref="Q46:X46" si="88">SUMIF($Y$8:$Y$45,$Y$6,Q8:Q45)</f>
        <v>0</v>
      </c>
      <c r="R46" s="25">
        <f t="shared" si="88"/>
        <v>0</v>
      </c>
      <c r="S46" s="25">
        <f t="shared" si="88"/>
        <v>0</v>
      </c>
      <c r="T46" s="26">
        <f t="shared" si="88"/>
        <v>0</v>
      </c>
      <c r="U46" s="25">
        <f t="shared" si="88"/>
        <v>0</v>
      </c>
      <c r="V46" s="24">
        <f t="shared" si="88"/>
        <v>0</v>
      </c>
      <c r="W46" s="26">
        <f t="shared" si="88"/>
        <v>0</v>
      </c>
      <c r="X46" s="27">
        <f t="shared" si="88"/>
        <v>0</v>
      </c>
      <c r="Y46" s="32" t="s">
        <v>12</v>
      </c>
    </row>
    <row r="47" spans="1:25" s="3" customFormat="1" ht="20.100000000000001" customHeight="1" thickBot="1">
      <c r="A47" s="80"/>
      <c r="B47" s="80"/>
      <c r="C47" s="101"/>
      <c r="D47" s="110"/>
      <c r="E47" s="136"/>
      <c r="F47" s="138"/>
      <c r="G47" s="136"/>
      <c r="H47" s="132"/>
      <c r="I47" s="132"/>
      <c r="J47" s="132"/>
      <c r="K47" s="132"/>
      <c r="L47" s="132"/>
      <c r="M47" s="132"/>
      <c r="N47" s="134"/>
      <c r="O47" s="78"/>
      <c r="P47" s="99"/>
      <c r="Q47" s="38">
        <f t="shared" ref="Q47:X47" si="89">SUMIF($Y$8:$Y$45,$Y$7,Q8:Q45)</f>
        <v>0</v>
      </c>
      <c r="R47" s="39">
        <f t="shared" si="89"/>
        <v>0</v>
      </c>
      <c r="S47" s="39">
        <f t="shared" si="89"/>
        <v>0</v>
      </c>
      <c r="T47" s="40">
        <f t="shared" si="89"/>
        <v>0</v>
      </c>
      <c r="U47" s="39">
        <f t="shared" si="89"/>
        <v>0</v>
      </c>
      <c r="V47" s="38">
        <f t="shared" si="89"/>
        <v>0</v>
      </c>
      <c r="W47" s="40">
        <f t="shared" si="89"/>
        <v>0</v>
      </c>
      <c r="X47" s="41">
        <f t="shared" si="89"/>
        <v>0</v>
      </c>
      <c r="Y47" s="33" t="s">
        <v>8</v>
      </c>
    </row>
    <row r="48" spans="1:25" hidden="1" outlineLevel="1">
      <c r="A48" s="1" t="s">
        <v>20</v>
      </c>
    </row>
    <row r="49" spans="3:15" hidden="1" outlineLevel="1">
      <c r="C49" s="1" t="s">
        <v>21</v>
      </c>
      <c r="F49" s="1" t="s">
        <v>31</v>
      </c>
      <c r="O49" s="37"/>
    </row>
    <row r="50" spans="3:15" hidden="1" outlineLevel="1">
      <c r="C50" s="1" t="s">
        <v>22</v>
      </c>
      <c r="F50" s="1" t="s">
        <v>32</v>
      </c>
    </row>
    <row r="51" spans="3:15" hidden="1" outlineLevel="1">
      <c r="C51" s="1" t="s">
        <v>23</v>
      </c>
      <c r="F51" s="1" t="s">
        <v>33</v>
      </c>
    </row>
    <row r="52" spans="3:15" hidden="1" outlineLevel="1">
      <c r="C52" s="1" t="s">
        <v>24</v>
      </c>
      <c r="F52" s="1" t="s">
        <v>34</v>
      </c>
    </row>
    <row r="53" spans="3:15" hidden="1" outlineLevel="1">
      <c r="C53" s="1" t="s">
        <v>25</v>
      </c>
      <c r="F53" s="1" t="s">
        <v>35</v>
      </c>
    </row>
    <row r="54" spans="3:15" hidden="1" outlineLevel="1">
      <c r="C54" s="1" t="s">
        <v>26</v>
      </c>
      <c r="F54" s="1" t="s">
        <v>36</v>
      </c>
    </row>
    <row r="55" spans="3:15" hidden="1" outlineLevel="1">
      <c r="C55" s="1" t="s">
        <v>27</v>
      </c>
    </row>
    <row r="56" spans="3:15" hidden="1" outlineLevel="1">
      <c r="C56" s="1" t="s">
        <v>28</v>
      </c>
    </row>
    <row r="57" spans="3:15" hidden="1" outlineLevel="1">
      <c r="C57" s="1" t="s">
        <v>29</v>
      </c>
    </row>
    <row r="58" spans="3:15" ht="13.8" hidden="1" outlineLevel="1" thickBot="1">
      <c r="C58" s="1" t="s">
        <v>30</v>
      </c>
    </row>
    <row r="59" spans="3:15" collapsed="1">
      <c r="O59" s="36">
        <f>+(+$E$46+$G$46)-($M$46+$N$46)</f>
        <v>-2.00000000018008E-3</v>
      </c>
    </row>
  </sheetData>
  <mergeCells count="343">
    <mergeCell ref="Q2:U2"/>
    <mergeCell ref="V2:X2"/>
    <mergeCell ref="R3:R5"/>
    <mergeCell ref="S3:S5"/>
    <mergeCell ref="T3:T5"/>
    <mergeCell ref="U3:U5"/>
    <mergeCell ref="V3:V5"/>
    <mergeCell ref="W3:W5"/>
    <mergeCell ref="X3:X5"/>
    <mergeCell ref="Q4:Q5"/>
    <mergeCell ref="F5:F7"/>
    <mergeCell ref="P5:P7"/>
    <mergeCell ref="I6:K6"/>
    <mergeCell ref="L6:L7"/>
    <mergeCell ref="A8:A9"/>
    <mergeCell ref="B8:B9"/>
    <mergeCell ref="C8:C9"/>
    <mergeCell ref="D8:D9"/>
    <mergeCell ref="E8:E9"/>
    <mergeCell ref="F8:F9"/>
    <mergeCell ref="A2:A7"/>
    <mergeCell ref="B2:B7"/>
    <mergeCell ref="C2:C7"/>
    <mergeCell ref="D2:D7"/>
    <mergeCell ref="E2:F3"/>
    <mergeCell ref="G2:M3"/>
    <mergeCell ref="N2:N7"/>
    <mergeCell ref="O2:P3"/>
    <mergeCell ref="M4:M7"/>
    <mergeCell ref="M8:M9"/>
    <mergeCell ref="N8:N9"/>
    <mergeCell ref="O8:O9"/>
    <mergeCell ref="P8:P9"/>
    <mergeCell ref="J8:J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K8:K9"/>
    <mergeCell ref="L8:L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B18:B19"/>
    <mergeCell ref="C18:C19"/>
    <mergeCell ref="D18:D19"/>
    <mergeCell ref="E18:E19"/>
    <mergeCell ref="F18:F19"/>
    <mergeCell ref="G16:G17"/>
    <mergeCell ref="H16:H17"/>
    <mergeCell ref="I16:I17"/>
    <mergeCell ref="L12:L13"/>
    <mergeCell ref="B14:B15"/>
    <mergeCell ref="C14:C15"/>
    <mergeCell ref="D14:D15"/>
    <mergeCell ref="E14:E15"/>
    <mergeCell ref="F14:F15"/>
    <mergeCell ref="G12:G13"/>
    <mergeCell ref="H12:H13"/>
    <mergeCell ref="I12:I13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K20:K21"/>
    <mergeCell ref="L20:L21"/>
    <mergeCell ref="A18:A19"/>
    <mergeCell ref="B22:B23"/>
    <mergeCell ref="C22:C23"/>
    <mergeCell ref="D22:D23"/>
    <mergeCell ref="E22:E23"/>
    <mergeCell ref="F22:F23"/>
    <mergeCell ref="G20:G21"/>
    <mergeCell ref="H20:H21"/>
    <mergeCell ref="I20:I21"/>
    <mergeCell ref="G24:G25"/>
    <mergeCell ref="H24:H25"/>
    <mergeCell ref="I24:I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B26:B27"/>
    <mergeCell ref="C30:C31"/>
    <mergeCell ref="D30:D31"/>
    <mergeCell ref="E30:E31"/>
    <mergeCell ref="F30:F31"/>
    <mergeCell ref="G28:G29"/>
    <mergeCell ref="H28:H29"/>
    <mergeCell ref="I28:I29"/>
    <mergeCell ref="M26:M27"/>
    <mergeCell ref="C26:C27"/>
    <mergeCell ref="D26:D27"/>
    <mergeCell ref="E26:E27"/>
    <mergeCell ref="F26:F27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K32:K33"/>
    <mergeCell ref="L32:L33"/>
    <mergeCell ref="A30:A31"/>
    <mergeCell ref="B30:B31"/>
    <mergeCell ref="B34:B35"/>
    <mergeCell ref="C34:C35"/>
    <mergeCell ref="D34:D35"/>
    <mergeCell ref="E34:E35"/>
    <mergeCell ref="F34:F35"/>
    <mergeCell ref="G32:G33"/>
    <mergeCell ref="H32:H33"/>
    <mergeCell ref="I32:I33"/>
    <mergeCell ref="G36:G37"/>
    <mergeCell ref="H36:H37"/>
    <mergeCell ref="I36:I37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J36:J37"/>
    <mergeCell ref="K36:K37"/>
    <mergeCell ref="L36:L37"/>
    <mergeCell ref="A34:A35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J40:J41"/>
    <mergeCell ref="K40:K41"/>
    <mergeCell ref="L40:L41"/>
    <mergeCell ref="A38:A39"/>
    <mergeCell ref="B38:B39"/>
    <mergeCell ref="C42:C43"/>
    <mergeCell ref="D42:D43"/>
    <mergeCell ref="E42:E43"/>
    <mergeCell ref="F42:F43"/>
    <mergeCell ref="G40:G41"/>
    <mergeCell ref="H40:H41"/>
    <mergeCell ref="I40:I41"/>
    <mergeCell ref="M38:M39"/>
    <mergeCell ref="C38:C39"/>
    <mergeCell ref="D38:D39"/>
    <mergeCell ref="E38:E39"/>
    <mergeCell ref="F38:F39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J44:J45"/>
    <mergeCell ref="K44:K45"/>
    <mergeCell ref="L44:L45"/>
    <mergeCell ref="A42:A43"/>
    <mergeCell ref="B42:B43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M46:M47"/>
    <mergeCell ref="N46:N47"/>
    <mergeCell ref="O46:O47"/>
    <mergeCell ref="P46:P47"/>
    <mergeCell ref="G46:G47"/>
    <mergeCell ref="H46:H47"/>
    <mergeCell ref="I46:I47"/>
    <mergeCell ref="J46:J47"/>
    <mergeCell ref="K46:K47"/>
    <mergeCell ref="L46:L47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003</vt:lpstr>
      <vt:lpstr>'003'!Print_Area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長島 裕</cp:lastModifiedBy>
  <cp:lastPrinted>2018-09-06T02:30:28Z</cp:lastPrinted>
  <dcterms:created xsi:type="dcterms:W3CDTF">2010-08-24T08:00:05Z</dcterms:created>
  <dcterms:modified xsi:type="dcterms:W3CDTF">2018-09-19T02:13:51Z</dcterms:modified>
</cp:coreProperties>
</file>