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40" windowHeight="9170"/>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<sst xmlns="http://schemas.openxmlformats.org/spreadsheetml/2006/main" count="2206" uniqueCount="554">
  <si>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</si>
  <si>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</si>
  <si>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</si>
  <si>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</si>
  <si>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</si>
  <si>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</si>
  <si>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</si>
  <si>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</si>
  <si>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</si>
  <si>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</si>
  <si>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</si>
  <si>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</si>
  <si>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</si>
  <si>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</si>
  <si>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</si>
  <si>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</si>
  <si>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</si>
  <si>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</si>
  <si>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</si>
  <si>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</si>
  <si>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</si>
  <si>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</si>
  <si>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</si>
  <si>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</si>
  <si>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</si>
  <si>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</si>
  <si>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</si>
  <si>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</si>
  <si>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</si>
  <si>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</si>
  <si>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</si>
  <si>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</si>
  <si>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</si>
  <si>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</si>
  <si>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</si>
  <si>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</si>
  <si>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</si>
  <si>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</si>
  <si>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</si>
  <si>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</si>
  <si>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</si>
  <si>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</si>
  <si>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</si>
  <si>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</si>
  <si>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</si>
  <si>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</si>
  <si>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</si>
  <si>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</si>
  <si>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</si>
  <si>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</si>
  <si>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</si>
  <si>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</si>
  <si>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</si>
  <si>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</si>
  <si>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</si>
  <si>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</si>
  <si>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</si>
  <si>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</si>
  <si>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</si>
  <si>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</si>
  <si>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</si>
  <si>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</si>
  <si>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</si>
  <si>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</si>
  <si>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</si>
  <si>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</si>
  <si>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</si>
  <si>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</si>
  <si>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</si>
  <si>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</si>
  <si>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</si>
  <si>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</si>
  <si>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</si>
  <si>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</si>
  <si>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</si>
  <si>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</si>
  <si>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</si>
  <si>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</si>
  <si>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</si>
  <si>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</si>
  <si>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</si>
  <si>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</si>
  <si>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</si>
  <si>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</si>
  <si>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</si>
  <si>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</si>
  <si>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</si>
  <si>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</si>
  <si>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</si>
  <si>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</si>
  <si>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</si>
  <si>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</si>
  <si>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</si>
  <si>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</si>
  <si>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</si>
  <si>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</si>
  <si>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</si>
  <si>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</si>
  <si>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</si>
  <si>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</si>
  <si>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</si>
  <si>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</si>
  <si>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</si>
  <si>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</si>
  <si>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</si>
  <si>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</si>
  <si>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</si>
  <si>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</si>
  <si>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</si>
  <si>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</si>
  <si>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</si>
  <si>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</si>
  <si>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</si>
  <si>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</si>
  <si>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</si>
  <si>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</si>
  <si>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</si>
  <si>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</si>
  <si>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</si>
  <si>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</si>
  <si>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</si>
  <si>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</si>
  <si>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</si>
  <si>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</si>
  <si>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</si>
  <si>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</si>
  <si>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</si>
  <si>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</si>
  <si>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</si>
  <si>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</si>
  <si>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</si>
  <si>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</si>
  <si>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</si>
  <si>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</si>
  <si>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</si>
  <si>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</si>
  <si>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</si>
  <si>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</si>
  <si>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</si>
  <si>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</si>
  <si>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</si>
  <si>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</si>
  <si>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</si>
  <si>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</si>
  <si>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</si>
  <si>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</si>
  <si>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</si>
  <si>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</si>
  <si>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</si>
  <si>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</si>
  <si>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</si>
  <si>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</si>
  <si>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</si>
  <si>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</si>
  <si>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</si>
  <si>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</si>
  <si>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</si>
  <si>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</si>
  <si>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</si>
  <si>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</si>
  <si>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</si>
  <si>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</si>
  <si>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</si>
  <si>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</si>
  <si>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</si>
  <si>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</si>
  <si>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</si>
  <si>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</si>
  <si>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</si>
  <si>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</si>
  <si>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</si>
  <si>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</si>
  <si>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</si>
  <si>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</si>
  <si>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</si>
  <si>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</si>
  <si>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</si>
  <si>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</si>
  <si>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</si>
  <si>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</si>
  <si>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</si>
  <si>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</si>
  <si>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</si>
  <si>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</si>
  <si>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</si>
  <si>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</si>
  <si>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</si>
  <si>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</si>
  <si>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</si>
  <si>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</si>
  <si>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</si>
  <si>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</si>
  <si>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</si>
  <si>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</si>
  <si>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</si>
  <si>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</si>
  <si>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</si>
  <si>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</si>
  <si>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</si>
  <si>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</si>
  <si>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</si>
  <si>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</si>
  <si>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</si>
  <si>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</si>
  <si>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</si>
  <si>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</si>
  <si>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</si>
  <si>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</si>
  <si>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</si>
  <si>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</si>
  <si>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</si>
  <si>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</si>
  <si>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</si>
  <si>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</si>
  <si>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</si>
  <si>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</si>
  <si>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</si>
  <si>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</si>
  <si>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</si>
  <si>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</si>
  <si>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</si>
  <si>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</si>
  <si>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</si>
  <si>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</si>
  <si>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</si>
  <si>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</si>
  <si>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</si>
  <si>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</si>
  <si>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</si>
  <si>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</si>
  <si>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</si>
  <si>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</si>
  <si>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</si>
  <si>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</si>
  <si>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</si>
  <si>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</si>
  <si>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</si>
  <si>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</si>
  <si>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</si>
  <si>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</si>
  <si>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</si>
  <si>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</si>
  <si>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</si>
  <si>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</si>
  <si>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</si>
  <si>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</si>
  <si>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</si>
  <si>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</si>
  <si>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</si>
  <si>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</si>
  <si>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</si>
  <si>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</si>
  <si>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</si>
  <si>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</si>
  <si>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</si>
  <si>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</si>
  <si>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</si>
  <si>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</si>
  <si>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</si>
  <si>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</si>
  <si>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</si>
  <si>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</si>
  <si>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</si>
  <si>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</si>
  <si>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</si>
  <si>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</si>
  <si>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</si>
  <si>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</si>
  <si>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</si>
  <si>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</si>
  <si>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</si>
  <si>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</si>
  <si>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</si>
  <si>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</si>
  <si>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</si>
  <si>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</si>
  <si>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</si>
  <si>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</si>
  <si>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</si>
  <si>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</si>
  <si>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</si>
  <si>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</si>
  <si>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</si>
  <si>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</si>
  <si>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</si>
  <si>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</si>
  <si>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</si>
  <si>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</si>
  <si>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</si>
  <si>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</si>
  <si>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</si>
  <si>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</si>
  <si>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</si>
  <si>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</si>
  <si>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</si>
  <si>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</si>
  <si>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</si>
  <si>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</si>
  <si>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</si>
  <si>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</si>
  <si>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</si>
  <si>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</si>
  <si>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</si>
  <si>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</si>
  <si>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</si>
  <si>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</si>
  <si>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</si>
  <si>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</si>
  <si>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</si>
  <si>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</si>
  <si>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</si>
  <si>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</si>
  <si>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</si>
  <si>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</si>
  <si>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</si>
  <si>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</si>
  <si>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</si>
  <si>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</si>
  <si>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</si>
  <si>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</si>
  <si>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</si>
  <si>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</si>
  <si>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</si>
  <si>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</si>
  <si>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</si>
  <si>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</si>
  <si>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</si>
  <si>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</si>
  <si>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</si>
  <si>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</si>
  <si>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</si>
  <si>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</si>
  <si>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</si>
  <si>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</si>
  <si>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</si>
  <si>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</si>
  <si>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</si>
  <si>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</si>
  <si>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</si>
  <si>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</si>
  <si>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</si>
  <si>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</si>
  <si>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</si>
  <si>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</si>
  <si>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</si>
  <si>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</si>
  <si>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</si>
  <si>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</si>
  <si>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</si>
  <si>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</si>
  <si>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</si>
  <si>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</si>
  <si>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</si>
  <si>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</si>
  <si>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</si>
  <si>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</si>
  <si>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</si>
  <si>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</si>
  <si>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</si>
  <si>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</si>
  <si>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</si>
  <si>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</si>
  <si>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</si>
  <si>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</si>
  <si>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</si>
  <si>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</si>
  <si>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</si>
  <si>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</si>
  <si>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</si>
  <si>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</si>
  <si>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</si>
  <si>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</si>
  <si>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</si>
  <si>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</si>
  <si>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</si>
  <si>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</si>
  <si>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</si>
  <si>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</si>
  <si>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</si>
  <si>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</si>
  <si>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</si>
  <si>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</si>
  <si>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</si>
  <si>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</si>
  <si>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</si>
  <si>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</si>
  <si>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</si>
  <si>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</si>
  <si>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</si>
  <si>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</si>
  <si>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</si>
  <si>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</si>
  <si>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</si>
  <si>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</si>
  <si>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</si>
  <si>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</si>
  <si>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</si>
  <si>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</si>
  <si>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</si>
  <si>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</si>
  <si>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</si>
  <si>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</si>
  <si>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</si>
  <si>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</si>
  <si>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</si>
  <si>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</si>
  <si>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</si>
  <si>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</si>
  <si>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</si>
  <si>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</si>
  <si>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</si>
  <si>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</si>
  <si>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</si>
  <si>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</si>
  <si>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</si>
  <si>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</si>
  <si>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</si>
  <si>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</si>
  <si>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</si>
  <si>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</si>
  <si>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</si>
  <si>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</si>
  <si>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</si>
  <si>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</si>
  <si>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</si>
  <si>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</si>
  <si>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</si>
  <si>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</si>
  <si>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</si>
  <si>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</si>
  <si>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</si>
  <si>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</si>
  <si>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</si>
  <si>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</si>
  <si>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</si>
  <si>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</si>
  <si>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</si>
  <si>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</si>
  <si>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</si>
  <si>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</si>
  <si>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</si>
  <si>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</si>
  <si>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</si>
  <si>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</si>
  <si>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</si>
  <si>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</si>
  <si>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</si>
  <si>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</si>
  <si>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</si>
  <si>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</si>
  <si>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</si>
  <si>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</si>
  <si>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</si>
  <si>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</si>
  <si>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</si>
  <si>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</si>
  <si>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</si>
  <si>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</si>
  <si>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</si>
  <si>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</si>
  <si>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</si>
  <si>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</si>
  <si>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</si>
  <si>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</si>
  <si>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</si>
  <si>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</si>
  <si>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</si>
  <si>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</si>
  <si>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</si>
  <si>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</si>
  <si>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</si>
  <si>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</si>
  <si>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</si>
  <si>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環境保健部</t>
    <phoneticPr fontId="5"/>
  </si>
  <si>
    <t>環境保健企画管理課</t>
    <phoneticPr fontId="5"/>
  </si>
  <si>
    <t>○</t>
  </si>
  <si>
    <t>公害健康被害の補償等に関する法律第49条、附則第9条</t>
    <phoneticPr fontId="5"/>
  </si>
  <si>
    <t>-</t>
    <phoneticPr fontId="5"/>
  </si>
  <si>
    <t>　事業活動その他の人の活動に伴って生ずる相当範囲にわたる著しい大気汚染の影響による健康被害に係る損失を補填するための補償及び被害者の福祉に必要な事業を行うことにより健康被害に係る被害者の迅速かつ公平な保護及び健康の確保を図る。</t>
    <phoneticPr fontId="5"/>
  </si>
  <si>
    <t>-</t>
    <phoneticPr fontId="5"/>
  </si>
  <si>
    <t>-</t>
    <phoneticPr fontId="5"/>
  </si>
  <si>
    <t>公害健康被害補償納付金交付金</t>
    <phoneticPr fontId="5"/>
  </si>
  <si>
    <t>公健法に基づいた補償給付及び公害健康福祉事業が適切に実施されるよう、必要額の交付を行う。</t>
    <phoneticPr fontId="5"/>
  </si>
  <si>
    <t>公健法に基づき、大気汚染の原因物質を排出する自動車に係る分について交付した費用負担額。
なお、公健法に基づく補償給付に必要な額を確実に交付することを目的としたものであり、中間目標の設定はなじまない。</t>
    <phoneticPr fontId="5"/>
  </si>
  <si>
    <t>百万円</t>
    <rPh sb="0" eb="2">
      <t>ヒャクマン</t>
    </rPh>
    <rPh sb="2" eb="3">
      <t>エン</t>
    </rPh>
    <phoneticPr fontId="5"/>
  </si>
  <si>
    <t>-</t>
    <phoneticPr fontId="5"/>
  </si>
  <si>
    <t>各年度の補償給付支給件数</t>
    <phoneticPr fontId="5"/>
  </si>
  <si>
    <t>交付金交付額／補償給付支給件数　　　　　　　　　　　　　　　　　　　　　</t>
    <phoneticPr fontId="5"/>
  </si>
  <si>
    <t>件</t>
    <rPh sb="0" eb="1">
      <t>ケン</t>
    </rPh>
    <phoneticPr fontId="5"/>
  </si>
  <si>
    <t>円</t>
    <rPh sb="0" eb="1">
      <t>エン</t>
    </rPh>
    <phoneticPr fontId="5"/>
  </si>
  <si>
    <t>　　百万円/千件</t>
    <rPh sb="2" eb="5">
      <t>ヒャクマンエン</t>
    </rPh>
    <rPh sb="6" eb="8">
      <t>センケン</t>
    </rPh>
    <phoneticPr fontId="5"/>
  </si>
  <si>
    <t>8,346/1,070</t>
  </si>
  <si>
    <t>7.環境保健対策の推進</t>
    <phoneticPr fontId="5"/>
  </si>
  <si>
    <t>-</t>
    <phoneticPr fontId="5"/>
  </si>
  <si>
    <t>-</t>
    <phoneticPr fontId="5"/>
  </si>
  <si>
    <t>公健法に基づく補償給付の支給の進捗状況</t>
    <phoneticPr fontId="5"/>
  </si>
  <si>
    <t>大気汚染等の影響による健康被害に対する公正な補償給付を確実に実施する。</t>
    <phoneticPr fontId="5"/>
  </si>
  <si>
    <t>大気汚染等の影響による健康被害に対する公正な補償給付を確実に実施する。</t>
    <phoneticPr fontId="5"/>
  </si>
  <si>
    <t>環境再生保全機構、対象自治体を通じて、大気汚染等の影響による健康被害に対する公正な補償給付を確実に実施している。</t>
    <phoneticPr fontId="5"/>
  </si>
  <si>
    <t>公害健康被害の被認定者に関する補償給付等の費用に充てるための納付金のうち、大気汚染原因物質を排出する自動車に係る分として自動車重量税の収入見込み額の一部に相当する額を交付することで、公健法に基づく公正な補償給付を迅速に行う。</t>
    <phoneticPr fontId="5"/>
  </si>
  <si>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phoneticPr fontId="5"/>
  </si>
  <si>
    <t>公健法に基づき、国が負担するものとされている経費である。</t>
    <phoneticPr fontId="5"/>
  </si>
  <si>
    <t>公健法に基づき、交付している経費であり、補償給付及び福祉事業を実施するうえで不可欠な事業である。</t>
    <phoneticPr fontId="5"/>
  </si>
  <si>
    <t>無</t>
  </si>
  <si>
    <t>公健法に基づき納付金を交付する環境再生保全機構への交付であり、妥当である。</t>
    <phoneticPr fontId="5"/>
  </si>
  <si>
    <t>公健法に基づき、環境再生保全機構が交付する納付金のうち、大気汚染の原因である物質を排出する自動車に係る分として交付金を交付するものであり、負担関係は妥当である。</t>
    <phoneticPr fontId="5"/>
  </si>
  <si>
    <t>公健法に基づき納付金を交付する環境再生保全機構への交付であり、適切である。</t>
    <phoneticPr fontId="5"/>
  </si>
  <si>
    <t>公健法に基づき算出される費用に係る交付であり、単位当たりコストは妥当である。</t>
    <phoneticPr fontId="5"/>
  </si>
  <si>
    <t>公健法に基づく交付に限定されている。</t>
    <phoneticPr fontId="5"/>
  </si>
  <si>
    <t>‐</t>
  </si>
  <si>
    <t>補償給付及び福祉事業が適切に実施されるよう、必要額の交付を行うことが必要であり、目標に見合った実績となっている。</t>
    <phoneticPr fontId="5"/>
  </si>
  <si>
    <t>見込みについては前年度の実績を採用しており妥当である。</t>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</si>
  <si>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</si>
  <si>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</si>
  <si>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A.(独)環境再生保全機構</t>
    <phoneticPr fontId="5"/>
  </si>
  <si>
    <t>補償給付費</t>
    <rPh sb="0" eb="2">
      <t>ホショウ</t>
    </rPh>
    <rPh sb="2" eb="4">
      <t>キュウフ</t>
    </rPh>
    <rPh sb="4" eb="5">
      <t>ヒ</t>
    </rPh>
    <phoneticPr fontId="5"/>
  </si>
  <si>
    <t>補償給付費に係る納付金</t>
    <rPh sb="0" eb="2">
      <t>ホショウ</t>
    </rPh>
    <rPh sb="2" eb="4">
      <t>キュウフ</t>
    </rPh>
    <rPh sb="4" eb="5">
      <t>ヒ</t>
    </rPh>
    <rPh sb="6" eb="7">
      <t>カカ</t>
    </rPh>
    <rPh sb="8" eb="11">
      <t>ノウフキン</t>
    </rPh>
    <phoneticPr fontId="5"/>
  </si>
  <si>
    <t>福祉事業費</t>
    <rPh sb="0" eb="2">
      <t>フクシ</t>
    </rPh>
    <rPh sb="2" eb="4">
      <t>ジギョウ</t>
    </rPh>
    <rPh sb="4" eb="5">
      <t>ヒ</t>
    </rPh>
    <phoneticPr fontId="5"/>
  </si>
  <si>
    <t>公害保健福祉事業費に係る納付金</t>
    <rPh sb="0" eb="2">
      <t>コウガイ</t>
    </rPh>
    <rPh sb="2" eb="4">
      <t>ホケン</t>
    </rPh>
    <rPh sb="4" eb="6">
      <t>フクシ</t>
    </rPh>
    <rPh sb="6" eb="8">
      <t>ジギョウ</t>
    </rPh>
    <rPh sb="8" eb="9">
      <t>ヒ</t>
    </rPh>
    <rPh sb="10" eb="11">
      <t>カカ</t>
    </rPh>
    <rPh sb="12" eb="15">
      <t>ノウフキン</t>
    </rPh>
    <phoneticPr fontId="5"/>
  </si>
  <si>
    <t>補償給付</t>
    <rPh sb="0" eb="2">
      <t>ホショウ</t>
    </rPh>
    <rPh sb="2" eb="4">
      <t>キュウフ</t>
    </rPh>
    <phoneticPr fontId="5"/>
  </si>
  <si>
    <t>公害保健福祉事業</t>
    <rPh sb="0" eb="2">
      <t>コウガイ</t>
    </rPh>
    <rPh sb="2" eb="4">
      <t>ホケン</t>
    </rPh>
    <rPh sb="4" eb="6">
      <t>フクシ</t>
    </rPh>
    <rPh sb="6" eb="8">
      <t>ジギョウ</t>
    </rPh>
    <phoneticPr fontId="5"/>
  </si>
  <si>
    <t>（独）環境再生保全機構</t>
    <phoneticPr fontId="5"/>
  </si>
  <si>
    <t>対象となる地方自治体に交付する認定患者への補償給付費等</t>
    <phoneticPr fontId="5"/>
  </si>
  <si>
    <t>認定患者への補償給付費等</t>
    <phoneticPr fontId="5"/>
  </si>
  <si>
    <t>大阪市</t>
    <rPh sb="0" eb="3">
      <t>オオサカシ</t>
    </rPh>
    <phoneticPr fontId="5"/>
  </si>
  <si>
    <t>尼崎市</t>
    <rPh sb="0" eb="3">
      <t>アマガサキシ</t>
    </rPh>
    <phoneticPr fontId="5"/>
  </si>
  <si>
    <t>名古屋市</t>
    <rPh sb="0" eb="4">
      <t>ナゴヤシ</t>
    </rPh>
    <phoneticPr fontId="5"/>
  </si>
  <si>
    <t>倉敷市</t>
    <rPh sb="0" eb="3">
      <t>クラシキシ</t>
    </rPh>
    <phoneticPr fontId="5"/>
  </si>
  <si>
    <t>堺市</t>
    <rPh sb="0" eb="2">
      <t>サカイシ</t>
    </rPh>
    <phoneticPr fontId="5"/>
  </si>
  <si>
    <t>川崎市</t>
    <rPh sb="0" eb="3">
      <t>カワサキシ</t>
    </rPh>
    <phoneticPr fontId="5"/>
  </si>
  <si>
    <t>板橋区</t>
    <rPh sb="0" eb="3">
      <t>イタバシク</t>
    </rPh>
    <phoneticPr fontId="5"/>
  </si>
  <si>
    <t>東大阪市</t>
    <rPh sb="0" eb="4">
      <t>ヒガシオオサカシ</t>
    </rPh>
    <phoneticPr fontId="5"/>
  </si>
  <si>
    <t>大牟田市</t>
    <rPh sb="0" eb="4">
      <t>オオムタシ</t>
    </rPh>
    <phoneticPr fontId="5"/>
  </si>
  <si>
    <t>江東区</t>
    <rPh sb="0" eb="3">
      <t>コウトウク</t>
    </rPh>
    <phoneticPr fontId="5"/>
  </si>
  <si>
    <t>-</t>
    <phoneticPr fontId="5"/>
  </si>
  <si>
    <t>-</t>
    <phoneticPr fontId="5"/>
  </si>
  <si>
    <t>-</t>
    <phoneticPr fontId="5"/>
  </si>
  <si>
    <t>7,616/996</t>
    <phoneticPr fontId="5"/>
  </si>
  <si>
    <t>-</t>
    <phoneticPr fontId="5"/>
  </si>
  <si>
    <t>公害健康被害補償納付金交付金の補償給付費等支給実績報告書（出典：（独）環境再生保全機構）</t>
    <rPh sb="0" eb="2">
      <t>コウガイ</t>
    </rPh>
    <rPh sb="2" eb="4">
      <t>ケンコウ</t>
    </rPh>
    <rPh sb="4" eb="6">
      <t>ヒガイ</t>
    </rPh>
    <rPh sb="6" eb="8">
      <t>ホショウ</t>
    </rPh>
    <rPh sb="8" eb="10">
      <t>ノウフ</t>
    </rPh>
    <rPh sb="10" eb="11">
      <t>キン</t>
    </rPh>
    <rPh sb="11" eb="14">
      <t>コウフキン</t>
    </rPh>
    <rPh sb="15" eb="17">
      <t>ホショウ</t>
    </rPh>
    <rPh sb="17" eb="20">
      <t>キュウフヒ</t>
    </rPh>
    <rPh sb="20" eb="21">
      <t>トウ</t>
    </rPh>
    <rPh sb="21" eb="23">
      <t>シキュウ</t>
    </rPh>
    <rPh sb="23" eb="25">
      <t>ジッセキ</t>
    </rPh>
    <rPh sb="25" eb="28">
      <t>ホウコクショ</t>
    </rPh>
    <rPh sb="29" eb="31">
      <t>シュッテン</t>
    </rPh>
    <rPh sb="33" eb="34">
      <t>ドク</t>
    </rPh>
    <rPh sb="35" eb="37">
      <t>カンキョウ</t>
    </rPh>
    <rPh sb="37" eb="39">
      <t>サイセイ</t>
    </rPh>
    <rPh sb="39" eb="41">
      <t>ホゼン</t>
    </rPh>
    <rPh sb="41" eb="43">
      <t>キコウ</t>
    </rPh>
    <phoneticPr fontId="5"/>
  </si>
  <si>
    <t>-</t>
    <phoneticPr fontId="5"/>
  </si>
  <si>
    <t>-</t>
    <phoneticPr fontId="5"/>
  </si>
  <si>
    <t>外部有識者点検対象外</t>
    <phoneticPr fontId="5"/>
  </si>
  <si>
    <t>公健法に基づく補償給付に必要な額を確実に交付するため、定期的に交付状況を確認し、適正な予算執行に努めること。また、給付実績等を踏まえた予算規模の要求をすること。</t>
    <phoneticPr fontId="5"/>
  </si>
  <si>
    <t>課長　中尾　豊</t>
    <rPh sb="3" eb="5">
      <t>ナカオ</t>
    </rPh>
    <rPh sb="6" eb="7">
      <t>ユタ</t>
    </rPh>
    <phoneticPr fontId="5"/>
  </si>
  <si>
    <t>-</t>
    <phoneticPr fontId="5"/>
  </si>
  <si>
    <t>－</t>
    <phoneticPr fontId="5"/>
  </si>
  <si>
    <t>交付状況を確認し、給付実績等を踏まえた予算規模の要求を行った。</t>
    <rPh sb="0" eb="2">
      <t>コウフ</t>
    </rPh>
    <rPh sb="2" eb="4">
      <t>ジョウキョウ</t>
    </rPh>
    <rPh sb="5" eb="7">
      <t>カクニン</t>
    </rPh>
    <phoneticPr fontId="5"/>
  </si>
  <si>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rPh sb="113" eb="115">
      <t>ホショウ</t>
    </rPh>
    <rPh sb="115" eb="117">
      <t>キュウフ</t>
    </rPh>
    <rPh sb="118" eb="120">
      <t>シキュウ</t>
    </rPh>
    <rPh sb="120" eb="121">
      <t>トウ</t>
    </rPh>
    <rPh sb="122" eb="123">
      <t>ヨウ</t>
    </rPh>
    <rPh sb="125" eb="127">
      <t>ヒヨウ</t>
    </rPh>
    <phoneticPr fontId="5"/>
  </si>
  <si>
    <t>B.大阪市</t>
    <rPh sb="2" eb="5">
      <t>オオサカシ</t>
    </rPh>
    <phoneticPr fontId="5"/>
  </si>
  <si>
    <t>-</t>
    <phoneticPr fontId="5"/>
  </si>
  <si>
    <t>8,050/1,033</t>
    <phoneticPr fontId="5"/>
  </si>
  <si>
    <t>7,813/996</t>
    <phoneticPr fontId="5"/>
  </si>
  <si>
    <t>自動車重量税財源公害健康被害補償に係る納付金財源交付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</si>
</sst>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36</xdr:col>
      <xdr:colOff>16542</xdr:colOff>
      <xdr:row>744</xdr:row>
      <xdr:rowOff>256134</xdr:rowOff>
    </xdr:to>
    <xdr:sp macro="" textlink="">
      <xdr:nvSpPr>
        <xdr:cNvPr id="3" name="正方形/長方形 2"/>
        <xdr:cNvSpPr/>
      </xdr:nvSpPr>
      <xdr:spPr>
        <a:xfrm>
          <a:off x="3810000" y="42027929"/>
          <a:ext cx="2737971" cy="96370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7,813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17</xdr:col>
      <xdr:colOff>0</xdr:colOff>
      <xdr:row>745</xdr:row>
      <xdr:rowOff>90714</xdr:rowOff>
    </xdr:from>
    <xdr:to>
      <xdr:col>39</xdr:col>
      <xdr:colOff>99786</xdr:colOff>
      <xdr:row>749</xdr:row>
      <xdr:rowOff>183310</xdr:rowOff>
    </xdr:to>
    <xdr:pic>
      <xdr:nvPicPr>
        <xdr:cNvPr id="4" name="図 3"/>
        <xdr:cNvPicPr>
          <a:picLocks noChangeAspect="1"/>
        </xdr:cNvPicPr>
      </xdr:nvPicPr>
      <xdr:blipFill>
        <a:blip xmlns:r="http://schemas.openxmlformats.org/officeDocument/2006/relationships" r:embed="rId1"/>
        <a:stretch>
          <a:fillRect/>
        </a:stretch>
      </xdr:blipFill>
      <xdr:spPr>
        <a:xfrm>
          <a:off x="3084286" y="43180000"/>
          <a:ext cx="4091214" cy="1507739"/>
        </a:xfrm>
        <a:prstGeom prst="rect">
          <a:avLst/>
        </a:prstGeom>
      </xdr:spPr>
    </xdr:pic>
    <xdr:clientData/>
  </xdr:twoCellAnchor>
  <xdr:oneCellAnchor>
    <xdr:from>
      <xdr:col>18</xdr:col>
      <xdr:colOff>163286</xdr:colOff>
      <xdr:row>746</xdr:row>
      <xdr:rowOff>45357</xdr:rowOff>
    </xdr:from>
    <xdr:ext cx="3526991" cy="892552"/>
    <xdr:sp macro="" textlink="">
      <xdr:nvSpPr>
        <xdr:cNvPr id="6" name="テキスト ボックス 5"/>
        <xdr:cNvSpPr txBox="1"/>
      </xdr:nvSpPr>
      <xdr:spPr>
        <a:xfrm>
          <a:off x="3429000" y="43488428"/>
          <a:ext cx="352699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補償給付費及び公害保健福祉事業</a:t>
          </a:r>
          <a:endParaRPr kumimoji="1" lang="en-US" altLang="ja-JP" sz="1600"/>
        </a:p>
        <a:p>
          <a:r>
            <a:rPr kumimoji="1" lang="ja-JP" altLang="en-US" sz="1600"/>
            <a:t>の総事業費の２割を自動車分として、</a:t>
          </a:r>
          <a:endParaRPr kumimoji="1" lang="en-US" altLang="ja-JP" sz="1600"/>
        </a:p>
        <a:p>
          <a:r>
            <a:rPr kumimoji="1" lang="ja-JP" altLang="en-US" sz="1600"/>
            <a:t>自動車重量税税収入を財源として交付</a:t>
          </a:r>
        </a:p>
      </xdr:txBody>
    </xdr:sp>
    <xdr:clientData/>
  </xdr:oneCellAnchor>
  <xdr:twoCellAnchor editAs="oneCell">
    <xdr:from>
      <xdr:col>27</xdr:col>
      <xdr:colOff>154214</xdr:colOff>
      <xdr:row>749</xdr:row>
      <xdr:rowOff>335642</xdr:rowOff>
    </xdr:from>
    <xdr:to>
      <xdr:col>29</xdr:col>
      <xdr:colOff>38566</xdr:colOff>
      <xdr:row>754</xdr:row>
      <xdr:rowOff>146875</xdr:rowOff>
    </xdr:to>
    <xdr:pic>
      <xdr:nvPicPr>
        <xdr:cNvPr id="8" name="図 7"/>
        <xdr:cNvPicPr>
          <a:picLocks noChangeAspect="1"/>
        </xdr:cNvPicPr>
      </xdr:nvPicPr>
      <xdr:blipFill>
        <a:blip xmlns:r="http://schemas.openxmlformats.org/officeDocument/2006/relationships" r:embed="rId2"/>
        <a:stretch>
          <a:fillRect/>
        </a:stretch>
      </xdr:blipFill>
      <xdr:spPr>
        <a:xfrm>
          <a:off x="5052785" y="44840071"/>
          <a:ext cx="247210" cy="1580161"/>
        </a:xfrm>
        <a:prstGeom prst="rect">
          <a:avLst/>
        </a:prstGeom>
      </xdr:spPr>
    </xdr:pic>
    <xdr:clientData/>
  </xdr:twoCellAnchor>
  <xdr:twoCellAnchor>
    <xdr:from>
      <xdr:col>21</xdr:col>
      <xdr:colOff>45357</xdr:colOff>
      <xdr:row>754</xdr:row>
      <xdr:rowOff>63500</xdr:rowOff>
    </xdr:from>
    <xdr:to>
      <xdr:col>35</xdr:col>
      <xdr:colOff>136071</xdr:colOff>
      <xdr:row>755</xdr:row>
      <xdr:rowOff>202772</xdr:rowOff>
    </xdr:to>
    <xdr:sp macro="" textlink="">
      <xdr:nvSpPr>
        <xdr:cNvPr id="9" name="大かっこ 8"/>
        <xdr:cNvSpPr/>
      </xdr:nvSpPr>
      <xdr:spPr>
        <a:xfrm>
          <a:off x="3855357" y="45837929"/>
          <a:ext cx="2630714" cy="493057"/>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22</xdr:col>
      <xdr:colOff>72572</xdr:colOff>
      <xdr:row>754</xdr:row>
      <xdr:rowOff>9072</xdr:rowOff>
    </xdr:from>
    <xdr:ext cx="2331356" cy="625812"/>
    <xdr:sp macro="" textlink="">
      <xdr:nvSpPr>
        <xdr:cNvPr id="10" name="テキスト ボックス 9"/>
        <xdr:cNvSpPr txBox="1"/>
      </xdr:nvSpPr>
      <xdr:spPr>
        <a:xfrm>
          <a:off x="4064001" y="45783501"/>
          <a:ext cx="2331356" cy="62581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clientData/>
  </xdr:oneCellAnchor>
  <xdr:twoCellAnchor>
    <xdr:from>
      <xdr:col>20</xdr:col>
      <xdr:colOff>18143</xdr:colOff>
      <xdr:row>756</xdr:row>
      <xdr:rowOff>0</xdr:rowOff>
    </xdr:from>
    <xdr:to>
      <xdr:col>36</xdr:col>
      <xdr:colOff>172357</xdr:colOff>
      <xdr:row>757</xdr:row>
      <xdr:rowOff>225187</xdr:rowOff>
    </xdr:to>
    <xdr:sp macro="" textlink="">
      <xdr:nvSpPr>
        <xdr:cNvPr id="11" name="正方形/長方形 10"/>
        <xdr:cNvSpPr/>
      </xdr:nvSpPr>
      <xdr:spPr>
        <a:xfrm>
          <a:off x="3646714" y="47153286"/>
          <a:ext cx="3057072" cy="89647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7,813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27</xdr:col>
      <xdr:colOff>145143</xdr:colOff>
      <xdr:row>757</xdr:row>
      <xdr:rowOff>390071</xdr:rowOff>
    </xdr:from>
    <xdr:to>
      <xdr:col>29</xdr:col>
      <xdr:colOff>29495</xdr:colOff>
      <xdr:row>761</xdr:row>
      <xdr:rowOff>20100</xdr:rowOff>
    </xdr:to>
    <xdr:pic>
      <xdr:nvPicPr>
        <xdr:cNvPr id="12" name="図 11"/>
        <xdr:cNvPicPr>
          <a:picLocks noChangeAspect="1"/>
        </xdr:cNvPicPr>
      </xdr:nvPicPr>
      <xdr:blipFill>
        <a:blip xmlns:r="http://schemas.openxmlformats.org/officeDocument/2006/relationships" r:embed="rId3"/>
        <a:stretch>
          <a:fillRect/>
        </a:stretch>
      </xdr:blipFill>
      <xdr:spPr>
        <a:xfrm>
          <a:off x="5043714" y="48042285"/>
          <a:ext cx="247210" cy="1571317"/>
        </a:xfrm>
        <a:prstGeom prst="rect">
          <a:avLst/>
        </a:prstGeom>
      </xdr:spPr>
    </xdr:pic>
    <xdr:clientData/>
  </xdr:twoCellAnchor>
  <xdr:twoCellAnchor>
    <xdr:from>
      <xdr:col>24</xdr:col>
      <xdr:colOff>108857</xdr:colOff>
      <xdr:row>761</xdr:row>
      <xdr:rowOff>9072</xdr:rowOff>
    </xdr:from>
    <xdr:to>
      <xdr:col>32</xdr:col>
      <xdr:colOff>61900</xdr:colOff>
      <xdr:row>762</xdr:row>
      <xdr:rowOff>57631</xdr:rowOff>
    </xdr:to>
    <xdr:sp macro="" textlink="">
      <xdr:nvSpPr>
        <xdr:cNvPr id="13" name="大かっこ 12"/>
        <xdr:cNvSpPr/>
      </xdr:nvSpPr>
      <xdr:spPr>
        <a:xfrm>
          <a:off x="4463143" y="49602572"/>
          <a:ext cx="1404471" cy="4930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154214</xdr:colOff>
      <xdr:row>761</xdr:row>
      <xdr:rowOff>9072</xdr:rowOff>
    </xdr:from>
    <xdr:ext cx="965200" cy="425822"/>
    <xdr:sp macro="" textlink="">
      <xdr:nvSpPr>
        <xdr:cNvPr id="14" name="テキスト ボックス 13"/>
        <xdr:cNvSpPr txBox="1"/>
      </xdr:nvSpPr>
      <xdr:spPr>
        <a:xfrm>
          <a:off x="4689928" y="49602572"/>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clientData/>
  </xdr:oneCellAnchor>
  <xdr:twoCellAnchor>
    <xdr:from>
      <xdr:col>20</xdr:col>
      <xdr:colOff>36286</xdr:colOff>
      <xdr:row>762</xdr:row>
      <xdr:rowOff>145143</xdr:rowOff>
    </xdr:from>
    <xdr:to>
      <xdr:col>36</xdr:col>
      <xdr:colOff>172357</xdr:colOff>
      <xdr:row>766</xdr:row>
      <xdr:rowOff>30416</xdr:rowOff>
    </xdr:to>
    <xdr:sp macro="" textlink="">
      <xdr:nvSpPr>
        <xdr:cNvPr id="15" name="正方形/長方形 14"/>
        <xdr:cNvSpPr/>
      </xdr:nvSpPr>
      <xdr:spPr>
        <a:xfrm>
          <a:off x="3664857" y="50355500"/>
          <a:ext cx="3038929" cy="11915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旧第１種指定地域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7,813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76200</xdr:colOff>
      <xdr:row>784</xdr:row>
      <xdr:rowOff>152400</xdr:rowOff>
    </xdr:from>
    <xdr:to>
      <xdr:col>23</xdr:col>
      <xdr:colOff>53340</xdr:colOff>
      <xdr:row>786</xdr:row>
      <xdr:rowOff>213360</xdr:rowOff>
    </xdr:to>
    <xdr:sp macro="" textlink="">
      <xdr:nvSpPr>
        <xdr:cNvPr id="2" name="テキスト ボックス 1"/>
        <xdr:cNvSpPr txBox="1"/>
      </xdr:nvSpPr>
      <xdr:spPr>
        <a:xfrm>
          <a:off x="1828800" y="55656480"/>
          <a:ext cx="225552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端数処理の関係で資金の流れ等の金額と一致しない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c r="AP2" s="950"/>
      <c r="AQ2" s="950"/>
      <c r="AR2" s="72" t="str">
        <f>IF(OR(AO2="　", AO2=""), "", "-")</f>
        <v/>
      </c>
      <c r="AS2" s="951">
        <v>262</v>
      </c>
      <c r="AT2" s="951"/>
      <c r="AU2" s="951"/>
      <c r="AV2" s="43" t="str">
        <f>IF(AW2="", "", "-")</f>
        <v/>
      </c>
      <c r="AW2" s="923"/>
      <c r="AX2" s="923"/>
    </row>
    <row r="3" spans="1:50" ht="21" customHeight="1" thickBot="1" x14ac:dyDescent="0.25">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472</v>
      </c>
      <c r="AK3" s="882"/>
      <c r="AL3" s="882"/>
      <c r="AM3" s="882"/>
      <c r="AN3" s="882"/>
      <c r="AO3" s="882"/>
      <c r="AP3" s="882"/>
      <c r="AQ3" s="882"/>
      <c r="AR3" s="882"/>
      <c r="AS3" s="882"/>
      <c r="AT3" s="882"/>
      <c r="AU3" s="882"/>
      <c r="AV3" s="882"/>
      <c r="AW3" s="882"/>
      <c r="AX3" s="24" t="s">
        <v>65</v>
      </c>
    </row>
    <row r="4" spans="1:50" ht="24.75" customHeight="1" x14ac:dyDescent="0.2">
      <c r="A4" s="716" t="s">
        <v>26</v>
      </c>
      <c r="B4" s="717"/>
      <c r="C4" s="717"/>
      <c r="D4" s="717"/>
      <c r="E4" s="717"/>
      <c r="F4" s="717"/>
      <c r="G4" s="694" t="s">
        <v>553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67</v>
      </c>
      <c r="B5" s="705"/>
      <c r="C5" s="705"/>
      <c r="D5" s="705"/>
      <c r="E5" s="705"/>
      <c r="F5" s="706"/>
      <c r="G5" s="852" t="s">
        <v>149</v>
      </c>
      <c r="H5" s="853"/>
      <c r="I5" s="853"/>
      <c r="J5" s="853"/>
      <c r="K5" s="853"/>
      <c r="L5" s="853"/>
      <c r="M5" s="854" t="s">
        <v>66</v>
      </c>
      <c r="N5" s="855"/>
      <c r="O5" s="855"/>
      <c r="P5" s="855"/>
      <c r="Q5" s="855"/>
      <c r="R5" s="856"/>
      <c r="S5" s="857" t="s">
        <v>131</v>
      </c>
      <c r="T5" s="853"/>
      <c r="U5" s="853"/>
      <c r="V5" s="853"/>
      <c r="W5" s="853"/>
      <c r="X5" s="858"/>
      <c r="Y5" s="710" t="s">
        <v>3</v>
      </c>
      <c r="Z5" s="540"/>
      <c r="AA5" s="540"/>
      <c r="AB5" s="540"/>
      <c r="AC5" s="540"/>
      <c r="AD5" s="541"/>
      <c r="AE5" s="711" t="s">
        <v>474</v>
      </c>
      <c r="AF5" s="711"/>
      <c r="AG5" s="711"/>
      <c r="AH5" s="711"/>
      <c r="AI5" s="711"/>
      <c r="AJ5" s="711"/>
      <c r="AK5" s="711"/>
      <c r="AL5" s="711"/>
      <c r="AM5" s="711"/>
      <c r="AN5" s="711"/>
      <c r="AO5" s="711"/>
      <c r="AP5" s="712"/>
      <c r="AQ5" s="713" t="s">
        <v>544</v>
      </c>
      <c r="AR5" s="714"/>
      <c r="AS5" s="714"/>
      <c r="AT5" s="714"/>
      <c r="AU5" s="714"/>
      <c r="AV5" s="714"/>
      <c r="AW5" s="714"/>
      <c r="AX5" s="715"/>
    </row>
    <row r="6" spans="1:50" ht="39" customHeight="1" x14ac:dyDescent="0.2">
      <c r="A6" s="718" t="s">
        <v>4</v>
      </c>
      <c r="B6" s="719"/>
      <c r="C6" s="719"/>
      <c r="D6" s="719"/>
      <c r="E6" s="719"/>
      <c r="F6" s="71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65" customHeight="1" x14ac:dyDescent="0.2">
      <c r="A7" s="497" t="s">
        <v>23</v>
      </c>
      <c r="B7" s="498"/>
      <c r="C7" s="498"/>
      <c r="D7" s="498"/>
      <c r="E7" s="498"/>
      <c r="F7" s="499"/>
      <c r="G7" s="500" t="s">
        <v>476</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477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7" t="s">
        <v>343</v>
      </c>
      <c r="B8" s="498"/>
      <c r="C8" s="498"/>
      <c r="D8" s="498"/>
      <c r="E8" s="498"/>
      <c r="F8" s="499"/>
      <c r="G8" s="952" t="str">
        <f>入力規則等!A26</f>
        <v>-</v>
      </c>
      <c r="H8" s="732"/>
      <c r="I8" s="732"/>
      <c r="J8" s="732"/>
      <c r="K8" s="732"/>
      <c r="L8" s="732"/>
      <c r="M8" s="732"/>
      <c r="N8" s="732"/>
      <c r="O8" s="732"/>
      <c r="P8" s="732"/>
      <c r="Q8" s="732"/>
      <c r="R8" s="732"/>
      <c r="S8" s="732"/>
      <c r="T8" s="732"/>
      <c r="U8" s="732"/>
      <c r="V8" s="732"/>
      <c r="W8" s="732"/>
      <c r="X8" s="953"/>
      <c r="Y8" s="859" t="s">
        <v>344</v>
      </c>
      <c r="Z8" s="860"/>
      <c r="AA8" s="860"/>
      <c r="AB8" s="860"/>
      <c r="AC8" s="860"/>
      <c r="AD8" s="861"/>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2">
      <c r="A9" s="862" t="s">
        <v>24</v>
      </c>
      <c r="B9" s="863"/>
      <c r="C9" s="863"/>
      <c r="D9" s="863"/>
      <c r="E9" s="863"/>
      <c r="F9" s="863"/>
      <c r="G9" s="864" t="s">
        <v>478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9.5" customHeight="1" x14ac:dyDescent="0.2">
      <c r="A10" s="670" t="s">
        <v>30</v>
      </c>
      <c r="B10" s="671"/>
      <c r="C10" s="671"/>
      <c r="D10" s="671"/>
      <c r="E10" s="671"/>
      <c r="F10" s="671"/>
      <c r="G10" s="761" t="s">
        <v>548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70" t="s">
        <v>6</v>
      </c>
      <c r="B11" s="671"/>
      <c r="C11" s="671"/>
      <c r="D11" s="671"/>
      <c r="E11" s="671"/>
      <c r="F11" s="672"/>
      <c r="G11" s="707" t="str">
        <f>入力規則等!P10</f>
        <v>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56" t="s">
        <v>25</v>
      </c>
      <c r="B12" s="957"/>
      <c r="C12" s="957"/>
      <c r="D12" s="957"/>
      <c r="E12" s="957"/>
      <c r="F12" s="958"/>
      <c r="G12" s="769"/>
      <c r="H12" s="770"/>
      <c r="I12" s="770"/>
      <c r="J12" s="770"/>
      <c r="K12" s="770"/>
      <c r="L12" s="770"/>
      <c r="M12" s="770"/>
      <c r="N12" s="770"/>
      <c r="O12" s="770"/>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4"/>
    </row>
    <row r="13" spans="1:50" ht="21" customHeight="1" x14ac:dyDescent="0.2">
      <c r="A13" s="626"/>
      <c r="B13" s="627"/>
      <c r="C13" s="627"/>
      <c r="D13" s="627"/>
      <c r="E13" s="627"/>
      <c r="F13" s="628"/>
      <c r="G13" s="735" t="s">
        <v>7</v>
      </c>
      <c r="H13" s="736"/>
      <c r="I13" s="777" t="s">
        <v>8</v>
      </c>
      <c r="J13" s="778"/>
      <c r="K13" s="778"/>
      <c r="L13" s="778"/>
      <c r="M13" s="778"/>
      <c r="N13" s="778"/>
      <c r="O13" s="779"/>
      <c r="P13" s="667">
        <v>8347</v>
      </c>
      <c r="Q13" s="668"/>
      <c r="R13" s="668"/>
      <c r="S13" s="668"/>
      <c r="T13" s="668"/>
      <c r="U13" s="668"/>
      <c r="V13" s="669"/>
      <c r="W13" s="667">
        <v>8052</v>
      </c>
      <c r="X13" s="668"/>
      <c r="Y13" s="668"/>
      <c r="Z13" s="668"/>
      <c r="AA13" s="668"/>
      <c r="AB13" s="668"/>
      <c r="AC13" s="669"/>
      <c r="AD13" s="667">
        <v>7815</v>
      </c>
      <c r="AE13" s="668"/>
      <c r="AF13" s="668"/>
      <c r="AG13" s="668"/>
      <c r="AH13" s="668"/>
      <c r="AI13" s="668"/>
      <c r="AJ13" s="669"/>
      <c r="AK13" s="667">
        <v>7616</v>
      </c>
      <c r="AL13" s="668"/>
      <c r="AM13" s="668"/>
      <c r="AN13" s="668"/>
      <c r="AO13" s="668"/>
      <c r="AP13" s="668"/>
      <c r="AQ13" s="669"/>
      <c r="AR13" s="931">
        <v>7510</v>
      </c>
      <c r="AS13" s="932"/>
      <c r="AT13" s="932"/>
      <c r="AU13" s="932"/>
      <c r="AV13" s="932"/>
      <c r="AW13" s="932"/>
      <c r="AX13" s="933"/>
    </row>
    <row r="14" spans="1:50" ht="21" customHeight="1" x14ac:dyDescent="0.2">
      <c r="A14" s="626"/>
      <c r="B14" s="627"/>
      <c r="C14" s="627"/>
      <c r="D14" s="627"/>
      <c r="E14" s="627"/>
      <c r="F14" s="628"/>
      <c r="G14" s="737"/>
      <c r="H14" s="738"/>
      <c r="I14" s="723" t="s">
        <v>9</v>
      </c>
      <c r="J14" s="772"/>
      <c r="K14" s="772"/>
      <c r="L14" s="772"/>
      <c r="M14" s="772"/>
      <c r="N14" s="772"/>
      <c r="O14" s="773"/>
      <c r="P14" s="667" t="s">
        <v>463</v>
      </c>
      <c r="Q14" s="668"/>
      <c r="R14" s="668"/>
      <c r="S14" s="668"/>
      <c r="T14" s="668"/>
      <c r="U14" s="668"/>
      <c r="V14" s="669"/>
      <c r="W14" s="667" t="s">
        <v>463</v>
      </c>
      <c r="X14" s="668"/>
      <c r="Y14" s="668"/>
      <c r="Z14" s="668"/>
      <c r="AA14" s="668"/>
      <c r="AB14" s="668"/>
      <c r="AC14" s="669"/>
      <c r="AD14" s="667" t="s">
        <v>479</v>
      </c>
      <c r="AE14" s="668"/>
      <c r="AF14" s="668"/>
      <c r="AG14" s="668"/>
      <c r="AH14" s="668"/>
      <c r="AI14" s="668"/>
      <c r="AJ14" s="669"/>
      <c r="AK14" s="667" t="s">
        <v>479</v>
      </c>
      <c r="AL14" s="668"/>
      <c r="AM14" s="668"/>
      <c r="AN14" s="668"/>
      <c r="AO14" s="668"/>
      <c r="AP14" s="668"/>
      <c r="AQ14" s="669"/>
      <c r="AR14" s="801"/>
      <c r="AS14" s="801"/>
      <c r="AT14" s="801"/>
      <c r="AU14" s="801"/>
      <c r="AV14" s="801"/>
      <c r="AW14" s="801"/>
      <c r="AX14" s="802"/>
    </row>
    <row r="15" spans="1:50" ht="21" customHeight="1" x14ac:dyDescent="0.2">
      <c r="A15" s="626"/>
      <c r="B15" s="627"/>
      <c r="C15" s="627"/>
      <c r="D15" s="627"/>
      <c r="E15" s="627"/>
      <c r="F15" s="628"/>
      <c r="G15" s="737"/>
      <c r="H15" s="738"/>
      <c r="I15" s="723" t="s">
        <v>51</v>
      </c>
      <c r="J15" s="724"/>
      <c r="K15" s="724"/>
      <c r="L15" s="724"/>
      <c r="M15" s="724"/>
      <c r="N15" s="724"/>
      <c r="O15" s="725"/>
      <c r="P15" s="667" t="s">
        <v>463</v>
      </c>
      <c r="Q15" s="668"/>
      <c r="R15" s="668"/>
      <c r="S15" s="668"/>
      <c r="T15" s="668"/>
      <c r="U15" s="668"/>
      <c r="V15" s="669"/>
      <c r="W15" s="667" t="s">
        <v>463</v>
      </c>
      <c r="X15" s="668"/>
      <c r="Y15" s="668"/>
      <c r="Z15" s="668"/>
      <c r="AA15" s="668"/>
      <c r="AB15" s="668"/>
      <c r="AC15" s="669"/>
      <c r="AD15" s="667" t="s">
        <v>463</v>
      </c>
      <c r="AE15" s="668"/>
      <c r="AF15" s="668"/>
      <c r="AG15" s="668"/>
      <c r="AH15" s="668"/>
      <c r="AI15" s="668"/>
      <c r="AJ15" s="669"/>
      <c r="AK15" s="667" t="s">
        <v>480</v>
      </c>
      <c r="AL15" s="668"/>
      <c r="AM15" s="668"/>
      <c r="AN15" s="668"/>
      <c r="AO15" s="668"/>
      <c r="AP15" s="668"/>
      <c r="AQ15" s="669"/>
      <c r="AR15" s="667" t="s">
        <v>545</v>
      </c>
      <c r="AS15" s="668"/>
      <c r="AT15" s="668"/>
      <c r="AU15" s="668"/>
      <c r="AV15" s="668"/>
      <c r="AW15" s="668"/>
      <c r="AX15" s="771"/>
    </row>
    <row r="16" spans="1:50" ht="21" customHeight="1" x14ac:dyDescent="0.2">
      <c r="A16" s="626"/>
      <c r="B16" s="627"/>
      <c r="C16" s="627"/>
      <c r="D16" s="627"/>
      <c r="E16" s="627"/>
      <c r="F16" s="628"/>
      <c r="G16" s="737"/>
      <c r="H16" s="738"/>
      <c r="I16" s="723" t="s">
        <v>52</v>
      </c>
      <c r="J16" s="724"/>
      <c r="K16" s="724"/>
      <c r="L16" s="724"/>
      <c r="M16" s="724"/>
      <c r="N16" s="724"/>
      <c r="O16" s="725"/>
      <c r="P16" s="667" t="s">
        <v>463</v>
      </c>
      <c r="Q16" s="668"/>
      <c r="R16" s="668"/>
      <c r="S16" s="668"/>
      <c r="T16" s="668"/>
      <c r="U16" s="668"/>
      <c r="V16" s="669"/>
      <c r="W16" s="667" t="s">
        <v>463</v>
      </c>
      <c r="X16" s="668"/>
      <c r="Y16" s="668"/>
      <c r="Z16" s="668"/>
      <c r="AA16" s="668"/>
      <c r="AB16" s="668"/>
      <c r="AC16" s="669"/>
      <c r="AD16" s="667" t="s">
        <v>479</v>
      </c>
      <c r="AE16" s="668"/>
      <c r="AF16" s="668"/>
      <c r="AG16" s="668"/>
      <c r="AH16" s="668"/>
      <c r="AI16" s="668"/>
      <c r="AJ16" s="669"/>
      <c r="AK16" s="667" t="s">
        <v>480</v>
      </c>
      <c r="AL16" s="668"/>
      <c r="AM16" s="668"/>
      <c r="AN16" s="668"/>
      <c r="AO16" s="668"/>
      <c r="AP16" s="668"/>
      <c r="AQ16" s="669"/>
      <c r="AR16" s="764"/>
      <c r="AS16" s="765"/>
      <c r="AT16" s="765"/>
      <c r="AU16" s="765"/>
      <c r="AV16" s="765"/>
      <c r="AW16" s="765"/>
      <c r="AX16" s="766"/>
    </row>
    <row r="17" spans="1:50" ht="24.75" customHeight="1" x14ac:dyDescent="0.2">
      <c r="A17" s="626"/>
      <c r="B17" s="627"/>
      <c r="C17" s="627"/>
      <c r="D17" s="627"/>
      <c r="E17" s="627"/>
      <c r="F17" s="628"/>
      <c r="G17" s="737"/>
      <c r="H17" s="738"/>
      <c r="I17" s="723" t="s">
        <v>50</v>
      </c>
      <c r="J17" s="772"/>
      <c r="K17" s="772"/>
      <c r="L17" s="772"/>
      <c r="M17" s="772"/>
      <c r="N17" s="772"/>
      <c r="O17" s="773"/>
      <c r="P17" s="667" t="s">
        <v>463</v>
      </c>
      <c r="Q17" s="668"/>
      <c r="R17" s="668"/>
      <c r="S17" s="668"/>
      <c r="T17" s="668"/>
      <c r="U17" s="668"/>
      <c r="V17" s="669"/>
      <c r="W17" s="667" t="s">
        <v>463</v>
      </c>
      <c r="X17" s="668"/>
      <c r="Y17" s="668"/>
      <c r="Z17" s="668"/>
      <c r="AA17" s="668"/>
      <c r="AB17" s="668"/>
      <c r="AC17" s="669"/>
      <c r="AD17" s="667" t="s">
        <v>480</v>
      </c>
      <c r="AE17" s="668"/>
      <c r="AF17" s="668"/>
      <c r="AG17" s="668"/>
      <c r="AH17" s="668"/>
      <c r="AI17" s="668"/>
      <c r="AJ17" s="669"/>
      <c r="AK17" s="667" t="s">
        <v>479</v>
      </c>
      <c r="AL17" s="668"/>
      <c r="AM17" s="668"/>
      <c r="AN17" s="668"/>
      <c r="AO17" s="668"/>
      <c r="AP17" s="668"/>
      <c r="AQ17" s="669"/>
      <c r="AR17" s="929"/>
      <c r="AS17" s="929"/>
      <c r="AT17" s="929"/>
      <c r="AU17" s="929"/>
      <c r="AV17" s="929"/>
      <c r="AW17" s="929"/>
      <c r="AX17" s="930"/>
    </row>
    <row r="18" spans="1:50" ht="24.75" customHeight="1" x14ac:dyDescent="0.2">
      <c r="A18" s="626"/>
      <c r="B18" s="627"/>
      <c r="C18" s="627"/>
      <c r="D18" s="627"/>
      <c r="E18" s="627"/>
      <c r="F18" s="628"/>
      <c r="G18" s="739"/>
      <c r="H18" s="740"/>
      <c r="I18" s="728" t="s">
        <v>21</v>
      </c>
      <c r="J18" s="729"/>
      <c r="K18" s="729"/>
      <c r="L18" s="729"/>
      <c r="M18" s="729"/>
      <c r="N18" s="729"/>
      <c r="O18" s="730"/>
      <c r="P18" s="891">
        <f>SUM(P13:V17)</f>
        <v>8347</v>
      </c>
      <c r="Q18" s="892"/>
      <c r="R18" s="892"/>
      <c r="S18" s="892"/>
      <c r="T18" s="892"/>
      <c r="U18" s="892"/>
      <c r="V18" s="893"/>
      <c r="W18" s="891">
        <f>SUM(W13:AC17)</f>
        <v>8052</v>
      </c>
      <c r="X18" s="892"/>
      <c r="Y18" s="892"/>
      <c r="Z18" s="892"/>
      <c r="AA18" s="892"/>
      <c r="AB18" s="892"/>
      <c r="AC18" s="893"/>
      <c r="AD18" s="891">
        <f>SUM(AD13:AJ17)</f>
        <v>7815</v>
      </c>
      <c r="AE18" s="892"/>
      <c r="AF18" s="892"/>
      <c r="AG18" s="892"/>
      <c r="AH18" s="892"/>
      <c r="AI18" s="892"/>
      <c r="AJ18" s="893"/>
      <c r="AK18" s="891">
        <f>SUM(AK13:AQ17)</f>
        <v>7616</v>
      </c>
      <c r="AL18" s="892"/>
      <c r="AM18" s="892"/>
      <c r="AN18" s="892"/>
      <c r="AO18" s="892"/>
      <c r="AP18" s="892"/>
      <c r="AQ18" s="893"/>
      <c r="AR18" s="891">
        <f>SUM(AR13:AX17)</f>
        <v>7510</v>
      </c>
      <c r="AS18" s="892"/>
      <c r="AT18" s="892"/>
      <c r="AU18" s="892"/>
      <c r="AV18" s="892"/>
      <c r="AW18" s="892"/>
      <c r="AX18" s="894"/>
    </row>
    <row r="19" spans="1:50" ht="24.75" customHeight="1" x14ac:dyDescent="0.2">
      <c r="A19" s="626"/>
      <c r="B19" s="627"/>
      <c r="C19" s="627"/>
      <c r="D19" s="627"/>
      <c r="E19" s="627"/>
      <c r="F19" s="628"/>
      <c r="G19" s="889" t="s">
        <v>10</v>
      </c>
      <c r="H19" s="890"/>
      <c r="I19" s="890"/>
      <c r="J19" s="890"/>
      <c r="K19" s="890"/>
      <c r="L19" s="890"/>
      <c r="M19" s="890"/>
      <c r="N19" s="890"/>
      <c r="O19" s="890"/>
      <c r="P19" s="667">
        <v>8346</v>
      </c>
      <c r="Q19" s="668"/>
      <c r="R19" s="668"/>
      <c r="S19" s="668"/>
      <c r="T19" s="668"/>
      <c r="U19" s="668"/>
      <c r="V19" s="669"/>
      <c r="W19" s="667">
        <v>8050</v>
      </c>
      <c r="X19" s="668"/>
      <c r="Y19" s="668"/>
      <c r="Z19" s="668"/>
      <c r="AA19" s="668"/>
      <c r="AB19" s="668"/>
      <c r="AC19" s="669"/>
      <c r="AD19" s="667">
        <v>7813</v>
      </c>
      <c r="AE19" s="668"/>
      <c r="AF19" s="668"/>
      <c r="AG19" s="668"/>
      <c r="AH19" s="668"/>
      <c r="AI19" s="668"/>
      <c r="AJ19" s="669"/>
      <c r="AK19" s="338"/>
      <c r="AL19" s="338"/>
      <c r="AM19" s="338"/>
      <c r="AN19" s="338"/>
      <c r="AO19" s="338"/>
      <c r="AP19" s="338"/>
      <c r="AQ19" s="338"/>
      <c r="AR19" s="338"/>
      <c r="AS19" s="338"/>
      <c r="AT19" s="338"/>
      <c r="AU19" s="338"/>
      <c r="AV19" s="338"/>
      <c r="AW19" s="338"/>
      <c r="AX19" s="340"/>
    </row>
    <row r="20" spans="1:50" ht="24.75" customHeight="1" x14ac:dyDescent="0.2">
      <c r="A20" s="626"/>
      <c r="B20" s="627"/>
      <c r="C20" s="627"/>
      <c r="D20" s="627"/>
      <c r="E20" s="627"/>
      <c r="F20" s="628"/>
      <c r="G20" s="889" t="s">
        <v>11</v>
      </c>
      <c r="H20" s="890"/>
      <c r="I20" s="890"/>
      <c r="J20" s="890"/>
      <c r="K20" s="890"/>
      <c r="L20" s="890"/>
      <c r="M20" s="890"/>
      <c r="N20" s="890"/>
      <c r="O20" s="890"/>
      <c r="P20" s="337">
        <f>IF(P18=0, "-", SUM(P19)/P18)</f>
        <v>0.99988019647777648</v>
      </c>
      <c r="Q20" s="337"/>
      <c r="R20" s="337"/>
      <c r="S20" s="337"/>
      <c r="T20" s="337"/>
      <c r="U20" s="337"/>
      <c r="V20" s="337"/>
      <c r="W20" s="337">
        <f t="shared" ref="W20" si="0">IF(W18=0, "-", SUM(W19)/W18)</f>
        <v>0.99975161450571282</v>
      </c>
      <c r="X20" s="337"/>
      <c r="Y20" s="337"/>
      <c r="Z20" s="337"/>
      <c r="AA20" s="337"/>
      <c r="AB20" s="337"/>
      <c r="AC20" s="337"/>
      <c r="AD20" s="337">
        <f t="shared" ref="AD20" si="1">IF(AD18=0, "-", SUM(AD19)/AD18)</f>
        <v>0.99974408189379393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2"/>
      <c r="B21" s="863"/>
      <c r="C21" s="863"/>
      <c r="D21" s="863"/>
      <c r="E21" s="863"/>
      <c r="F21" s="959"/>
      <c r="G21" s="335" t="s">
        <v>428</v>
      </c>
      <c r="H21" s="336"/>
      <c r="I21" s="336"/>
      <c r="J21" s="336"/>
      <c r="K21" s="336"/>
      <c r="L21" s="336"/>
      <c r="M21" s="336"/>
      <c r="N21" s="336"/>
      <c r="O21" s="336"/>
      <c r="P21" s="337">
        <f>IF(P19=0, "-", SUM(P19)/SUM(P13,P14))</f>
        <v>0.99988019647777648</v>
      </c>
      <c r="Q21" s="337"/>
      <c r="R21" s="337"/>
      <c r="S21" s="337"/>
      <c r="T21" s="337"/>
      <c r="U21" s="337"/>
      <c r="V21" s="337"/>
      <c r="W21" s="337">
        <f t="shared" ref="W21" si="2">IF(W19=0, "-", SUM(W19)/SUM(W13,W14))</f>
        <v>0.99975161450571282</v>
      </c>
      <c r="X21" s="337"/>
      <c r="Y21" s="337"/>
      <c r="Z21" s="337"/>
      <c r="AA21" s="337"/>
      <c r="AB21" s="337"/>
      <c r="AC21" s="337"/>
      <c r="AD21" s="337">
        <f t="shared" ref="AD21" si="3">IF(AD19=0, "-", SUM(AD19)/SUM(AD13,AD14))</f>
        <v>0.99974408189379393</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7" t="s">
        <v>406</v>
      </c>
      <c r="B22" s="978"/>
      <c r="C22" s="978"/>
      <c r="D22" s="978"/>
      <c r="E22" s="978"/>
      <c r="F22" s="979"/>
      <c r="G22" s="964"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2">
      <c r="A23" s="980"/>
      <c r="B23" s="981"/>
      <c r="C23" s="981"/>
      <c r="D23" s="981"/>
      <c r="E23" s="981"/>
      <c r="F23" s="982"/>
      <c r="G23" s="965" t="s">
        <v>481</v>
      </c>
      <c r="H23" s="966"/>
      <c r="I23" s="966"/>
      <c r="J23" s="966"/>
      <c r="K23" s="966"/>
      <c r="L23" s="966"/>
      <c r="M23" s="966"/>
      <c r="N23" s="966"/>
      <c r="O23" s="967"/>
      <c r="P23" s="931">
        <v>7616</v>
      </c>
      <c r="Q23" s="932"/>
      <c r="R23" s="932"/>
      <c r="S23" s="932"/>
      <c r="T23" s="932"/>
      <c r="U23" s="932"/>
      <c r="V23" s="955"/>
      <c r="W23" s="931">
        <v>7510</v>
      </c>
      <c r="X23" s="932"/>
      <c r="Y23" s="932"/>
      <c r="Z23" s="932"/>
      <c r="AA23" s="932"/>
      <c r="AB23" s="932"/>
      <c r="AC23" s="955"/>
      <c r="AD23" s="987" t="s">
        <v>546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67"/>
      <c r="Q24" s="668"/>
      <c r="R24" s="668"/>
      <c r="S24" s="668"/>
      <c r="T24" s="668"/>
      <c r="U24" s="668"/>
      <c r="V24" s="669"/>
      <c r="W24" s="667"/>
      <c r="X24" s="668"/>
      <c r="Y24" s="668"/>
      <c r="Z24" s="668"/>
      <c r="AA24" s="668"/>
      <c r="AB24" s="668"/>
      <c r="AC24" s="66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2">
      <c r="A25" s="980"/>
      <c r="B25" s="981"/>
      <c r="C25" s="981"/>
      <c r="D25" s="981"/>
      <c r="E25" s="981"/>
      <c r="F25" s="982"/>
      <c r="G25" s="968"/>
      <c r="H25" s="969"/>
      <c r="I25" s="969"/>
      <c r="J25" s="969"/>
      <c r="K25" s="969"/>
      <c r="L25" s="969"/>
      <c r="M25" s="969"/>
      <c r="N25" s="969"/>
      <c r="O25" s="970"/>
      <c r="P25" s="667"/>
      <c r="Q25" s="668"/>
      <c r="R25" s="668"/>
      <c r="S25" s="668"/>
      <c r="T25" s="668"/>
      <c r="U25" s="668"/>
      <c r="V25" s="669"/>
      <c r="W25" s="667"/>
      <c r="X25" s="668"/>
      <c r="Y25" s="668"/>
      <c r="Z25" s="668"/>
      <c r="AA25" s="668"/>
      <c r="AB25" s="668"/>
      <c r="AC25" s="66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2">
      <c r="A26" s="980"/>
      <c r="B26" s="981"/>
      <c r="C26" s="981"/>
      <c r="D26" s="981"/>
      <c r="E26" s="981"/>
      <c r="F26" s="982"/>
      <c r="G26" s="968"/>
      <c r="H26" s="969"/>
      <c r="I26" s="969"/>
      <c r="J26" s="969"/>
      <c r="K26" s="969"/>
      <c r="L26" s="969"/>
      <c r="M26" s="969"/>
      <c r="N26" s="969"/>
      <c r="O26" s="970"/>
      <c r="P26" s="667"/>
      <c r="Q26" s="668"/>
      <c r="R26" s="668"/>
      <c r="S26" s="668"/>
      <c r="T26" s="668"/>
      <c r="U26" s="668"/>
      <c r="V26" s="669"/>
      <c r="W26" s="667"/>
      <c r="X26" s="668"/>
      <c r="Y26" s="668"/>
      <c r="Z26" s="668"/>
      <c r="AA26" s="668"/>
      <c r="AB26" s="668"/>
      <c r="AC26" s="66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2">
      <c r="A27" s="980"/>
      <c r="B27" s="981"/>
      <c r="C27" s="981"/>
      <c r="D27" s="981"/>
      <c r="E27" s="981"/>
      <c r="F27" s="982"/>
      <c r="G27" s="968"/>
      <c r="H27" s="969"/>
      <c r="I27" s="969"/>
      <c r="J27" s="969"/>
      <c r="K27" s="969"/>
      <c r="L27" s="969"/>
      <c r="M27" s="969"/>
      <c r="N27" s="969"/>
      <c r="O27" s="970"/>
      <c r="P27" s="667"/>
      <c r="Q27" s="668"/>
      <c r="R27" s="668"/>
      <c r="S27" s="668"/>
      <c r="T27" s="668"/>
      <c r="U27" s="668"/>
      <c r="V27" s="669"/>
      <c r="W27" s="667"/>
      <c r="X27" s="668"/>
      <c r="Y27" s="668"/>
      <c r="Z27" s="668"/>
      <c r="AA27" s="668"/>
      <c r="AB27" s="668"/>
      <c r="AC27" s="66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409</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405</v>
      </c>
      <c r="H29" s="975"/>
      <c r="I29" s="975"/>
      <c r="J29" s="975"/>
      <c r="K29" s="975"/>
      <c r="L29" s="975"/>
      <c r="M29" s="975"/>
      <c r="N29" s="975"/>
      <c r="O29" s="976"/>
      <c r="P29" s="946">
        <f>AK13</f>
        <v>7616</v>
      </c>
      <c r="Q29" s="947"/>
      <c r="R29" s="947"/>
      <c r="S29" s="947"/>
      <c r="T29" s="947"/>
      <c r="U29" s="947"/>
      <c r="V29" s="948"/>
      <c r="W29" s="946">
        <f>AR13</f>
        <v>7510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4" t="s">
        <v>422</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80" t="s">
        <v>308</v>
      </c>
      <c r="AR30" s="781"/>
      <c r="AS30" s="781"/>
      <c r="AT30" s="782"/>
      <c r="AU30" s="787" t="s">
        <v>253</v>
      </c>
      <c r="AV30" s="787"/>
      <c r="AW30" s="787"/>
      <c r="AX30" s="928"/>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479</v>
      </c>
      <c r="AR31" s="173"/>
      <c r="AS31" s="117" t="s">
        <v>309</v>
      </c>
      <c r="AT31" s="118"/>
      <c r="AU31" s="172" t="s">
        <v>480</v>
      </c>
      <c r="AV31" s="172"/>
      <c r="AW31" s="415" t="s">
        <v>297</v>
      </c>
      <c r="AX31" s="416"/>
    </row>
    <row r="32" spans="1:50" ht="45" customHeight="1" x14ac:dyDescent="0.2">
      <c r="A32" s="420"/>
      <c r="B32" s="418"/>
      <c r="C32" s="418"/>
      <c r="D32" s="418"/>
      <c r="E32" s="418"/>
      <c r="F32" s="419"/>
      <c r="G32" s="561" t="s">
        <v>482</v>
      </c>
      <c r="H32" s="562"/>
      <c r="I32" s="562"/>
      <c r="J32" s="562"/>
      <c r="K32" s="562"/>
      <c r="L32" s="562"/>
      <c r="M32" s="562"/>
      <c r="N32" s="562"/>
      <c r="O32" s="563"/>
      <c r="P32" s="86" t="s">
        <v>483</v>
      </c>
      <c r="Q32" s="86"/>
      <c r="R32" s="86"/>
      <c r="S32" s="86"/>
      <c r="T32" s="86"/>
      <c r="U32" s="86"/>
      <c r="V32" s="86"/>
      <c r="W32" s="86"/>
      <c r="X32" s="87"/>
      <c r="Y32" s="483" t="s">
        <v>13</v>
      </c>
      <c r="Z32" s="530"/>
      <c r="AA32" s="531"/>
      <c r="AB32" s="468" t="s">
        <v>484</v>
      </c>
      <c r="AC32" s="468"/>
      <c r="AD32" s="468"/>
      <c r="AE32" s="225">
        <v>8346</v>
      </c>
      <c r="AF32" s="226"/>
      <c r="AG32" s="226"/>
      <c r="AH32" s="226"/>
      <c r="AI32" s="225">
        <v>8050</v>
      </c>
      <c r="AJ32" s="226"/>
      <c r="AK32" s="226"/>
      <c r="AL32" s="226"/>
      <c r="AM32" s="225">
        <v>7813</v>
      </c>
      <c r="AN32" s="226"/>
      <c r="AO32" s="226"/>
      <c r="AP32" s="226"/>
      <c r="AQ32" s="345" t="s">
        <v>479</v>
      </c>
      <c r="AR32" s="180"/>
      <c r="AS32" s="180"/>
      <c r="AT32" s="346"/>
      <c r="AU32" s="226" t="s">
        <v>479</v>
      </c>
      <c r="AV32" s="226"/>
      <c r="AW32" s="226"/>
      <c r="AX32" s="228"/>
    </row>
    <row r="33" spans="1:50" ht="4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484</v>
      </c>
      <c r="AC33" s="522"/>
      <c r="AD33" s="522"/>
      <c r="AE33" s="225">
        <v>8347</v>
      </c>
      <c r="AF33" s="226"/>
      <c r="AG33" s="226"/>
      <c r="AH33" s="226"/>
      <c r="AI33" s="225">
        <v>8052</v>
      </c>
      <c r="AJ33" s="226"/>
      <c r="AK33" s="226"/>
      <c r="AL33" s="226"/>
      <c r="AM33" s="225">
        <v>7815</v>
      </c>
      <c r="AN33" s="226"/>
      <c r="AO33" s="226"/>
      <c r="AP33" s="226"/>
      <c r="AQ33" s="345" t="s">
        <v>479</v>
      </c>
      <c r="AR33" s="180"/>
      <c r="AS33" s="180"/>
      <c r="AT33" s="346"/>
      <c r="AU33" s="226" t="s">
        <v>479</v>
      </c>
      <c r="AV33" s="226"/>
      <c r="AW33" s="226"/>
      <c r="AX33" s="228"/>
    </row>
    <row r="34" spans="1:50" ht="4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100</v>
      </c>
      <c r="AN34" s="226"/>
      <c r="AO34" s="226"/>
      <c r="AP34" s="226"/>
      <c r="AQ34" s="345" t="s">
        <v>479</v>
      </c>
      <c r="AR34" s="180"/>
      <c r="AS34" s="180"/>
      <c r="AT34" s="346"/>
      <c r="AU34" s="226" t="s">
        <v>485</v>
      </c>
      <c r="AV34" s="226"/>
      <c r="AW34" s="226"/>
      <c r="AX34" s="228"/>
    </row>
    <row r="35" spans="1:50" ht="27.9" customHeight="1" x14ac:dyDescent="0.2">
      <c r="A35" s="211" t="s">
        <v>456</v>
      </c>
      <c r="B35" s="212"/>
      <c r="C35" s="212"/>
      <c r="D35" s="212"/>
      <c r="E35" s="212"/>
      <c r="F35" s="213"/>
      <c r="G35" s="217" t="s">
        <v>539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3" t="s">
        <v>422</v>
      </c>
      <c r="B37" s="784"/>
      <c r="C37" s="784"/>
      <c r="D37" s="784"/>
      <c r="E37" s="784"/>
      <c r="F37" s="785"/>
      <c r="G37" s="433" t="s">
        <v>265</v>
      </c>
      <c r="H37" s="434"/>
      <c r="I37" s="434"/>
      <c r="J37" s="434"/>
      <c r="K37" s="434"/>
      <c r="L37" s="434"/>
      <c r="M37" s="434"/>
      <c r="N37" s="434"/>
      <c r="O37" s="435"/>
      <c r="P37" s="767" t="s">
        <v>59</v>
      </c>
      <c r="Q37" s="434"/>
      <c r="R37" s="434"/>
      <c r="S37" s="434"/>
      <c r="T37" s="434"/>
      <c r="U37" s="434"/>
      <c r="V37" s="434"/>
      <c r="W37" s="434"/>
      <c r="X37" s="435"/>
      <c r="Y37" s="574"/>
      <c r="Z37" s="575"/>
      <c r="AA37" s="576"/>
      <c r="AB37" s="774" t="s">
        <v>12</v>
      </c>
      <c r="AC37" s="775"/>
      <c r="AD37" s="776"/>
      <c r="AE37" s="768" t="s">
        <v>310</v>
      </c>
      <c r="AF37" s="768"/>
      <c r="AG37" s="768"/>
      <c r="AH37" s="768"/>
      <c r="AI37" s="768" t="s">
        <v>311</v>
      </c>
      <c r="AJ37" s="768"/>
      <c r="AK37" s="768"/>
      <c r="AL37" s="768"/>
      <c r="AM37" s="768" t="s">
        <v>317</v>
      </c>
      <c r="AN37" s="768"/>
      <c r="AO37" s="768"/>
      <c r="AP37" s="774"/>
      <c r="AQ37" s="166" t="s">
        <v>308</v>
      </c>
      <c r="AR37" s="158"/>
      <c r="AS37" s="158"/>
      <c r="AT37" s="159"/>
      <c r="AU37" s="434" t="s">
        <v>253</v>
      </c>
      <c r="AV37" s="434"/>
      <c r="AW37" s="434"/>
      <c r="AX37" s="922"/>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3" t="s">
        <v>422</v>
      </c>
      <c r="B44" s="784"/>
      <c r="C44" s="784"/>
      <c r="D44" s="784"/>
      <c r="E44" s="784"/>
      <c r="F44" s="785"/>
      <c r="G44" s="433" t="s">
        <v>265</v>
      </c>
      <c r="H44" s="434"/>
      <c r="I44" s="434"/>
      <c r="J44" s="434"/>
      <c r="K44" s="434"/>
      <c r="L44" s="434"/>
      <c r="M44" s="434"/>
      <c r="N44" s="434"/>
      <c r="O44" s="435"/>
      <c r="P44" s="767" t="s">
        <v>59</v>
      </c>
      <c r="Q44" s="434"/>
      <c r="R44" s="434"/>
      <c r="S44" s="434"/>
      <c r="T44" s="434"/>
      <c r="U44" s="434"/>
      <c r="V44" s="434"/>
      <c r="W44" s="434"/>
      <c r="X44" s="435"/>
      <c r="Y44" s="574"/>
      <c r="Z44" s="575"/>
      <c r="AA44" s="576"/>
      <c r="AB44" s="774" t="s">
        <v>12</v>
      </c>
      <c r="AC44" s="775"/>
      <c r="AD44" s="776"/>
      <c r="AE44" s="768" t="s">
        <v>310</v>
      </c>
      <c r="AF44" s="768"/>
      <c r="AG44" s="768"/>
      <c r="AH44" s="768"/>
      <c r="AI44" s="768" t="s">
        <v>311</v>
      </c>
      <c r="AJ44" s="768"/>
      <c r="AK44" s="768"/>
      <c r="AL44" s="768"/>
      <c r="AM44" s="768" t="s">
        <v>317</v>
      </c>
      <c r="AN44" s="768"/>
      <c r="AO44" s="768"/>
      <c r="AP44" s="774"/>
      <c r="AQ44" s="166" t="s">
        <v>308</v>
      </c>
      <c r="AR44" s="158"/>
      <c r="AS44" s="158"/>
      <c r="AT44" s="159"/>
      <c r="AU44" s="434" t="s">
        <v>253</v>
      </c>
      <c r="AV44" s="434"/>
      <c r="AW44" s="434"/>
      <c r="AX44" s="922"/>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8"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20"/>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3"/>
      <c r="AF77" s="904"/>
      <c r="AG77" s="904"/>
      <c r="AH77" s="904"/>
      <c r="AI77" s="903"/>
      <c r="AJ77" s="904"/>
      <c r="AK77" s="904"/>
      <c r="AL77" s="904"/>
      <c r="AM77" s="903"/>
      <c r="AN77" s="904"/>
      <c r="AO77" s="904"/>
      <c r="AP77" s="904"/>
      <c r="AQ77" s="345"/>
      <c r="AR77" s="180"/>
      <c r="AS77" s="180"/>
      <c r="AT77" s="346"/>
      <c r="AU77" s="226"/>
      <c r="AV77" s="226"/>
      <c r="AW77" s="226"/>
      <c r="AX77" s="228"/>
    </row>
    <row r="78" spans="1:50" ht="69.75" hidden="1" customHeight="1" x14ac:dyDescent="0.2">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5">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0" t="s">
        <v>417</v>
      </c>
      <c r="AP79" s="291"/>
      <c r="AQ79" s="291"/>
      <c r="AR79" s="76" t="s">
        <v>415</v>
      </c>
      <c r="AS79" s="290"/>
      <c r="AT79" s="291"/>
      <c r="AU79" s="291"/>
      <c r="AV79" s="291"/>
      <c r="AW79" s="291"/>
      <c r="AX79" s="960"/>
    </row>
    <row r="80" spans="1:50" ht="18.75" hidden="1" customHeight="1" x14ac:dyDescent="0.2">
      <c r="A80" s="877"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65" hidden="1" customHeight="1" x14ac:dyDescent="0.2">
      <c r="A81" s="878"/>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65" hidden="1" customHeight="1" x14ac:dyDescent="0.2">
      <c r="A82" s="878"/>
      <c r="B82" s="526"/>
      <c r="C82" s="448"/>
      <c r="D82" s="448"/>
      <c r="E82" s="448"/>
      <c r="F82" s="449"/>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65" hidden="1" customHeight="1" x14ac:dyDescent="0.2">
      <c r="A83" s="878"/>
      <c r="B83" s="526"/>
      <c r="C83" s="448"/>
      <c r="D83" s="448"/>
      <c r="E83" s="448"/>
      <c r="F83" s="449"/>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x14ac:dyDescent="0.2">
      <c r="A84" s="878"/>
      <c r="B84" s="527"/>
      <c r="C84" s="528"/>
      <c r="D84" s="528"/>
      <c r="E84" s="528"/>
      <c r="F84" s="529"/>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x14ac:dyDescent="0.2">
      <c r="A85" s="878"/>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8"/>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8"/>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8"/>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8"/>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8"/>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8"/>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8"/>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8"/>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8"/>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8"/>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8"/>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8"/>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8"/>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9"/>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65"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486</v>
      </c>
      <c r="H101" s="86"/>
      <c r="I101" s="86"/>
      <c r="J101" s="86"/>
      <c r="K101" s="86"/>
      <c r="L101" s="86"/>
      <c r="M101" s="86"/>
      <c r="N101" s="86"/>
      <c r="O101" s="86"/>
      <c r="P101" s="86"/>
      <c r="Q101" s="86"/>
      <c r="R101" s="86"/>
      <c r="S101" s="86"/>
      <c r="T101" s="86"/>
      <c r="U101" s="86"/>
      <c r="V101" s="86"/>
      <c r="W101" s="86"/>
      <c r="X101" s="87"/>
      <c r="Y101" s="539" t="s">
        <v>55</v>
      </c>
      <c r="Z101" s="540"/>
      <c r="AA101" s="541"/>
      <c r="AB101" s="468" t="s">
        <v>488</v>
      </c>
      <c r="AC101" s="468"/>
      <c r="AD101" s="468"/>
      <c r="AE101" s="225">
        <v>1070258</v>
      </c>
      <c r="AF101" s="226"/>
      <c r="AG101" s="226"/>
      <c r="AH101" s="227"/>
      <c r="AI101" s="225">
        <v>1033295</v>
      </c>
      <c r="AJ101" s="226"/>
      <c r="AK101" s="226"/>
      <c r="AL101" s="227"/>
      <c r="AM101" s="225">
        <v>996414</v>
      </c>
      <c r="AN101" s="226"/>
      <c r="AO101" s="226"/>
      <c r="AP101" s="227"/>
      <c r="AQ101" s="225" t="s">
        <v>540</v>
      </c>
      <c r="AR101" s="226"/>
      <c r="AS101" s="226"/>
      <c r="AT101" s="227"/>
      <c r="AU101" s="225" t="s">
        <v>541</v>
      </c>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488</v>
      </c>
      <c r="AC102" s="468"/>
      <c r="AD102" s="468"/>
      <c r="AE102" s="438">
        <v>1107386</v>
      </c>
      <c r="AF102" s="438"/>
      <c r="AG102" s="438"/>
      <c r="AH102" s="438"/>
      <c r="AI102" s="438">
        <v>1070258</v>
      </c>
      <c r="AJ102" s="438"/>
      <c r="AK102" s="438"/>
      <c r="AL102" s="438"/>
      <c r="AM102" s="438">
        <v>1033295</v>
      </c>
      <c r="AN102" s="438"/>
      <c r="AO102" s="438"/>
      <c r="AP102" s="438"/>
      <c r="AQ102" s="223">
        <v>996414</v>
      </c>
      <c r="AR102" s="224"/>
      <c r="AS102" s="224"/>
      <c r="AT102" s="320"/>
      <c r="AU102" s="223">
        <v>996414</v>
      </c>
      <c r="AV102" s="224"/>
      <c r="AW102" s="224"/>
      <c r="AX102" s="320"/>
    </row>
    <row r="103" spans="1:60" ht="31.65"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65"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65"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65"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425</v>
      </c>
      <c r="AR112" s="937"/>
      <c r="AS112" s="937"/>
      <c r="AT112" s="938"/>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2">
      <c r="A116" s="459"/>
      <c r="B116" s="460"/>
      <c r="C116" s="460"/>
      <c r="D116" s="460"/>
      <c r="E116" s="460"/>
      <c r="F116" s="461"/>
      <c r="G116" s="410" t="s">
        <v>487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489</v>
      </c>
      <c r="AC116" s="470"/>
      <c r="AD116" s="471"/>
      <c r="AE116" s="225">
        <v>7800</v>
      </c>
      <c r="AF116" s="226"/>
      <c r="AG116" s="226"/>
      <c r="AH116" s="227"/>
      <c r="AI116" s="225">
        <v>7793</v>
      </c>
      <c r="AJ116" s="226"/>
      <c r="AK116" s="226"/>
      <c r="AL116" s="227"/>
      <c r="AM116" s="438">
        <v>7844</v>
      </c>
      <c r="AN116" s="438"/>
      <c r="AO116" s="438"/>
      <c r="AP116" s="438"/>
      <c r="AQ116" s="225">
        <v>7646</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490</v>
      </c>
      <c r="AC117" s="485"/>
      <c r="AD117" s="486"/>
      <c r="AE117" s="591" t="s">
        <v>491</v>
      </c>
      <c r="AF117" s="592"/>
      <c r="AG117" s="592"/>
      <c r="AH117" s="593"/>
      <c r="AI117" s="591" t="s">
        <v>551</v>
      </c>
      <c r="AJ117" s="592"/>
      <c r="AK117" s="592"/>
      <c r="AL117" s="593"/>
      <c r="AM117" s="534" t="s">
        <v>552</v>
      </c>
      <c r="AN117" s="534"/>
      <c r="AO117" s="534"/>
      <c r="AP117" s="534"/>
      <c r="AQ117" s="534" t="s">
        <v>537</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5"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494</v>
      </c>
      <c r="AR133" s="172"/>
      <c r="AS133" s="117" t="s">
        <v>309</v>
      </c>
      <c r="AT133" s="118"/>
      <c r="AU133" s="173" t="s">
        <v>479</v>
      </c>
      <c r="AV133" s="173"/>
      <c r="AW133" s="117" t="s">
        <v>297</v>
      </c>
      <c r="AX133" s="156"/>
    </row>
    <row r="134" spans="1:50" ht="39.75" customHeight="1" x14ac:dyDescent="0.2">
      <c r="A134" s="130"/>
      <c r="B134" s="126"/>
      <c r="C134" s="125"/>
      <c r="D134" s="126"/>
      <c r="E134" s="125"/>
      <c r="F134" s="199"/>
      <c r="G134" s="85" t="s">
        <v>480</v>
      </c>
      <c r="H134" s="86"/>
      <c r="I134" s="86"/>
      <c r="J134" s="86"/>
      <c r="K134" s="86"/>
      <c r="L134" s="86"/>
      <c r="M134" s="86"/>
      <c r="N134" s="86"/>
      <c r="O134" s="86"/>
      <c r="P134" s="86"/>
      <c r="Q134" s="86"/>
      <c r="R134" s="86"/>
      <c r="S134" s="86"/>
      <c r="T134" s="86"/>
      <c r="U134" s="86"/>
      <c r="V134" s="86"/>
      <c r="W134" s="86"/>
      <c r="X134" s="87"/>
      <c r="Y134" s="174" t="s">
        <v>333</v>
      </c>
      <c r="Z134" s="175"/>
      <c r="AA134" s="176"/>
      <c r="AB134" s="177" t="s">
        <v>479</v>
      </c>
      <c r="AC134" s="178"/>
      <c r="AD134" s="178"/>
      <c r="AE134" s="179" t="s">
        <v>479</v>
      </c>
      <c r="AF134" s="180"/>
      <c r="AG134" s="180"/>
      <c r="AH134" s="180"/>
      <c r="AI134" s="179" t="s">
        <v>485</v>
      </c>
      <c r="AJ134" s="180"/>
      <c r="AK134" s="180"/>
      <c r="AL134" s="180"/>
      <c r="AM134" s="179" t="s">
        <v>480</v>
      </c>
      <c r="AN134" s="180"/>
      <c r="AO134" s="180"/>
      <c r="AP134" s="180"/>
      <c r="AQ134" s="179" t="s">
        <v>479</v>
      </c>
      <c r="AR134" s="180"/>
      <c r="AS134" s="180"/>
      <c r="AT134" s="180"/>
      <c r="AU134" s="179" t="s">
        <v>479</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479</v>
      </c>
      <c r="AC135" s="186"/>
      <c r="AD135" s="186"/>
      <c r="AE135" s="179" t="s">
        <v>479</v>
      </c>
      <c r="AF135" s="180"/>
      <c r="AG135" s="180"/>
      <c r="AH135" s="180"/>
      <c r="AI135" s="179" t="s">
        <v>479</v>
      </c>
      <c r="AJ135" s="180"/>
      <c r="AK135" s="180"/>
      <c r="AL135" s="180"/>
      <c r="AM135" s="179" t="s">
        <v>493</v>
      </c>
      <c r="AN135" s="180"/>
      <c r="AO135" s="180"/>
      <c r="AP135" s="180"/>
      <c r="AQ135" s="179" t="s">
        <v>494</v>
      </c>
      <c r="AR135" s="180"/>
      <c r="AS135" s="180"/>
      <c r="AT135" s="180"/>
      <c r="AU135" s="179" t="s">
        <v>479</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65"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6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65" customHeight="1" x14ac:dyDescent="0.2">
      <c r="A154" s="130"/>
      <c r="B154" s="126"/>
      <c r="C154" s="125"/>
      <c r="D154" s="126"/>
      <c r="E154" s="125"/>
      <c r="F154" s="199"/>
      <c r="G154" s="85" t="s">
        <v>495</v>
      </c>
      <c r="H154" s="86"/>
      <c r="I154" s="86"/>
      <c r="J154" s="86"/>
      <c r="K154" s="86"/>
      <c r="L154" s="86"/>
      <c r="M154" s="86"/>
      <c r="N154" s="86"/>
      <c r="O154" s="86"/>
      <c r="P154" s="87"/>
      <c r="Q154" s="109" t="s">
        <v>496</v>
      </c>
      <c r="R154" s="86"/>
      <c r="S154" s="86"/>
      <c r="T154" s="86"/>
      <c r="U154" s="86"/>
      <c r="V154" s="86"/>
      <c r="W154" s="86"/>
      <c r="X154" s="86"/>
      <c r="Y154" s="86"/>
      <c r="Z154" s="86"/>
      <c r="AA154" s="119"/>
      <c r="AB154" s="133" t="s">
        <v>479</v>
      </c>
      <c r="AC154" s="134"/>
      <c r="AD154" s="134"/>
      <c r="AE154" s="139" t="s">
        <v>497</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6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6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498</v>
      </c>
      <c r="AF157" s="86"/>
      <c r="AG157" s="86"/>
      <c r="AH157" s="86"/>
      <c r="AI157" s="86"/>
      <c r="AJ157" s="86"/>
      <c r="AK157" s="86"/>
      <c r="AL157" s="86"/>
      <c r="AM157" s="86"/>
      <c r="AN157" s="86"/>
      <c r="AO157" s="86"/>
      <c r="AP157" s="86"/>
      <c r="AQ157" s="86"/>
      <c r="AR157" s="86"/>
      <c r="AS157" s="86"/>
      <c r="AT157" s="86"/>
      <c r="AU157" s="86"/>
      <c r="AV157" s="86"/>
      <c r="AW157" s="86"/>
      <c r="AX157" s="110"/>
    </row>
    <row r="158" spans="1:50" ht="22.6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6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6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6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6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6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6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6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6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6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6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6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6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6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6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6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6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6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6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6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6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6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6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6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6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6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6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6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6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6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6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6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6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6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6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6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6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6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6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6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6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6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6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6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6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6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6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6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6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6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6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6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6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6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6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6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6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6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6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6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6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6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6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6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6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6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6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6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6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6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6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6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6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6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6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6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6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6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6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6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6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6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6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6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6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6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6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6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6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6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6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6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6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6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6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6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6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6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6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6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6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6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6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6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6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6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6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6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6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6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6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6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6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6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6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6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6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6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6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6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6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6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6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6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6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6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6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6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6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6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6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6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6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6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6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6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6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6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6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6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6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6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6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6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6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4"/>
      <c r="E430" s="193" t="s">
        <v>342</v>
      </c>
      <c r="F430" s="194"/>
      <c r="G430" s="911" t="s">
        <v>338</v>
      </c>
      <c r="H430" s="107"/>
      <c r="I430" s="107"/>
      <c r="J430" s="912" t="s">
        <v>463</v>
      </c>
      <c r="K430" s="913"/>
      <c r="L430" s="913"/>
      <c r="M430" s="913"/>
      <c r="N430" s="913"/>
      <c r="O430" s="913"/>
      <c r="P430" s="913"/>
      <c r="Q430" s="913"/>
      <c r="R430" s="913"/>
      <c r="S430" s="913"/>
      <c r="T430" s="91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535</v>
      </c>
      <c r="AF432" s="173"/>
      <c r="AG432" s="117" t="s">
        <v>309</v>
      </c>
      <c r="AH432" s="118"/>
      <c r="AI432" s="168"/>
      <c r="AJ432" s="168"/>
      <c r="AK432" s="168"/>
      <c r="AL432" s="146"/>
      <c r="AM432" s="168"/>
      <c r="AN432" s="168"/>
      <c r="AO432" s="168"/>
      <c r="AP432" s="146"/>
      <c r="AQ432" s="590" t="s">
        <v>534</v>
      </c>
      <c r="AR432" s="173"/>
      <c r="AS432" s="117" t="s">
        <v>309</v>
      </c>
      <c r="AT432" s="118"/>
      <c r="AU432" s="173" t="s">
        <v>534</v>
      </c>
      <c r="AV432" s="173"/>
      <c r="AW432" s="117" t="s">
        <v>297</v>
      </c>
      <c r="AX432" s="156"/>
    </row>
    <row r="433" spans="1:50" ht="23.25" customHeight="1" x14ac:dyDescent="0.2">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538</v>
      </c>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538</v>
      </c>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534</v>
      </c>
      <c r="AF457" s="173"/>
      <c r="AG457" s="117" t="s">
        <v>309</v>
      </c>
      <c r="AH457" s="118"/>
      <c r="AI457" s="168"/>
      <c r="AJ457" s="168"/>
      <c r="AK457" s="168"/>
      <c r="AL457" s="146"/>
      <c r="AM457" s="168"/>
      <c r="AN457" s="168"/>
      <c r="AO457" s="168"/>
      <c r="AP457" s="146"/>
      <c r="AQ457" s="590" t="s">
        <v>534</v>
      </c>
      <c r="AR457" s="173"/>
      <c r="AS457" s="117" t="s">
        <v>309</v>
      </c>
      <c r="AT457" s="118"/>
      <c r="AU457" s="173" t="s">
        <v>534</v>
      </c>
      <c r="AV457" s="173"/>
      <c r="AW457" s="117" t="s">
        <v>297</v>
      </c>
      <c r="AX457" s="156"/>
    </row>
    <row r="458" spans="1:50" ht="23.25" customHeight="1" x14ac:dyDescent="0.2">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534</v>
      </c>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534</v>
      </c>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53.5" customHeight="1" x14ac:dyDescent="0.2">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3" t="s">
        <v>475</v>
      </c>
      <c r="AE702" s="354"/>
      <c r="AF702" s="354"/>
      <c r="AG702" s="396" t="s">
        <v>500</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2">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9"/>
      <c r="AD703" s="333" t="s">
        <v>475</v>
      </c>
      <c r="AE703" s="334"/>
      <c r="AF703" s="334"/>
      <c r="AG703" s="103" t="s">
        <v>501</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2">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475</v>
      </c>
      <c r="AE704" s="796"/>
      <c r="AF704" s="796"/>
      <c r="AG704" s="120" t="s">
        <v>502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4" t="s">
        <v>39</v>
      </c>
      <c r="B705" s="655"/>
      <c r="C705" s="834" t="s">
        <v>41</v>
      </c>
      <c r="D705" s="83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6"/>
      <c r="AD705" s="726" t="s">
        <v>475</v>
      </c>
      <c r="AE705" s="727"/>
      <c r="AF705" s="727"/>
      <c r="AG705" s="109" t="s">
        <v>504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6"/>
      <c r="B706" s="657"/>
      <c r="C706" s="807"/>
      <c r="D706" s="808"/>
      <c r="E706" s="743" t="s">
        <v>457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3" t="s">
        <v>503</v>
      </c>
      <c r="AE706" s="334"/>
      <c r="AF706" s="67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6"/>
      <c r="B707" s="657"/>
      <c r="C707" s="809"/>
      <c r="D707" s="810"/>
      <c r="E707" s="746" t="s">
        <v>377</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503</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61.5" customHeight="1" x14ac:dyDescent="0.2">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6" t="s">
        <v>475</v>
      </c>
      <c r="AE708" s="617"/>
      <c r="AF708" s="617"/>
      <c r="AG708" s="755" t="s">
        <v>505</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2">
      <c r="A709" s="656"/>
      <c r="B709" s="658"/>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475</v>
      </c>
      <c r="AE709" s="334"/>
      <c r="AF709" s="334"/>
      <c r="AG709" s="103" t="s">
        <v>507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6"/>
      <c r="B710" s="658"/>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475</v>
      </c>
      <c r="AE710" s="334"/>
      <c r="AF710" s="334"/>
      <c r="AG710" s="103" t="s">
        <v>506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6"/>
      <c r="B711" s="658"/>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2"/>
      <c r="AD711" s="333" t="s">
        <v>475</v>
      </c>
      <c r="AE711" s="334"/>
      <c r="AF711" s="334"/>
      <c r="AG711" s="103" t="s">
        <v>508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6"/>
      <c r="B712" s="658"/>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2"/>
      <c r="AD712" s="795" t="s">
        <v>509</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2">
      <c r="A713" s="656"/>
      <c r="B713" s="658"/>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509</v>
      </c>
      <c r="AE713" s="334"/>
      <c r="AF713" s="673"/>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509</v>
      </c>
      <c r="AE714" s="821"/>
      <c r="AF714" s="822"/>
      <c r="AG714" s="749"/>
      <c r="AH714" s="750"/>
      <c r="AI714" s="750"/>
      <c r="AJ714" s="750"/>
      <c r="AK714" s="750"/>
      <c r="AL714" s="750"/>
      <c r="AM714" s="750"/>
      <c r="AN714" s="750"/>
      <c r="AO714" s="750"/>
      <c r="AP714" s="750"/>
      <c r="AQ714" s="750"/>
      <c r="AR714" s="750"/>
      <c r="AS714" s="750"/>
      <c r="AT714" s="750"/>
      <c r="AU714" s="750"/>
      <c r="AV714" s="750"/>
      <c r="AW714" s="750"/>
      <c r="AX714" s="751"/>
    </row>
    <row r="715" spans="1:50" ht="43.5" customHeight="1" x14ac:dyDescent="0.2">
      <c r="A715" s="654" t="s">
        <v>40</v>
      </c>
      <c r="B715" s="797"/>
      <c r="C715" s="798" t="s">
        <v>385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475</v>
      </c>
      <c r="AE715" s="617"/>
      <c r="AF715" s="741"/>
      <c r="AG715" s="755" t="s">
        <v>510</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509</v>
      </c>
      <c r="AE716" s="641"/>
      <c r="AF716" s="641"/>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6"/>
      <c r="B717" s="658"/>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475</v>
      </c>
      <c r="AE717" s="334"/>
      <c r="AF717" s="334"/>
      <c r="AG717" s="103" t="s">
        <v>511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9"/>
      <c r="B718" s="660"/>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509</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509</v>
      </c>
      <c r="AE719" s="617"/>
      <c r="AF719" s="617"/>
      <c r="AG719" s="109"/>
      <c r="AH719" s="86"/>
      <c r="AI719" s="86"/>
      <c r="AJ719" s="86"/>
      <c r="AK719" s="86"/>
      <c r="AL719" s="86"/>
      <c r="AM719" s="86"/>
      <c r="AN719" s="86"/>
      <c r="AO719" s="86"/>
      <c r="AP719" s="86"/>
      <c r="AQ719" s="86"/>
      <c r="AR719" s="86"/>
      <c r="AS719" s="86"/>
      <c r="AT719" s="86"/>
      <c r="AU719" s="86"/>
      <c r="AV719" s="86"/>
      <c r="AW719" s="86"/>
      <c r="AX719" s="110"/>
    </row>
    <row r="720" spans="1:50" ht="24.15" customHeight="1" x14ac:dyDescent="0.2">
      <c r="A720" s="791"/>
      <c r="B720" s="792"/>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0.149999999999999" customHeight="1" x14ac:dyDescent="0.2">
      <c r="A721" s="791"/>
      <c r="B721" s="79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0.149999999999999" customHeight="1" x14ac:dyDescent="0.2">
      <c r="A722" s="791"/>
      <c r="B722" s="792"/>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0.149999999999999" customHeight="1" x14ac:dyDescent="0.2">
      <c r="A723" s="791"/>
      <c r="B723" s="792"/>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0.149999999999999" customHeight="1" x14ac:dyDescent="0.2">
      <c r="A724" s="791"/>
      <c r="B724" s="792"/>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3"/>
      <c r="B725" s="794"/>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5" customHeight="1" x14ac:dyDescent="0.2">
      <c r="A726" s="654" t="s">
        <v>48</v>
      </c>
      <c r="B726" s="815"/>
      <c r="C726" s="828" t="s">
        <v>53</v>
      </c>
      <c r="D726" s="850"/>
      <c r="E726" s="850"/>
      <c r="F726" s="851"/>
      <c r="G726" s="602" t="s">
        <v>512</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65" customHeight="1" thickBot="1" x14ac:dyDescent="0.25">
      <c r="A727" s="816"/>
      <c r="B727" s="817"/>
      <c r="C727" s="597" t="s">
        <v>57</v>
      </c>
      <c r="D727" s="598"/>
      <c r="E727" s="598"/>
      <c r="F727" s="599"/>
      <c r="G727" s="600" t="s">
        <v>513</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2">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45.75" customHeight="1" thickBot="1" x14ac:dyDescent="0.25">
      <c r="A729" s="648" t="s">
        <v>542</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9.75" customHeight="1" thickBot="1" x14ac:dyDescent="0.25">
      <c r="A731" s="812" t="s">
        <v>257</v>
      </c>
      <c r="B731" s="813"/>
      <c r="C731" s="813"/>
      <c r="D731" s="813"/>
      <c r="E731" s="814"/>
      <c r="F731" s="742" t="s">
        <v>543</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0.15" customHeight="1" thickBot="1" x14ac:dyDescent="0.25">
      <c r="A733" s="685" t="s">
        <v>257</v>
      </c>
      <c r="B733" s="686"/>
      <c r="C733" s="686"/>
      <c r="D733" s="686"/>
      <c r="E733" s="687"/>
      <c r="F733" s="651" t="s">
        <v>547</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3.5" customHeight="1" thickBot="1" x14ac:dyDescent="0.25">
      <c r="A735" s="803" t="s">
        <v>550</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2">
      <c r="A737" s="819" t="s">
        <v>357</v>
      </c>
      <c r="B737" s="312"/>
      <c r="C737" s="312"/>
      <c r="D737" s="312"/>
      <c r="E737" s="312"/>
      <c r="F737" s="312"/>
      <c r="G737" s="299">
        <v>225</v>
      </c>
      <c r="H737" s="300"/>
      <c r="I737" s="300"/>
      <c r="J737" s="300"/>
      <c r="K737" s="300"/>
      <c r="L737" s="300"/>
      <c r="M737" s="300"/>
      <c r="N737" s="300"/>
      <c r="O737" s="300"/>
      <c r="P737" s="301"/>
      <c r="Q737" s="312" t="s">
        <v>312</v>
      </c>
      <c r="R737" s="312"/>
      <c r="S737" s="312"/>
      <c r="T737" s="312"/>
      <c r="U737" s="312"/>
      <c r="V737" s="312"/>
      <c r="W737" s="299">
        <v>224</v>
      </c>
      <c r="X737" s="300"/>
      <c r="Y737" s="300"/>
      <c r="Z737" s="300"/>
      <c r="AA737" s="300"/>
      <c r="AB737" s="300"/>
      <c r="AC737" s="300"/>
      <c r="AD737" s="300"/>
      <c r="AE737" s="300"/>
      <c r="AF737" s="301"/>
      <c r="AG737" s="312" t="s">
        <v>313</v>
      </c>
      <c r="AH737" s="312"/>
      <c r="AI737" s="312"/>
      <c r="AJ737" s="312"/>
      <c r="AK737" s="312"/>
      <c r="AL737" s="312"/>
      <c r="AM737" s="299">
        <v>233</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270</v>
      </c>
      <c r="H738" s="300"/>
      <c r="I738" s="300"/>
      <c r="J738" s="300"/>
      <c r="K738" s="300"/>
      <c r="L738" s="300"/>
      <c r="M738" s="300"/>
      <c r="N738" s="300"/>
      <c r="O738" s="300"/>
      <c r="P738" s="300"/>
      <c r="Q738" s="312" t="s">
        <v>315</v>
      </c>
      <c r="R738" s="312"/>
      <c r="S738" s="312"/>
      <c r="T738" s="312"/>
      <c r="U738" s="312"/>
      <c r="V738" s="312"/>
      <c r="W738" s="299">
        <v>267</v>
      </c>
      <c r="X738" s="300"/>
      <c r="Y738" s="300"/>
      <c r="Z738" s="300"/>
      <c r="AA738" s="300"/>
      <c r="AB738" s="300"/>
      <c r="AC738" s="300"/>
      <c r="AD738" s="300"/>
      <c r="AE738" s="300"/>
      <c r="AF738" s="301"/>
      <c r="AG738" s="265" t="s">
        <v>316</v>
      </c>
      <c r="AH738" s="265"/>
      <c r="AI738" s="265"/>
      <c r="AJ738" s="265"/>
      <c r="AK738" s="265"/>
      <c r="AL738" s="265"/>
      <c r="AM738" s="299">
        <v>261</v>
      </c>
      <c r="AN738" s="300"/>
      <c r="AO738" s="300"/>
      <c r="AP738" s="300"/>
      <c r="AQ738" s="300"/>
      <c r="AR738" s="300"/>
      <c r="AS738" s="300"/>
      <c r="AT738" s="300"/>
      <c r="AU738" s="300"/>
      <c r="AV738" s="301"/>
      <c r="AW738" s="73"/>
      <c r="AX738" s="74"/>
    </row>
    <row r="739" spans="1:50" ht="24.75" customHeight="1" thickBot="1" x14ac:dyDescent="0.25">
      <c r="A739" s="674" t="s">
        <v>413</v>
      </c>
      <c r="B739" s="675"/>
      <c r="C739" s="675"/>
      <c r="D739" s="675"/>
      <c r="E739" s="675"/>
      <c r="F739" s="675"/>
      <c r="G739" s="302">
        <v>246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3" t="s">
        <v>460</v>
      </c>
      <c r="B740" s="624"/>
      <c r="C740" s="624"/>
      <c r="D740" s="624"/>
      <c r="E740" s="624"/>
      <c r="F740" s="62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2" t="s">
        <v>462</v>
      </c>
      <c r="B779" s="643"/>
      <c r="C779" s="643"/>
      <c r="D779" s="643"/>
      <c r="E779" s="643"/>
      <c r="F779" s="644"/>
      <c r="G779" s="607" t="s">
        <v>514</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549</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2">
      <c r="A780" s="645"/>
      <c r="B780" s="646"/>
      <c r="C780" s="646"/>
      <c r="D780" s="646"/>
      <c r="E780" s="646"/>
      <c r="F780" s="647"/>
      <c r="G780" s="828"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11"/>
      <c r="AC780" s="828"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2">
      <c r="A781" s="645"/>
      <c r="B781" s="646"/>
      <c r="C781" s="646"/>
      <c r="D781" s="646"/>
      <c r="E781" s="646"/>
      <c r="F781" s="647"/>
      <c r="G781" s="682" t="s">
        <v>515</v>
      </c>
      <c r="H781" s="683"/>
      <c r="I781" s="683"/>
      <c r="J781" s="683"/>
      <c r="K781" s="684"/>
      <c r="L781" s="676" t="s">
        <v>516</v>
      </c>
      <c r="M781" s="677"/>
      <c r="N781" s="677"/>
      <c r="O781" s="677"/>
      <c r="P781" s="677"/>
      <c r="Q781" s="677"/>
      <c r="R781" s="677"/>
      <c r="S781" s="677"/>
      <c r="T781" s="677"/>
      <c r="U781" s="677"/>
      <c r="V781" s="677"/>
      <c r="W781" s="677"/>
      <c r="X781" s="678"/>
      <c r="Y781" s="399">
        <v>7798</v>
      </c>
      <c r="Z781" s="400"/>
      <c r="AA781" s="400"/>
      <c r="AB781" s="818"/>
      <c r="AC781" s="682" t="s">
        <v>515</v>
      </c>
      <c r="AD781" s="683"/>
      <c r="AE781" s="683"/>
      <c r="AF781" s="683"/>
      <c r="AG781" s="684"/>
      <c r="AH781" s="676" t="s">
        <v>519</v>
      </c>
      <c r="AI781" s="677"/>
      <c r="AJ781" s="677"/>
      <c r="AK781" s="677"/>
      <c r="AL781" s="677"/>
      <c r="AM781" s="677"/>
      <c r="AN781" s="677"/>
      <c r="AO781" s="677"/>
      <c r="AP781" s="677"/>
      <c r="AQ781" s="677"/>
      <c r="AR781" s="677"/>
      <c r="AS781" s="677"/>
      <c r="AT781" s="678"/>
      <c r="AU781" s="399">
        <v>1636</v>
      </c>
      <c r="AV781" s="400"/>
      <c r="AW781" s="400"/>
      <c r="AX781" s="401"/>
    </row>
    <row r="782" spans="1:50" ht="24.75" customHeight="1" x14ac:dyDescent="0.2">
      <c r="A782" s="645"/>
      <c r="B782" s="646"/>
      <c r="C782" s="646"/>
      <c r="D782" s="646"/>
      <c r="E782" s="646"/>
      <c r="F782" s="647"/>
      <c r="G782" s="584" t="s">
        <v>517</v>
      </c>
      <c r="H782" s="585"/>
      <c r="I782" s="585"/>
      <c r="J782" s="585"/>
      <c r="K782" s="586"/>
      <c r="L782" s="610" t="s">
        <v>518</v>
      </c>
      <c r="M782" s="611"/>
      <c r="N782" s="611"/>
      <c r="O782" s="611"/>
      <c r="P782" s="611"/>
      <c r="Q782" s="611"/>
      <c r="R782" s="611"/>
      <c r="S782" s="611"/>
      <c r="T782" s="611"/>
      <c r="U782" s="611"/>
      <c r="V782" s="611"/>
      <c r="W782" s="611"/>
      <c r="X782" s="612"/>
      <c r="Y782" s="613">
        <v>14</v>
      </c>
      <c r="Z782" s="614"/>
      <c r="AA782" s="614"/>
      <c r="AB782" s="621"/>
      <c r="AC782" s="584" t="s">
        <v>517</v>
      </c>
      <c r="AD782" s="585"/>
      <c r="AE782" s="585"/>
      <c r="AF782" s="585"/>
      <c r="AG782" s="586"/>
      <c r="AH782" s="610" t="s">
        <v>520</v>
      </c>
      <c r="AI782" s="611"/>
      <c r="AJ782" s="611"/>
      <c r="AK782" s="611"/>
      <c r="AL782" s="611"/>
      <c r="AM782" s="611"/>
      <c r="AN782" s="611"/>
      <c r="AO782" s="611"/>
      <c r="AP782" s="611"/>
      <c r="AQ782" s="611"/>
      <c r="AR782" s="611"/>
      <c r="AS782" s="611"/>
      <c r="AT782" s="612"/>
      <c r="AU782" s="613">
        <v>1</v>
      </c>
      <c r="AV782" s="614"/>
      <c r="AW782" s="614"/>
      <c r="AX782" s="615"/>
    </row>
    <row r="783" spans="1:50" ht="24.75" customHeight="1" x14ac:dyDescent="0.2">
      <c r="A783" s="645"/>
      <c r="B783" s="646"/>
      <c r="C783" s="646"/>
      <c r="D783" s="646"/>
      <c r="E783" s="646"/>
      <c r="F783" s="647"/>
      <c r="G783" s="584"/>
      <c r="H783" s="585"/>
      <c r="I783" s="585"/>
      <c r="J783" s="585"/>
      <c r="K783" s="586"/>
      <c r="L783" s="610"/>
      <c r="M783" s="611"/>
      <c r="N783" s="611"/>
      <c r="O783" s="611"/>
      <c r="P783" s="611"/>
      <c r="Q783" s="611"/>
      <c r="R783" s="611"/>
      <c r="S783" s="611"/>
      <c r="T783" s="611"/>
      <c r="U783" s="611"/>
      <c r="V783" s="611"/>
      <c r="W783" s="611"/>
      <c r="X783" s="612"/>
      <c r="Y783" s="613"/>
      <c r="Z783" s="614"/>
      <c r="AA783" s="614"/>
      <c r="AB783" s="621"/>
      <c r="AC783" s="584"/>
      <c r="AD783" s="585"/>
      <c r="AE783" s="585"/>
      <c r="AF783" s="585"/>
      <c r="AG783" s="586"/>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2">
      <c r="A784" s="645"/>
      <c r="B784" s="646"/>
      <c r="C784" s="646"/>
      <c r="D784" s="646"/>
      <c r="E784" s="646"/>
      <c r="F784" s="647"/>
      <c r="G784" s="584"/>
      <c r="H784" s="585"/>
      <c r="I784" s="585"/>
      <c r="J784" s="585"/>
      <c r="K784" s="586"/>
      <c r="L784" s="610"/>
      <c r="M784" s="611"/>
      <c r="N784" s="611"/>
      <c r="O784" s="611"/>
      <c r="P784" s="611"/>
      <c r="Q784" s="611"/>
      <c r="R784" s="611"/>
      <c r="S784" s="611"/>
      <c r="T784" s="611"/>
      <c r="U784" s="611"/>
      <c r="V784" s="611"/>
      <c r="W784" s="611"/>
      <c r="X784" s="612"/>
      <c r="Y784" s="613"/>
      <c r="Z784" s="614"/>
      <c r="AA784" s="614"/>
      <c r="AB784" s="621"/>
      <c r="AC784" s="584"/>
      <c r="AD784" s="585"/>
      <c r="AE784" s="585"/>
      <c r="AF784" s="585"/>
      <c r="AG784" s="586"/>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2">
      <c r="A785" s="645"/>
      <c r="B785" s="646"/>
      <c r="C785" s="646"/>
      <c r="D785" s="646"/>
      <c r="E785" s="646"/>
      <c r="F785" s="647"/>
      <c r="G785" s="584"/>
      <c r="H785" s="585"/>
      <c r="I785" s="585"/>
      <c r="J785" s="585"/>
      <c r="K785" s="586"/>
      <c r="L785" s="610"/>
      <c r="M785" s="611"/>
      <c r="N785" s="611"/>
      <c r="O785" s="611"/>
      <c r="P785" s="611"/>
      <c r="Q785" s="611"/>
      <c r="R785" s="611"/>
      <c r="S785" s="611"/>
      <c r="T785" s="611"/>
      <c r="U785" s="611"/>
      <c r="V785" s="611"/>
      <c r="W785" s="611"/>
      <c r="X785" s="612"/>
      <c r="Y785" s="613"/>
      <c r="Z785" s="614"/>
      <c r="AA785" s="614"/>
      <c r="AB785" s="621"/>
      <c r="AC785" s="584"/>
      <c r="AD785" s="585"/>
      <c r="AE785" s="585"/>
      <c r="AF785" s="585"/>
      <c r="AG785" s="586"/>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5"/>
      <c r="B786" s="646"/>
      <c r="C786" s="646"/>
      <c r="D786" s="646"/>
      <c r="E786" s="646"/>
      <c r="F786" s="647"/>
      <c r="G786" s="584"/>
      <c r="H786" s="585"/>
      <c r="I786" s="585"/>
      <c r="J786" s="585"/>
      <c r="K786" s="586"/>
      <c r="L786" s="610"/>
      <c r="M786" s="611"/>
      <c r="N786" s="611"/>
      <c r="O786" s="611"/>
      <c r="P786" s="611"/>
      <c r="Q786" s="611"/>
      <c r="R786" s="611"/>
      <c r="S786" s="611"/>
      <c r="T786" s="611"/>
      <c r="U786" s="611"/>
      <c r="V786" s="611"/>
      <c r="W786" s="611"/>
      <c r="X786" s="612"/>
      <c r="Y786" s="613"/>
      <c r="Z786" s="614"/>
      <c r="AA786" s="614"/>
      <c r="AB786" s="621"/>
      <c r="AC786" s="584"/>
      <c r="AD786" s="585"/>
      <c r="AE786" s="585"/>
      <c r="AF786" s="585"/>
      <c r="AG786" s="586"/>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5"/>
      <c r="B787" s="646"/>
      <c r="C787" s="646"/>
      <c r="D787" s="646"/>
      <c r="E787" s="646"/>
      <c r="F787" s="647"/>
      <c r="G787" s="584"/>
      <c r="H787" s="585"/>
      <c r="I787" s="585"/>
      <c r="J787" s="585"/>
      <c r="K787" s="586"/>
      <c r="L787" s="610"/>
      <c r="M787" s="611"/>
      <c r="N787" s="611"/>
      <c r="O787" s="611"/>
      <c r="P787" s="611"/>
      <c r="Q787" s="611"/>
      <c r="R787" s="611"/>
      <c r="S787" s="611"/>
      <c r="T787" s="611"/>
      <c r="U787" s="611"/>
      <c r="V787" s="611"/>
      <c r="W787" s="611"/>
      <c r="X787" s="612"/>
      <c r="Y787" s="613"/>
      <c r="Z787" s="614"/>
      <c r="AA787" s="614"/>
      <c r="AB787" s="621"/>
      <c r="AC787" s="584"/>
      <c r="AD787" s="585"/>
      <c r="AE787" s="585"/>
      <c r="AF787" s="585"/>
      <c r="AG787" s="586"/>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5"/>
      <c r="B788" s="646"/>
      <c r="C788" s="646"/>
      <c r="D788" s="646"/>
      <c r="E788" s="646"/>
      <c r="F788" s="647"/>
      <c r="G788" s="584"/>
      <c r="H788" s="585"/>
      <c r="I788" s="585"/>
      <c r="J788" s="585"/>
      <c r="K788" s="586"/>
      <c r="L788" s="610"/>
      <c r="M788" s="611"/>
      <c r="N788" s="611"/>
      <c r="O788" s="611"/>
      <c r="P788" s="611"/>
      <c r="Q788" s="611"/>
      <c r="R788" s="611"/>
      <c r="S788" s="611"/>
      <c r="T788" s="611"/>
      <c r="U788" s="611"/>
      <c r="V788" s="611"/>
      <c r="W788" s="611"/>
      <c r="X788" s="612"/>
      <c r="Y788" s="613"/>
      <c r="Z788" s="614"/>
      <c r="AA788" s="614"/>
      <c r="AB788" s="621"/>
      <c r="AC788" s="584"/>
      <c r="AD788" s="585"/>
      <c r="AE788" s="585"/>
      <c r="AF788" s="585"/>
      <c r="AG788" s="586"/>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2">
      <c r="A789" s="645"/>
      <c r="B789" s="646"/>
      <c r="C789" s="646"/>
      <c r="D789" s="646"/>
      <c r="E789" s="646"/>
      <c r="F789" s="647"/>
      <c r="G789" s="584"/>
      <c r="H789" s="585"/>
      <c r="I789" s="585"/>
      <c r="J789" s="585"/>
      <c r="K789" s="586"/>
      <c r="L789" s="610"/>
      <c r="M789" s="611"/>
      <c r="N789" s="611"/>
      <c r="O789" s="611"/>
      <c r="P789" s="611"/>
      <c r="Q789" s="611"/>
      <c r="R789" s="611"/>
      <c r="S789" s="611"/>
      <c r="T789" s="611"/>
      <c r="U789" s="611"/>
      <c r="V789" s="611"/>
      <c r="W789" s="611"/>
      <c r="X789" s="612"/>
      <c r="Y789" s="613"/>
      <c r="Z789" s="614"/>
      <c r="AA789" s="614"/>
      <c r="AB789" s="621"/>
      <c r="AC789" s="584"/>
      <c r="AD789" s="585"/>
      <c r="AE789" s="585"/>
      <c r="AF789" s="585"/>
      <c r="AG789" s="586"/>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2">
      <c r="A790" s="645"/>
      <c r="B790" s="646"/>
      <c r="C790" s="646"/>
      <c r="D790" s="646"/>
      <c r="E790" s="646"/>
      <c r="F790" s="647"/>
      <c r="G790" s="584"/>
      <c r="H790" s="585"/>
      <c r="I790" s="585"/>
      <c r="J790" s="585"/>
      <c r="K790" s="586"/>
      <c r="L790" s="610"/>
      <c r="M790" s="611"/>
      <c r="N790" s="611"/>
      <c r="O790" s="611"/>
      <c r="P790" s="611"/>
      <c r="Q790" s="611"/>
      <c r="R790" s="611"/>
      <c r="S790" s="611"/>
      <c r="T790" s="611"/>
      <c r="U790" s="611"/>
      <c r="V790" s="611"/>
      <c r="W790" s="611"/>
      <c r="X790" s="612"/>
      <c r="Y790" s="613"/>
      <c r="Z790" s="614"/>
      <c r="AA790" s="614"/>
      <c r="AB790" s="621"/>
      <c r="AC790" s="584"/>
      <c r="AD790" s="585"/>
      <c r="AE790" s="585"/>
      <c r="AF790" s="585"/>
      <c r="AG790" s="586"/>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2">
      <c r="A791" s="645"/>
      <c r="B791" s="646"/>
      <c r="C791" s="646"/>
      <c r="D791" s="646"/>
      <c r="E791" s="646"/>
      <c r="F791" s="647"/>
      <c r="G791" s="839" t="s">
        <v>21</v>
      </c>
      <c r="H791" s="840"/>
      <c r="I791" s="840"/>
      <c r="J791" s="840"/>
      <c r="K791" s="840"/>
      <c r="L791" s="841"/>
      <c r="M791" s="842"/>
      <c r="N791" s="842"/>
      <c r="O791" s="842"/>
      <c r="P791" s="842"/>
      <c r="Q791" s="842"/>
      <c r="R791" s="842"/>
      <c r="S791" s="842"/>
      <c r="T791" s="842"/>
      <c r="U791" s="842"/>
      <c r="V791" s="842"/>
      <c r="W791" s="842"/>
      <c r="X791" s="843"/>
      <c r="Y791" s="844">
        <f>SUM(Y781:AB790)</f>
        <v>7812</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1637</v>
      </c>
      <c r="AV791" s="845"/>
      <c r="AW791" s="845"/>
      <c r="AX791" s="847"/>
    </row>
    <row r="792" spans="1:50" ht="24.75" hidden="1" customHeight="1" x14ac:dyDescent="0.2">
      <c r="A792" s="645"/>
      <c r="B792" s="646"/>
      <c r="C792" s="646"/>
      <c r="D792" s="646"/>
      <c r="E792" s="646"/>
      <c r="F792" s="647"/>
      <c r="G792" s="607" t="s">
        <v>380</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hidden="1" customHeight="1" x14ac:dyDescent="0.2">
      <c r="A793" s="645"/>
      <c r="B793" s="646"/>
      <c r="C793" s="646"/>
      <c r="D793" s="646"/>
      <c r="E793" s="646"/>
      <c r="F793" s="647"/>
      <c r="G793" s="828"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11"/>
      <c r="AC793" s="828"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hidden="1" customHeight="1" x14ac:dyDescent="0.2">
      <c r="A794" s="645"/>
      <c r="B794" s="646"/>
      <c r="C794" s="646"/>
      <c r="D794" s="646"/>
      <c r="E794" s="646"/>
      <c r="F794" s="647"/>
      <c r="G794" s="682"/>
      <c r="H794" s="683"/>
      <c r="I794" s="683"/>
      <c r="J794" s="683"/>
      <c r="K794" s="684"/>
      <c r="L794" s="676"/>
      <c r="M794" s="677"/>
      <c r="N794" s="677"/>
      <c r="O794" s="677"/>
      <c r="P794" s="677"/>
      <c r="Q794" s="677"/>
      <c r="R794" s="677"/>
      <c r="S794" s="677"/>
      <c r="T794" s="677"/>
      <c r="U794" s="677"/>
      <c r="V794" s="677"/>
      <c r="W794" s="677"/>
      <c r="X794" s="678"/>
      <c r="Y794" s="399"/>
      <c r="Z794" s="400"/>
      <c r="AA794" s="400"/>
      <c r="AB794" s="818"/>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2">
      <c r="A795" s="645"/>
      <c r="B795" s="646"/>
      <c r="C795" s="646"/>
      <c r="D795" s="646"/>
      <c r="E795" s="646"/>
      <c r="F795" s="647"/>
      <c r="G795" s="584"/>
      <c r="H795" s="585"/>
      <c r="I795" s="585"/>
      <c r="J795" s="585"/>
      <c r="K795" s="586"/>
      <c r="L795" s="610"/>
      <c r="M795" s="611"/>
      <c r="N795" s="611"/>
      <c r="O795" s="611"/>
      <c r="P795" s="611"/>
      <c r="Q795" s="611"/>
      <c r="R795" s="611"/>
      <c r="S795" s="611"/>
      <c r="T795" s="611"/>
      <c r="U795" s="611"/>
      <c r="V795" s="611"/>
      <c r="W795" s="611"/>
      <c r="X795" s="612"/>
      <c r="Y795" s="613"/>
      <c r="Z795" s="614"/>
      <c r="AA795" s="614"/>
      <c r="AB795" s="621"/>
      <c r="AC795" s="584"/>
      <c r="AD795" s="585"/>
      <c r="AE795" s="585"/>
      <c r="AF795" s="585"/>
      <c r="AG795" s="586"/>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2">
      <c r="A796" s="645"/>
      <c r="B796" s="646"/>
      <c r="C796" s="646"/>
      <c r="D796" s="646"/>
      <c r="E796" s="646"/>
      <c r="F796" s="647"/>
      <c r="G796" s="584"/>
      <c r="H796" s="585"/>
      <c r="I796" s="585"/>
      <c r="J796" s="585"/>
      <c r="K796" s="586"/>
      <c r="L796" s="610"/>
      <c r="M796" s="611"/>
      <c r="N796" s="611"/>
      <c r="O796" s="611"/>
      <c r="P796" s="611"/>
      <c r="Q796" s="611"/>
      <c r="R796" s="611"/>
      <c r="S796" s="611"/>
      <c r="T796" s="611"/>
      <c r="U796" s="611"/>
      <c r="V796" s="611"/>
      <c r="W796" s="611"/>
      <c r="X796" s="612"/>
      <c r="Y796" s="613"/>
      <c r="Z796" s="614"/>
      <c r="AA796" s="614"/>
      <c r="AB796" s="621"/>
      <c r="AC796" s="584"/>
      <c r="AD796" s="585"/>
      <c r="AE796" s="585"/>
      <c r="AF796" s="585"/>
      <c r="AG796" s="586"/>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2">
      <c r="A797" s="645"/>
      <c r="B797" s="646"/>
      <c r="C797" s="646"/>
      <c r="D797" s="646"/>
      <c r="E797" s="646"/>
      <c r="F797" s="647"/>
      <c r="G797" s="584"/>
      <c r="H797" s="585"/>
      <c r="I797" s="585"/>
      <c r="J797" s="585"/>
      <c r="K797" s="586"/>
      <c r="L797" s="610"/>
      <c r="M797" s="611"/>
      <c r="N797" s="611"/>
      <c r="O797" s="611"/>
      <c r="P797" s="611"/>
      <c r="Q797" s="611"/>
      <c r="R797" s="611"/>
      <c r="S797" s="611"/>
      <c r="T797" s="611"/>
      <c r="U797" s="611"/>
      <c r="V797" s="611"/>
      <c r="W797" s="611"/>
      <c r="X797" s="612"/>
      <c r="Y797" s="613"/>
      <c r="Z797" s="614"/>
      <c r="AA797" s="614"/>
      <c r="AB797" s="621"/>
      <c r="AC797" s="584"/>
      <c r="AD797" s="585"/>
      <c r="AE797" s="585"/>
      <c r="AF797" s="585"/>
      <c r="AG797" s="586"/>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2">
      <c r="A798" s="645"/>
      <c r="B798" s="646"/>
      <c r="C798" s="646"/>
      <c r="D798" s="646"/>
      <c r="E798" s="646"/>
      <c r="F798" s="647"/>
      <c r="G798" s="584"/>
      <c r="H798" s="585"/>
      <c r="I798" s="585"/>
      <c r="J798" s="585"/>
      <c r="K798" s="586"/>
      <c r="L798" s="610"/>
      <c r="M798" s="611"/>
      <c r="N798" s="611"/>
      <c r="O798" s="611"/>
      <c r="P798" s="611"/>
      <c r="Q798" s="611"/>
      <c r="R798" s="611"/>
      <c r="S798" s="611"/>
      <c r="T798" s="611"/>
      <c r="U798" s="611"/>
      <c r="V798" s="611"/>
      <c r="W798" s="611"/>
      <c r="X798" s="612"/>
      <c r="Y798" s="613"/>
      <c r="Z798" s="614"/>
      <c r="AA798" s="614"/>
      <c r="AB798" s="621"/>
      <c r="AC798" s="584"/>
      <c r="AD798" s="585"/>
      <c r="AE798" s="585"/>
      <c r="AF798" s="585"/>
      <c r="AG798" s="586"/>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2">
      <c r="A799" s="645"/>
      <c r="B799" s="646"/>
      <c r="C799" s="646"/>
      <c r="D799" s="646"/>
      <c r="E799" s="646"/>
      <c r="F799" s="647"/>
      <c r="G799" s="584"/>
      <c r="H799" s="585"/>
      <c r="I799" s="585"/>
      <c r="J799" s="585"/>
      <c r="K799" s="586"/>
      <c r="L799" s="610"/>
      <c r="M799" s="611"/>
      <c r="N799" s="611"/>
      <c r="O799" s="611"/>
      <c r="P799" s="611"/>
      <c r="Q799" s="611"/>
      <c r="R799" s="611"/>
      <c r="S799" s="611"/>
      <c r="T799" s="611"/>
      <c r="U799" s="611"/>
      <c r="V799" s="611"/>
      <c r="W799" s="611"/>
      <c r="X799" s="612"/>
      <c r="Y799" s="613"/>
      <c r="Z799" s="614"/>
      <c r="AA799" s="614"/>
      <c r="AB799" s="621"/>
      <c r="AC799" s="584"/>
      <c r="AD799" s="585"/>
      <c r="AE799" s="585"/>
      <c r="AF799" s="585"/>
      <c r="AG799" s="586"/>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2">
      <c r="A800" s="645"/>
      <c r="B800" s="646"/>
      <c r="C800" s="646"/>
      <c r="D800" s="646"/>
      <c r="E800" s="646"/>
      <c r="F800" s="647"/>
      <c r="G800" s="584"/>
      <c r="H800" s="585"/>
      <c r="I800" s="585"/>
      <c r="J800" s="585"/>
      <c r="K800" s="586"/>
      <c r="L800" s="610"/>
      <c r="M800" s="611"/>
      <c r="N800" s="611"/>
      <c r="O800" s="611"/>
      <c r="P800" s="611"/>
      <c r="Q800" s="611"/>
      <c r="R800" s="611"/>
      <c r="S800" s="611"/>
      <c r="T800" s="611"/>
      <c r="U800" s="611"/>
      <c r="V800" s="611"/>
      <c r="W800" s="611"/>
      <c r="X800" s="612"/>
      <c r="Y800" s="613"/>
      <c r="Z800" s="614"/>
      <c r="AA800" s="614"/>
      <c r="AB800" s="621"/>
      <c r="AC800" s="584"/>
      <c r="AD800" s="585"/>
      <c r="AE800" s="585"/>
      <c r="AF800" s="585"/>
      <c r="AG800" s="586"/>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2">
      <c r="A801" s="645"/>
      <c r="B801" s="646"/>
      <c r="C801" s="646"/>
      <c r="D801" s="646"/>
      <c r="E801" s="646"/>
      <c r="F801" s="647"/>
      <c r="G801" s="584"/>
      <c r="H801" s="585"/>
      <c r="I801" s="585"/>
      <c r="J801" s="585"/>
      <c r="K801" s="586"/>
      <c r="L801" s="610"/>
      <c r="M801" s="611"/>
      <c r="N801" s="611"/>
      <c r="O801" s="611"/>
      <c r="P801" s="611"/>
      <c r="Q801" s="611"/>
      <c r="R801" s="611"/>
      <c r="S801" s="611"/>
      <c r="T801" s="611"/>
      <c r="U801" s="611"/>
      <c r="V801" s="611"/>
      <c r="W801" s="611"/>
      <c r="X801" s="612"/>
      <c r="Y801" s="613"/>
      <c r="Z801" s="614"/>
      <c r="AA801" s="614"/>
      <c r="AB801" s="621"/>
      <c r="AC801" s="584"/>
      <c r="AD801" s="585"/>
      <c r="AE801" s="585"/>
      <c r="AF801" s="585"/>
      <c r="AG801" s="586"/>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2">
      <c r="A802" s="645"/>
      <c r="B802" s="646"/>
      <c r="C802" s="646"/>
      <c r="D802" s="646"/>
      <c r="E802" s="646"/>
      <c r="F802" s="647"/>
      <c r="G802" s="584"/>
      <c r="H802" s="585"/>
      <c r="I802" s="585"/>
      <c r="J802" s="585"/>
      <c r="K802" s="586"/>
      <c r="L802" s="610"/>
      <c r="M802" s="611"/>
      <c r="N802" s="611"/>
      <c r="O802" s="611"/>
      <c r="P802" s="611"/>
      <c r="Q802" s="611"/>
      <c r="R802" s="611"/>
      <c r="S802" s="611"/>
      <c r="T802" s="611"/>
      <c r="U802" s="611"/>
      <c r="V802" s="611"/>
      <c r="W802" s="611"/>
      <c r="X802" s="612"/>
      <c r="Y802" s="613"/>
      <c r="Z802" s="614"/>
      <c r="AA802" s="614"/>
      <c r="AB802" s="621"/>
      <c r="AC802" s="584"/>
      <c r="AD802" s="585"/>
      <c r="AE802" s="585"/>
      <c r="AF802" s="585"/>
      <c r="AG802" s="586"/>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2">
      <c r="A803" s="645"/>
      <c r="B803" s="646"/>
      <c r="C803" s="646"/>
      <c r="D803" s="646"/>
      <c r="E803" s="646"/>
      <c r="F803" s="647"/>
      <c r="G803" s="584"/>
      <c r="H803" s="585"/>
      <c r="I803" s="585"/>
      <c r="J803" s="585"/>
      <c r="K803" s="586"/>
      <c r="L803" s="610"/>
      <c r="M803" s="611"/>
      <c r="N803" s="611"/>
      <c r="O803" s="611"/>
      <c r="P803" s="611"/>
      <c r="Q803" s="611"/>
      <c r="R803" s="611"/>
      <c r="S803" s="611"/>
      <c r="T803" s="611"/>
      <c r="U803" s="611"/>
      <c r="V803" s="611"/>
      <c r="W803" s="611"/>
      <c r="X803" s="612"/>
      <c r="Y803" s="613"/>
      <c r="Z803" s="614"/>
      <c r="AA803" s="614"/>
      <c r="AB803" s="621"/>
      <c r="AC803" s="584"/>
      <c r="AD803" s="585"/>
      <c r="AE803" s="585"/>
      <c r="AF803" s="585"/>
      <c r="AG803" s="586"/>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5">
      <c r="A804" s="645"/>
      <c r="B804" s="646"/>
      <c r="C804" s="646"/>
      <c r="D804" s="646"/>
      <c r="E804" s="646"/>
      <c r="F804" s="647"/>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2">
      <c r="A805" s="645"/>
      <c r="B805" s="646"/>
      <c r="C805" s="646"/>
      <c r="D805" s="646"/>
      <c r="E805" s="646"/>
      <c r="F805" s="647"/>
      <c r="G805" s="607" t="s">
        <v>381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hidden="1" customHeight="1" x14ac:dyDescent="0.2">
      <c r="A806" s="645"/>
      <c r="B806" s="646"/>
      <c r="C806" s="646"/>
      <c r="D806" s="646"/>
      <c r="E806" s="646"/>
      <c r="F806" s="647"/>
      <c r="G806" s="828"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11"/>
      <c r="AC806" s="828"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hidden="1" customHeight="1" x14ac:dyDescent="0.2">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8"/>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2">
      <c r="A808" s="645"/>
      <c r="B808" s="646"/>
      <c r="C808" s="646"/>
      <c r="D808" s="646"/>
      <c r="E808" s="646"/>
      <c r="F808" s="647"/>
      <c r="G808" s="584"/>
      <c r="H808" s="585"/>
      <c r="I808" s="585"/>
      <c r="J808" s="585"/>
      <c r="K808" s="586"/>
      <c r="L808" s="610"/>
      <c r="M808" s="611"/>
      <c r="N808" s="611"/>
      <c r="O808" s="611"/>
      <c r="P808" s="611"/>
      <c r="Q808" s="611"/>
      <c r="R808" s="611"/>
      <c r="S808" s="611"/>
      <c r="T808" s="611"/>
      <c r="U808" s="611"/>
      <c r="V808" s="611"/>
      <c r="W808" s="611"/>
      <c r="X808" s="612"/>
      <c r="Y808" s="613"/>
      <c r="Z808" s="614"/>
      <c r="AA808" s="614"/>
      <c r="AB808" s="621"/>
      <c r="AC808" s="584"/>
      <c r="AD808" s="585"/>
      <c r="AE808" s="585"/>
      <c r="AF808" s="585"/>
      <c r="AG808" s="586"/>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2">
      <c r="A809" s="645"/>
      <c r="B809" s="646"/>
      <c r="C809" s="646"/>
      <c r="D809" s="646"/>
      <c r="E809" s="646"/>
      <c r="F809" s="647"/>
      <c r="G809" s="584"/>
      <c r="H809" s="585"/>
      <c r="I809" s="585"/>
      <c r="J809" s="585"/>
      <c r="K809" s="586"/>
      <c r="L809" s="610"/>
      <c r="M809" s="611"/>
      <c r="N809" s="611"/>
      <c r="O809" s="611"/>
      <c r="P809" s="611"/>
      <c r="Q809" s="611"/>
      <c r="R809" s="611"/>
      <c r="S809" s="611"/>
      <c r="T809" s="611"/>
      <c r="U809" s="611"/>
      <c r="V809" s="611"/>
      <c r="W809" s="611"/>
      <c r="X809" s="612"/>
      <c r="Y809" s="613"/>
      <c r="Z809" s="614"/>
      <c r="AA809" s="614"/>
      <c r="AB809" s="621"/>
      <c r="AC809" s="584"/>
      <c r="AD809" s="585"/>
      <c r="AE809" s="585"/>
      <c r="AF809" s="585"/>
      <c r="AG809" s="586"/>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2">
      <c r="A810" s="645"/>
      <c r="B810" s="646"/>
      <c r="C810" s="646"/>
      <c r="D810" s="646"/>
      <c r="E810" s="646"/>
      <c r="F810" s="647"/>
      <c r="G810" s="584"/>
      <c r="H810" s="585"/>
      <c r="I810" s="585"/>
      <c r="J810" s="585"/>
      <c r="K810" s="586"/>
      <c r="L810" s="610"/>
      <c r="M810" s="611"/>
      <c r="N810" s="611"/>
      <c r="O810" s="611"/>
      <c r="P810" s="611"/>
      <c r="Q810" s="611"/>
      <c r="R810" s="611"/>
      <c r="S810" s="611"/>
      <c r="T810" s="611"/>
      <c r="U810" s="611"/>
      <c r="V810" s="611"/>
      <c r="W810" s="611"/>
      <c r="X810" s="612"/>
      <c r="Y810" s="613"/>
      <c r="Z810" s="614"/>
      <c r="AA810" s="614"/>
      <c r="AB810" s="621"/>
      <c r="AC810" s="584"/>
      <c r="AD810" s="585"/>
      <c r="AE810" s="585"/>
      <c r="AF810" s="585"/>
      <c r="AG810" s="586"/>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2">
      <c r="A811" s="645"/>
      <c r="B811" s="646"/>
      <c r="C811" s="646"/>
      <c r="D811" s="646"/>
      <c r="E811" s="646"/>
      <c r="F811" s="647"/>
      <c r="G811" s="584"/>
      <c r="H811" s="585"/>
      <c r="I811" s="585"/>
      <c r="J811" s="585"/>
      <c r="K811" s="586"/>
      <c r="L811" s="610"/>
      <c r="M811" s="611"/>
      <c r="N811" s="611"/>
      <c r="O811" s="611"/>
      <c r="P811" s="611"/>
      <c r="Q811" s="611"/>
      <c r="R811" s="611"/>
      <c r="S811" s="611"/>
      <c r="T811" s="611"/>
      <c r="U811" s="611"/>
      <c r="V811" s="611"/>
      <c r="W811" s="611"/>
      <c r="X811" s="612"/>
      <c r="Y811" s="613"/>
      <c r="Z811" s="614"/>
      <c r="AA811" s="614"/>
      <c r="AB811" s="621"/>
      <c r="AC811" s="584"/>
      <c r="AD811" s="585"/>
      <c r="AE811" s="585"/>
      <c r="AF811" s="585"/>
      <c r="AG811" s="586"/>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2">
      <c r="A812" s="645"/>
      <c r="B812" s="646"/>
      <c r="C812" s="646"/>
      <c r="D812" s="646"/>
      <c r="E812" s="646"/>
      <c r="F812" s="647"/>
      <c r="G812" s="584"/>
      <c r="H812" s="585"/>
      <c r="I812" s="585"/>
      <c r="J812" s="585"/>
      <c r="K812" s="586"/>
      <c r="L812" s="610"/>
      <c r="M812" s="611"/>
      <c r="N812" s="611"/>
      <c r="O812" s="611"/>
      <c r="P812" s="611"/>
      <c r="Q812" s="611"/>
      <c r="R812" s="611"/>
      <c r="S812" s="611"/>
      <c r="T812" s="611"/>
      <c r="U812" s="611"/>
      <c r="V812" s="611"/>
      <c r="W812" s="611"/>
      <c r="X812" s="612"/>
      <c r="Y812" s="613"/>
      <c r="Z812" s="614"/>
      <c r="AA812" s="614"/>
      <c r="AB812" s="621"/>
      <c r="AC812" s="584"/>
      <c r="AD812" s="585"/>
      <c r="AE812" s="585"/>
      <c r="AF812" s="585"/>
      <c r="AG812" s="586"/>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2">
      <c r="A813" s="645"/>
      <c r="B813" s="646"/>
      <c r="C813" s="646"/>
      <c r="D813" s="646"/>
      <c r="E813" s="646"/>
      <c r="F813" s="647"/>
      <c r="G813" s="584"/>
      <c r="H813" s="585"/>
      <c r="I813" s="585"/>
      <c r="J813" s="585"/>
      <c r="K813" s="586"/>
      <c r="L813" s="610"/>
      <c r="M813" s="611"/>
      <c r="N813" s="611"/>
      <c r="O813" s="611"/>
      <c r="P813" s="611"/>
      <c r="Q813" s="611"/>
      <c r="R813" s="611"/>
      <c r="S813" s="611"/>
      <c r="T813" s="611"/>
      <c r="U813" s="611"/>
      <c r="V813" s="611"/>
      <c r="W813" s="611"/>
      <c r="X813" s="612"/>
      <c r="Y813" s="613"/>
      <c r="Z813" s="614"/>
      <c r="AA813" s="614"/>
      <c r="AB813" s="621"/>
      <c r="AC813" s="584"/>
      <c r="AD813" s="585"/>
      <c r="AE813" s="585"/>
      <c r="AF813" s="585"/>
      <c r="AG813" s="586"/>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2">
      <c r="A814" s="645"/>
      <c r="B814" s="646"/>
      <c r="C814" s="646"/>
      <c r="D814" s="646"/>
      <c r="E814" s="646"/>
      <c r="F814" s="647"/>
      <c r="G814" s="584"/>
      <c r="H814" s="585"/>
      <c r="I814" s="585"/>
      <c r="J814" s="585"/>
      <c r="K814" s="586"/>
      <c r="L814" s="610"/>
      <c r="M814" s="611"/>
      <c r="N814" s="611"/>
      <c r="O814" s="611"/>
      <c r="P814" s="611"/>
      <c r="Q814" s="611"/>
      <c r="R814" s="611"/>
      <c r="S814" s="611"/>
      <c r="T814" s="611"/>
      <c r="U814" s="611"/>
      <c r="V814" s="611"/>
      <c r="W814" s="611"/>
      <c r="X814" s="612"/>
      <c r="Y814" s="613"/>
      <c r="Z814" s="614"/>
      <c r="AA814" s="614"/>
      <c r="AB814" s="621"/>
      <c r="AC814" s="584"/>
      <c r="AD814" s="585"/>
      <c r="AE814" s="585"/>
      <c r="AF814" s="585"/>
      <c r="AG814" s="586"/>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2">
      <c r="A815" s="645"/>
      <c r="B815" s="646"/>
      <c r="C815" s="646"/>
      <c r="D815" s="646"/>
      <c r="E815" s="646"/>
      <c r="F815" s="647"/>
      <c r="G815" s="584"/>
      <c r="H815" s="585"/>
      <c r="I815" s="585"/>
      <c r="J815" s="585"/>
      <c r="K815" s="586"/>
      <c r="L815" s="610"/>
      <c r="M815" s="611"/>
      <c r="N815" s="611"/>
      <c r="O815" s="611"/>
      <c r="P815" s="611"/>
      <c r="Q815" s="611"/>
      <c r="R815" s="611"/>
      <c r="S815" s="611"/>
      <c r="T815" s="611"/>
      <c r="U815" s="611"/>
      <c r="V815" s="611"/>
      <c r="W815" s="611"/>
      <c r="X815" s="612"/>
      <c r="Y815" s="613"/>
      <c r="Z815" s="614"/>
      <c r="AA815" s="614"/>
      <c r="AB815" s="621"/>
      <c r="AC815" s="584"/>
      <c r="AD815" s="585"/>
      <c r="AE815" s="585"/>
      <c r="AF815" s="585"/>
      <c r="AG815" s="586"/>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2">
      <c r="A816" s="645"/>
      <c r="B816" s="646"/>
      <c r="C816" s="646"/>
      <c r="D816" s="646"/>
      <c r="E816" s="646"/>
      <c r="F816" s="647"/>
      <c r="G816" s="584"/>
      <c r="H816" s="585"/>
      <c r="I816" s="585"/>
      <c r="J816" s="585"/>
      <c r="K816" s="586"/>
      <c r="L816" s="610"/>
      <c r="M816" s="611"/>
      <c r="N816" s="611"/>
      <c r="O816" s="611"/>
      <c r="P816" s="611"/>
      <c r="Q816" s="611"/>
      <c r="R816" s="611"/>
      <c r="S816" s="611"/>
      <c r="T816" s="611"/>
      <c r="U816" s="611"/>
      <c r="V816" s="611"/>
      <c r="W816" s="611"/>
      <c r="X816" s="612"/>
      <c r="Y816" s="613"/>
      <c r="Z816" s="614"/>
      <c r="AA816" s="614"/>
      <c r="AB816" s="621"/>
      <c r="AC816" s="584"/>
      <c r="AD816" s="585"/>
      <c r="AE816" s="585"/>
      <c r="AF816" s="585"/>
      <c r="AG816" s="586"/>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5">
      <c r="A817" s="645"/>
      <c r="B817" s="646"/>
      <c r="C817" s="646"/>
      <c r="D817" s="646"/>
      <c r="E817" s="646"/>
      <c r="F817" s="647"/>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2">
      <c r="A818" s="645"/>
      <c r="B818" s="646"/>
      <c r="C818" s="646"/>
      <c r="D818" s="646"/>
      <c r="E818" s="646"/>
      <c r="F818" s="647"/>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hidden="1" customHeight="1" x14ac:dyDescent="0.2">
      <c r="A819" s="645"/>
      <c r="B819" s="646"/>
      <c r="C819" s="646"/>
      <c r="D819" s="646"/>
      <c r="E819" s="646"/>
      <c r="F819" s="647"/>
      <c r="G819" s="828"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11"/>
      <c r="AC819" s="828"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hidden="1" customHeight="1" x14ac:dyDescent="0.2">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399"/>
      <c r="Z820" s="400"/>
      <c r="AA820" s="400"/>
      <c r="AB820" s="818"/>
      <c r="AC820" s="682"/>
      <c r="AD820" s="683"/>
      <c r="AE820" s="683"/>
      <c r="AF820" s="683"/>
      <c r="AG820" s="684"/>
      <c r="AH820" s="676"/>
      <c r="AI820" s="677"/>
      <c r="AJ820" s="677"/>
      <c r="AK820" s="677"/>
      <c r="AL820" s="677"/>
      <c r="AM820" s="677"/>
      <c r="AN820" s="677"/>
      <c r="AO820" s="677"/>
      <c r="AP820" s="677"/>
      <c r="AQ820" s="677"/>
      <c r="AR820" s="677"/>
      <c r="AS820" s="677"/>
      <c r="AT820" s="678"/>
      <c r="AU820" s="399"/>
      <c r="AV820" s="400"/>
      <c r="AW820" s="400"/>
      <c r="AX820" s="401"/>
    </row>
    <row r="821" spans="1:50" ht="24.75" hidden="1" customHeight="1" x14ac:dyDescent="0.2">
      <c r="A821" s="645"/>
      <c r="B821" s="646"/>
      <c r="C821" s="646"/>
      <c r="D821" s="646"/>
      <c r="E821" s="646"/>
      <c r="F821" s="647"/>
      <c r="G821" s="584"/>
      <c r="H821" s="585"/>
      <c r="I821" s="585"/>
      <c r="J821" s="585"/>
      <c r="K821" s="586"/>
      <c r="L821" s="610"/>
      <c r="M821" s="611"/>
      <c r="N821" s="611"/>
      <c r="O821" s="611"/>
      <c r="P821" s="611"/>
      <c r="Q821" s="611"/>
      <c r="R821" s="611"/>
      <c r="S821" s="611"/>
      <c r="T821" s="611"/>
      <c r="U821" s="611"/>
      <c r="V821" s="611"/>
      <c r="W821" s="611"/>
      <c r="X821" s="612"/>
      <c r="Y821" s="613"/>
      <c r="Z821" s="614"/>
      <c r="AA821" s="614"/>
      <c r="AB821" s="621"/>
      <c r="AC821" s="584"/>
      <c r="AD821" s="585"/>
      <c r="AE821" s="585"/>
      <c r="AF821" s="585"/>
      <c r="AG821" s="586"/>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5"/>
      <c r="B822" s="646"/>
      <c r="C822" s="646"/>
      <c r="D822" s="646"/>
      <c r="E822" s="646"/>
      <c r="F822" s="647"/>
      <c r="G822" s="584"/>
      <c r="H822" s="585"/>
      <c r="I822" s="585"/>
      <c r="J822" s="585"/>
      <c r="K822" s="586"/>
      <c r="L822" s="610"/>
      <c r="M822" s="611"/>
      <c r="N822" s="611"/>
      <c r="O822" s="611"/>
      <c r="P822" s="611"/>
      <c r="Q822" s="611"/>
      <c r="R822" s="611"/>
      <c r="S822" s="611"/>
      <c r="T822" s="611"/>
      <c r="U822" s="611"/>
      <c r="V822" s="611"/>
      <c r="W822" s="611"/>
      <c r="X822" s="612"/>
      <c r="Y822" s="613"/>
      <c r="Z822" s="614"/>
      <c r="AA822" s="614"/>
      <c r="AB822" s="621"/>
      <c r="AC822" s="584"/>
      <c r="AD822" s="585"/>
      <c r="AE822" s="585"/>
      <c r="AF822" s="585"/>
      <c r="AG822" s="586"/>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5"/>
      <c r="B823" s="646"/>
      <c r="C823" s="646"/>
      <c r="D823" s="646"/>
      <c r="E823" s="646"/>
      <c r="F823" s="647"/>
      <c r="G823" s="584"/>
      <c r="H823" s="585"/>
      <c r="I823" s="585"/>
      <c r="J823" s="585"/>
      <c r="K823" s="586"/>
      <c r="L823" s="610"/>
      <c r="M823" s="611"/>
      <c r="N823" s="611"/>
      <c r="O823" s="611"/>
      <c r="P823" s="611"/>
      <c r="Q823" s="611"/>
      <c r="R823" s="611"/>
      <c r="S823" s="611"/>
      <c r="T823" s="611"/>
      <c r="U823" s="611"/>
      <c r="V823" s="611"/>
      <c r="W823" s="611"/>
      <c r="X823" s="612"/>
      <c r="Y823" s="613"/>
      <c r="Z823" s="614"/>
      <c r="AA823" s="614"/>
      <c r="AB823" s="621"/>
      <c r="AC823" s="584"/>
      <c r="AD823" s="585"/>
      <c r="AE823" s="585"/>
      <c r="AF823" s="585"/>
      <c r="AG823" s="586"/>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5"/>
      <c r="B824" s="646"/>
      <c r="C824" s="646"/>
      <c r="D824" s="646"/>
      <c r="E824" s="646"/>
      <c r="F824" s="647"/>
      <c r="G824" s="584"/>
      <c r="H824" s="585"/>
      <c r="I824" s="585"/>
      <c r="J824" s="585"/>
      <c r="K824" s="586"/>
      <c r="L824" s="610"/>
      <c r="M824" s="611"/>
      <c r="N824" s="611"/>
      <c r="O824" s="611"/>
      <c r="P824" s="611"/>
      <c r="Q824" s="611"/>
      <c r="R824" s="611"/>
      <c r="S824" s="611"/>
      <c r="T824" s="611"/>
      <c r="U824" s="611"/>
      <c r="V824" s="611"/>
      <c r="W824" s="611"/>
      <c r="X824" s="612"/>
      <c r="Y824" s="613"/>
      <c r="Z824" s="614"/>
      <c r="AA824" s="614"/>
      <c r="AB824" s="621"/>
      <c r="AC824" s="584"/>
      <c r="AD824" s="585"/>
      <c r="AE824" s="585"/>
      <c r="AF824" s="585"/>
      <c r="AG824" s="586"/>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5"/>
      <c r="B825" s="646"/>
      <c r="C825" s="646"/>
      <c r="D825" s="646"/>
      <c r="E825" s="646"/>
      <c r="F825" s="647"/>
      <c r="G825" s="584"/>
      <c r="H825" s="585"/>
      <c r="I825" s="585"/>
      <c r="J825" s="585"/>
      <c r="K825" s="586"/>
      <c r="L825" s="610"/>
      <c r="M825" s="611"/>
      <c r="N825" s="611"/>
      <c r="O825" s="611"/>
      <c r="P825" s="611"/>
      <c r="Q825" s="611"/>
      <c r="R825" s="611"/>
      <c r="S825" s="611"/>
      <c r="T825" s="611"/>
      <c r="U825" s="611"/>
      <c r="V825" s="611"/>
      <c r="W825" s="611"/>
      <c r="X825" s="612"/>
      <c r="Y825" s="613"/>
      <c r="Z825" s="614"/>
      <c r="AA825" s="614"/>
      <c r="AB825" s="621"/>
      <c r="AC825" s="584"/>
      <c r="AD825" s="585"/>
      <c r="AE825" s="585"/>
      <c r="AF825" s="585"/>
      <c r="AG825" s="586"/>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5"/>
      <c r="B826" s="646"/>
      <c r="C826" s="646"/>
      <c r="D826" s="646"/>
      <c r="E826" s="646"/>
      <c r="F826" s="647"/>
      <c r="G826" s="584"/>
      <c r="H826" s="585"/>
      <c r="I826" s="585"/>
      <c r="J826" s="585"/>
      <c r="K826" s="586"/>
      <c r="L826" s="610"/>
      <c r="M826" s="611"/>
      <c r="N826" s="611"/>
      <c r="O826" s="611"/>
      <c r="P826" s="611"/>
      <c r="Q826" s="611"/>
      <c r="R826" s="611"/>
      <c r="S826" s="611"/>
      <c r="T826" s="611"/>
      <c r="U826" s="611"/>
      <c r="V826" s="611"/>
      <c r="W826" s="611"/>
      <c r="X826" s="612"/>
      <c r="Y826" s="613"/>
      <c r="Z826" s="614"/>
      <c r="AA826" s="614"/>
      <c r="AB826" s="621"/>
      <c r="AC826" s="584"/>
      <c r="AD826" s="585"/>
      <c r="AE826" s="585"/>
      <c r="AF826" s="585"/>
      <c r="AG826" s="586"/>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5"/>
      <c r="B827" s="646"/>
      <c r="C827" s="646"/>
      <c r="D827" s="646"/>
      <c r="E827" s="646"/>
      <c r="F827" s="647"/>
      <c r="G827" s="584"/>
      <c r="H827" s="585"/>
      <c r="I827" s="585"/>
      <c r="J827" s="585"/>
      <c r="K827" s="586"/>
      <c r="L827" s="610"/>
      <c r="M827" s="611"/>
      <c r="N827" s="611"/>
      <c r="O827" s="611"/>
      <c r="P827" s="611"/>
      <c r="Q827" s="611"/>
      <c r="R827" s="611"/>
      <c r="S827" s="611"/>
      <c r="T827" s="611"/>
      <c r="U827" s="611"/>
      <c r="V827" s="611"/>
      <c r="W827" s="611"/>
      <c r="X827" s="612"/>
      <c r="Y827" s="613"/>
      <c r="Z827" s="614"/>
      <c r="AA827" s="614"/>
      <c r="AB827" s="621"/>
      <c r="AC827" s="584"/>
      <c r="AD827" s="585"/>
      <c r="AE827" s="585"/>
      <c r="AF827" s="585"/>
      <c r="AG827" s="586"/>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5"/>
      <c r="B828" s="646"/>
      <c r="C828" s="646"/>
      <c r="D828" s="646"/>
      <c r="E828" s="646"/>
      <c r="F828" s="647"/>
      <c r="G828" s="584"/>
      <c r="H828" s="585"/>
      <c r="I828" s="585"/>
      <c r="J828" s="585"/>
      <c r="K828" s="586"/>
      <c r="L828" s="610"/>
      <c r="M828" s="611"/>
      <c r="N828" s="611"/>
      <c r="O828" s="611"/>
      <c r="P828" s="611"/>
      <c r="Q828" s="611"/>
      <c r="R828" s="611"/>
      <c r="S828" s="611"/>
      <c r="T828" s="611"/>
      <c r="U828" s="611"/>
      <c r="V828" s="611"/>
      <c r="W828" s="611"/>
      <c r="X828" s="612"/>
      <c r="Y828" s="613"/>
      <c r="Z828" s="614"/>
      <c r="AA828" s="614"/>
      <c r="AB828" s="621"/>
      <c r="AC828" s="584"/>
      <c r="AD828" s="585"/>
      <c r="AE828" s="585"/>
      <c r="AF828" s="585"/>
      <c r="AG828" s="586"/>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5"/>
      <c r="B829" s="646"/>
      <c r="C829" s="646"/>
      <c r="D829" s="646"/>
      <c r="E829" s="646"/>
      <c r="F829" s="647"/>
      <c r="G829" s="584"/>
      <c r="H829" s="585"/>
      <c r="I829" s="585"/>
      <c r="J829" s="585"/>
      <c r="K829" s="586"/>
      <c r="L829" s="610"/>
      <c r="M829" s="611"/>
      <c r="N829" s="611"/>
      <c r="O829" s="611"/>
      <c r="P829" s="611"/>
      <c r="Q829" s="611"/>
      <c r="R829" s="611"/>
      <c r="S829" s="611"/>
      <c r="T829" s="611"/>
      <c r="U829" s="611"/>
      <c r="V829" s="611"/>
      <c r="W829" s="611"/>
      <c r="X829" s="612"/>
      <c r="Y829" s="613"/>
      <c r="Z829" s="614"/>
      <c r="AA829" s="614"/>
      <c r="AB829" s="621"/>
      <c r="AC829" s="584"/>
      <c r="AD829" s="585"/>
      <c r="AE829" s="585"/>
      <c r="AF829" s="585"/>
      <c r="AG829" s="586"/>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5"/>
      <c r="B830" s="646"/>
      <c r="C830" s="646"/>
      <c r="D830" s="646"/>
      <c r="E830" s="646"/>
      <c r="F830" s="647"/>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60.5" customHeight="1" x14ac:dyDescent="0.2">
      <c r="A837" s="387">
        <v>1</v>
      </c>
      <c r="B837" s="387">
        <v>1</v>
      </c>
      <c r="C837" s="373" t="s">
        <v>521</v>
      </c>
      <c r="D837" s="355"/>
      <c r="E837" s="355"/>
      <c r="F837" s="355"/>
      <c r="G837" s="355"/>
      <c r="H837" s="355"/>
      <c r="I837" s="355"/>
      <c r="J837" s="356">
        <v>8020005008491</v>
      </c>
      <c r="K837" s="357"/>
      <c r="L837" s="357"/>
      <c r="M837" s="357"/>
      <c r="N837" s="357"/>
      <c r="O837" s="357"/>
      <c r="P837" s="374" t="s">
        <v>522</v>
      </c>
      <c r="Q837" s="358"/>
      <c r="R837" s="358"/>
      <c r="S837" s="358"/>
      <c r="T837" s="358"/>
      <c r="U837" s="358"/>
      <c r="V837" s="358"/>
      <c r="W837" s="358"/>
      <c r="X837" s="358"/>
      <c r="Y837" s="359">
        <v>7813</v>
      </c>
      <c r="Z837" s="360"/>
      <c r="AA837" s="360"/>
      <c r="AB837" s="361"/>
      <c r="AC837" s="369" t="s">
        <v>196</v>
      </c>
      <c r="AD837" s="370"/>
      <c r="AE837" s="370"/>
      <c r="AF837" s="370"/>
      <c r="AG837" s="370"/>
      <c r="AH837" s="371" t="s">
        <v>480</v>
      </c>
      <c r="AI837" s="372"/>
      <c r="AJ837" s="372"/>
      <c r="AK837" s="372"/>
      <c r="AL837" s="365" t="s">
        <v>479</v>
      </c>
      <c r="AM837" s="366"/>
      <c r="AN837" s="366"/>
      <c r="AO837" s="367"/>
      <c r="AP837" s="368" t="s">
        <v>477</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524</v>
      </c>
      <c r="D870" s="355"/>
      <c r="E870" s="355"/>
      <c r="F870" s="355"/>
      <c r="G870" s="355"/>
      <c r="H870" s="355"/>
      <c r="I870" s="355"/>
      <c r="J870" s="356">
        <v>6000020271004</v>
      </c>
      <c r="K870" s="357"/>
      <c r="L870" s="357"/>
      <c r="M870" s="357"/>
      <c r="N870" s="357"/>
      <c r="O870" s="357"/>
      <c r="P870" s="374" t="s">
        <v>523</v>
      </c>
      <c r="Q870" s="358"/>
      <c r="R870" s="358"/>
      <c r="S870" s="358"/>
      <c r="T870" s="358"/>
      <c r="U870" s="358"/>
      <c r="V870" s="358"/>
      <c r="W870" s="358"/>
      <c r="X870" s="358"/>
      <c r="Y870" s="359">
        <v>1638</v>
      </c>
      <c r="Z870" s="360"/>
      <c r="AA870" s="360"/>
      <c r="AB870" s="361"/>
      <c r="AC870" s="369" t="s">
        <v>196</v>
      </c>
      <c r="AD870" s="370"/>
      <c r="AE870" s="370"/>
      <c r="AF870" s="370"/>
      <c r="AG870" s="370"/>
      <c r="AH870" s="371" t="s">
        <v>534</v>
      </c>
      <c r="AI870" s="372"/>
      <c r="AJ870" s="372"/>
      <c r="AK870" s="372"/>
      <c r="AL870" s="365" t="s">
        <v>534</v>
      </c>
      <c r="AM870" s="366"/>
      <c r="AN870" s="366"/>
      <c r="AO870" s="367"/>
      <c r="AP870" s="368" t="s">
        <v>477</v>
      </c>
      <c r="AQ870" s="368"/>
      <c r="AR870" s="368"/>
      <c r="AS870" s="368"/>
      <c r="AT870" s="368"/>
      <c r="AU870" s="368"/>
      <c r="AV870" s="368"/>
      <c r="AW870" s="368"/>
      <c r="AX870" s="368"/>
    </row>
    <row r="871" spans="1:50" ht="30" customHeight="1" x14ac:dyDescent="0.2">
      <c r="A871" s="387">
        <v>2</v>
      </c>
      <c r="B871" s="387">
        <v>1</v>
      </c>
      <c r="C871" s="373" t="s">
        <v>525</v>
      </c>
      <c r="D871" s="355"/>
      <c r="E871" s="355"/>
      <c r="F871" s="355"/>
      <c r="G871" s="355"/>
      <c r="H871" s="355"/>
      <c r="I871" s="355"/>
      <c r="J871" s="356">
        <v>1000020282022</v>
      </c>
      <c r="K871" s="357"/>
      <c r="L871" s="357"/>
      <c r="M871" s="357"/>
      <c r="N871" s="357"/>
      <c r="O871" s="357"/>
      <c r="P871" s="374" t="s">
        <v>523</v>
      </c>
      <c r="Q871" s="358"/>
      <c r="R871" s="358"/>
      <c r="S871" s="358"/>
      <c r="T871" s="358"/>
      <c r="U871" s="358"/>
      <c r="V871" s="358"/>
      <c r="W871" s="358"/>
      <c r="X871" s="358"/>
      <c r="Y871" s="359">
        <v>598</v>
      </c>
      <c r="Z871" s="360"/>
      <c r="AA871" s="360"/>
      <c r="AB871" s="361"/>
      <c r="AC871" s="369" t="s">
        <v>196</v>
      </c>
      <c r="AD871" s="370"/>
      <c r="AE871" s="370"/>
      <c r="AF871" s="370"/>
      <c r="AG871" s="370"/>
      <c r="AH871" s="371" t="s">
        <v>534</v>
      </c>
      <c r="AI871" s="372"/>
      <c r="AJ871" s="372"/>
      <c r="AK871" s="372"/>
      <c r="AL871" s="365" t="s">
        <v>534</v>
      </c>
      <c r="AM871" s="366"/>
      <c r="AN871" s="366"/>
      <c r="AO871" s="367"/>
      <c r="AP871" s="368" t="s">
        <v>477</v>
      </c>
      <c r="AQ871" s="368"/>
      <c r="AR871" s="368"/>
      <c r="AS871" s="368"/>
      <c r="AT871" s="368"/>
      <c r="AU871" s="368"/>
      <c r="AV871" s="368"/>
      <c r="AW871" s="368"/>
      <c r="AX871" s="368"/>
    </row>
    <row r="872" spans="1:50" ht="30" customHeight="1" x14ac:dyDescent="0.2">
      <c r="A872" s="387">
        <v>3</v>
      </c>
      <c r="B872" s="387">
        <v>1</v>
      </c>
      <c r="C872" s="373" t="s">
        <v>526</v>
      </c>
      <c r="D872" s="355"/>
      <c r="E872" s="355"/>
      <c r="F872" s="355"/>
      <c r="G872" s="355"/>
      <c r="H872" s="355"/>
      <c r="I872" s="355"/>
      <c r="J872" s="356">
        <v>3000020231002</v>
      </c>
      <c r="K872" s="357"/>
      <c r="L872" s="357"/>
      <c r="M872" s="357"/>
      <c r="N872" s="357"/>
      <c r="O872" s="357"/>
      <c r="P872" s="374" t="s">
        <v>523</v>
      </c>
      <c r="Q872" s="358"/>
      <c r="R872" s="358"/>
      <c r="S872" s="358"/>
      <c r="T872" s="358"/>
      <c r="U872" s="358"/>
      <c r="V872" s="358"/>
      <c r="W872" s="358"/>
      <c r="X872" s="358"/>
      <c r="Y872" s="359">
        <v>449</v>
      </c>
      <c r="Z872" s="360"/>
      <c r="AA872" s="360"/>
      <c r="AB872" s="361"/>
      <c r="AC872" s="369" t="s">
        <v>196</v>
      </c>
      <c r="AD872" s="370"/>
      <c r="AE872" s="370"/>
      <c r="AF872" s="370"/>
      <c r="AG872" s="370"/>
      <c r="AH872" s="363" t="s">
        <v>534</v>
      </c>
      <c r="AI872" s="364"/>
      <c r="AJ872" s="364"/>
      <c r="AK872" s="364"/>
      <c r="AL872" s="365" t="s">
        <v>534</v>
      </c>
      <c r="AM872" s="366"/>
      <c r="AN872" s="366"/>
      <c r="AO872" s="367"/>
      <c r="AP872" s="368" t="s">
        <v>477</v>
      </c>
      <c r="AQ872" s="368"/>
      <c r="AR872" s="368"/>
      <c r="AS872" s="368"/>
      <c r="AT872" s="368"/>
      <c r="AU872" s="368"/>
      <c r="AV872" s="368"/>
      <c r="AW872" s="368"/>
      <c r="AX872" s="368"/>
    </row>
    <row r="873" spans="1:50" ht="30" customHeight="1" x14ac:dyDescent="0.2">
      <c r="A873" s="387">
        <v>4</v>
      </c>
      <c r="B873" s="387">
        <v>1</v>
      </c>
      <c r="C873" s="373" t="s">
        <v>527</v>
      </c>
      <c r="D873" s="355"/>
      <c r="E873" s="355"/>
      <c r="F873" s="355"/>
      <c r="G873" s="355"/>
      <c r="H873" s="355"/>
      <c r="I873" s="355"/>
      <c r="J873" s="356">
        <v>6000020332020</v>
      </c>
      <c r="K873" s="357"/>
      <c r="L873" s="357"/>
      <c r="M873" s="357"/>
      <c r="N873" s="357"/>
      <c r="O873" s="357"/>
      <c r="P873" s="374" t="s">
        <v>523</v>
      </c>
      <c r="Q873" s="358"/>
      <c r="R873" s="358"/>
      <c r="S873" s="358"/>
      <c r="T873" s="358"/>
      <c r="U873" s="358"/>
      <c r="V873" s="358"/>
      <c r="W873" s="358"/>
      <c r="X873" s="358"/>
      <c r="Y873" s="359">
        <v>409</v>
      </c>
      <c r="Z873" s="360"/>
      <c r="AA873" s="360"/>
      <c r="AB873" s="361"/>
      <c r="AC873" s="369" t="s">
        <v>196</v>
      </c>
      <c r="AD873" s="370"/>
      <c r="AE873" s="370"/>
      <c r="AF873" s="370"/>
      <c r="AG873" s="370"/>
      <c r="AH873" s="363" t="s">
        <v>535</v>
      </c>
      <c r="AI873" s="364"/>
      <c r="AJ873" s="364"/>
      <c r="AK873" s="364"/>
      <c r="AL873" s="365" t="s">
        <v>535</v>
      </c>
      <c r="AM873" s="366"/>
      <c r="AN873" s="366"/>
      <c r="AO873" s="367"/>
      <c r="AP873" s="368" t="s">
        <v>477</v>
      </c>
      <c r="AQ873" s="368"/>
      <c r="AR873" s="368"/>
      <c r="AS873" s="368"/>
      <c r="AT873" s="368"/>
      <c r="AU873" s="368"/>
      <c r="AV873" s="368"/>
      <c r="AW873" s="368"/>
      <c r="AX873" s="368"/>
    </row>
    <row r="874" spans="1:50" ht="30" customHeight="1" x14ac:dyDescent="0.2">
      <c r="A874" s="387">
        <v>5</v>
      </c>
      <c r="B874" s="387">
        <v>1</v>
      </c>
      <c r="C874" s="373" t="s">
        <v>528</v>
      </c>
      <c r="D874" s="355"/>
      <c r="E874" s="355"/>
      <c r="F874" s="355"/>
      <c r="G874" s="355"/>
      <c r="H874" s="355"/>
      <c r="I874" s="355"/>
      <c r="J874" s="356">
        <v>3000020271403</v>
      </c>
      <c r="K874" s="357"/>
      <c r="L874" s="357"/>
      <c r="M874" s="357"/>
      <c r="N874" s="357"/>
      <c r="O874" s="357"/>
      <c r="P874" s="374" t="s">
        <v>523</v>
      </c>
      <c r="Q874" s="358"/>
      <c r="R874" s="358"/>
      <c r="S874" s="358"/>
      <c r="T874" s="358"/>
      <c r="U874" s="358"/>
      <c r="V874" s="358"/>
      <c r="W874" s="358"/>
      <c r="X874" s="358"/>
      <c r="Y874" s="359">
        <v>349</v>
      </c>
      <c r="Z874" s="360"/>
      <c r="AA874" s="360"/>
      <c r="AB874" s="361"/>
      <c r="AC874" s="369" t="s">
        <v>196</v>
      </c>
      <c r="AD874" s="370"/>
      <c r="AE874" s="370"/>
      <c r="AF874" s="370"/>
      <c r="AG874" s="370"/>
      <c r="AH874" s="363" t="s">
        <v>534</v>
      </c>
      <c r="AI874" s="364"/>
      <c r="AJ874" s="364"/>
      <c r="AK874" s="364"/>
      <c r="AL874" s="365" t="s">
        <v>536</v>
      </c>
      <c r="AM874" s="366"/>
      <c r="AN874" s="366"/>
      <c r="AO874" s="367"/>
      <c r="AP874" s="368" t="s">
        <v>477</v>
      </c>
      <c r="AQ874" s="368"/>
      <c r="AR874" s="368"/>
      <c r="AS874" s="368"/>
      <c r="AT874" s="368"/>
      <c r="AU874" s="368"/>
      <c r="AV874" s="368"/>
      <c r="AW874" s="368"/>
      <c r="AX874" s="368"/>
    </row>
    <row r="875" spans="1:50" ht="30" customHeight="1" x14ac:dyDescent="0.2">
      <c r="A875" s="387">
        <v>6</v>
      </c>
      <c r="B875" s="387">
        <v>1</v>
      </c>
      <c r="C875" s="373" t="s">
        <v>529</v>
      </c>
      <c r="D875" s="355"/>
      <c r="E875" s="355"/>
      <c r="F875" s="355"/>
      <c r="G875" s="355"/>
      <c r="H875" s="355"/>
      <c r="I875" s="355"/>
      <c r="J875" s="356">
        <v>7000020141305</v>
      </c>
      <c r="K875" s="357"/>
      <c r="L875" s="357"/>
      <c r="M875" s="357"/>
      <c r="N875" s="357"/>
      <c r="O875" s="357"/>
      <c r="P875" s="374" t="s">
        <v>523</v>
      </c>
      <c r="Q875" s="358"/>
      <c r="R875" s="358"/>
      <c r="S875" s="358"/>
      <c r="T875" s="358"/>
      <c r="U875" s="358"/>
      <c r="V875" s="358"/>
      <c r="W875" s="358"/>
      <c r="X875" s="358"/>
      <c r="Y875" s="359">
        <v>334</v>
      </c>
      <c r="Z875" s="360"/>
      <c r="AA875" s="360"/>
      <c r="AB875" s="361"/>
      <c r="AC875" s="369" t="s">
        <v>196</v>
      </c>
      <c r="AD875" s="370"/>
      <c r="AE875" s="370"/>
      <c r="AF875" s="370"/>
      <c r="AG875" s="370"/>
      <c r="AH875" s="363" t="s">
        <v>534</v>
      </c>
      <c r="AI875" s="364"/>
      <c r="AJ875" s="364"/>
      <c r="AK875" s="364"/>
      <c r="AL875" s="365" t="s">
        <v>535</v>
      </c>
      <c r="AM875" s="366"/>
      <c r="AN875" s="366"/>
      <c r="AO875" s="367"/>
      <c r="AP875" s="368" t="s">
        <v>477</v>
      </c>
      <c r="AQ875" s="368"/>
      <c r="AR875" s="368"/>
      <c r="AS875" s="368"/>
      <c r="AT875" s="368"/>
      <c r="AU875" s="368"/>
      <c r="AV875" s="368"/>
      <c r="AW875" s="368"/>
      <c r="AX875" s="368"/>
    </row>
    <row r="876" spans="1:50" ht="30" customHeight="1" x14ac:dyDescent="0.2">
      <c r="A876" s="387">
        <v>7</v>
      </c>
      <c r="B876" s="387">
        <v>1</v>
      </c>
      <c r="C876" s="373" t="s">
        <v>530</v>
      </c>
      <c r="D876" s="355"/>
      <c r="E876" s="355"/>
      <c r="F876" s="355"/>
      <c r="G876" s="355"/>
      <c r="H876" s="355"/>
      <c r="I876" s="355"/>
      <c r="J876" s="356">
        <v>6000020131199</v>
      </c>
      <c r="K876" s="357"/>
      <c r="L876" s="357"/>
      <c r="M876" s="357"/>
      <c r="N876" s="357"/>
      <c r="O876" s="357"/>
      <c r="P876" s="374" t="s">
        <v>523</v>
      </c>
      <c r="Q876" s="358"/>
      <c r="R876" s="358"/>
      <c r="S876" s="358"/>
      <c r="T876" s="358"/>
      <c r="U876" s="358"/>
      <c r="V876" s="358"/>
      <c r="W876" s="358"/>
      <c r="X876" s="358"/>
      <c r="Y876" s="359">
        <v>307</v>
      </c>
      <c r="Z876" s="360"/>
      <c r="AA876" s="360"/>
      <c r="AB876" s="361"/>
      <c r="AC876" s="369" t="s">
        <v>196</v>
      </c>
      <c r="AD876" s="370"/>
      <c r="AE876" s="370"/>
      <c r="AF876" s="370"/>
      <c r="AG876" s="370"/>
      <c r="AH876" s="363" t="s">
        <v>534</v>
      </c>
      <c r="AI876" s="364"/>
      <c r="AJ876" s="364"/>
      <c r="AK876" s="364"/>
      <c r="AL876" s="365" t="s">
        <v>535</v>
      </c>
      <c r="AM876" s="366"/>
      <c r="AN876" s="366"/>
      <c r="AO876" s="367"/>
      <c r="AP876" s="368" t="s">
        <v>477</v>
      </c>
      <c r="AQ876" s="368"/>
      <c r="AR876" s="368"/>
      <c r="AS876" s="368"/>
      <c r="AT876" s="368"/>
      <c r="AU876" s="368"/>
      <c r="AV876" s="368"/>
      <c r="AW876" s="368"/>
      <c r="AX876" s="368"/>
    </row>
    <row r="877" spans="1:50" ht="30" customHeight="1" x14ac:dyDescent="0.2">
      <c r="A877" s="387">
        <v>8</v>
      </c>
      <c r="B877" s="387">
        <v>1</v>
      </c>
      <c r="C877" s="373" t="s">
        <v>531</v>
      </c>
      <c r="D877" s="355"/>
      <c r="E877" s="355"/>
      <c r="F877" s="355"/>
      <c r="G877" s="355"/>
      <c r="H877" s="355"/>
      <c r="I877" s="355"/>
      <c r="J877" s="356">
        <v>8000020272272</v>
      </c>
      <c r="K877" s="357"/>
      <c r="L877" s="357"/>
      <c r="M877" s="357"/>
      <c r="N877" s="357"/>
      <c r="O877" s="357"/>
      <c r="P877" s="374" t="s">
        <v>523</v>
      </c>
      <c r="Q877" s="358"/>
      <c r="R877" s="358"/>
      <c r="S877" s="358"/>
      <c r="T877" s="358"/>
      <c r="U877" s="358"/>
      <c r="V877" s="358"/>
      <c r="W877" s="358"/>
      <c r="X877" s="358"/>
      <c r="Y877" s="359">
        <v>281</v>
      </c>
      <c r="Z877" s="360"/>
      <c r="AA877" s="360"/>
      <c r="AB877" s="361"/>
      <c r="AC877" s="369" t="s">
        <v>196</v>
      </c>
      <c r="AD877" s="370"/>
      <c r="AE877" s="370"/>
      <c r="AF877" s="370"/>
      <c r="AG877" s="370"/>
      <c r="AH877" s="363" t="s">
        <v>534</v>
      </c>
      <c r="AI877" s="364"/>
      <c r="AJ877" s="364"/>
      <c r="AK877" s="364"/>
      <c r="AL877" s="365" t="s">
        <v>535</v>
      </c>
      <c r="AM877" s="366"/>
      <c r="AN877" s="366"/>
      <c r="AO877" s="367"/>
      <c r="AP877" s="368" t="s">
        <v>477</v>
      </c>
      <c r="AQ877" s="368"/>
      <c r="AR877" s="368"/>
      <c r="AS877" s="368"/>
      <c r="AT877" s="368"/>
      <c r="AU877" s="368"/>
      <c r="AV877" s="368"/>
      <c r="AW877" s="368"/>
      <c r="AX877" s="368"/>
    </row>
    <row r="878" spans="1:50" ht="30" customHeight="1" x14ac:dyDescent="0.2">
      <c r="A878" s="387">
        <v>9</v>
      </c>
      <c r="B878" s="387">
        <v>1</v>
      </c>
      <c r="C878" s="373" t="s">
        <v>532</v>
      </c>
      <c r="D878" s="355"/>
      <c r="E878" s="355"/>
      <c r="F878" s="355"/>
      <c r="G878" s="355"/>
      <c r="H878" s="355"/>
      <c r="I878" s="355"/>
      <c r="J878" s="356">
        <v>8000020402028</v>
      </c>
      <c r="K878" s="357"/>
      <c r="L878" s="357"/>
      <c r="M878" s="357"/>
      <c r="N878" s="357"/>
      <c r="O878" s="357"/>
      <c r="P878" s="374" t="s">
        <v>523</v>
      </c>
      <c r="Q878" s="358"/>
      <c r="R878" s="358"/>
      <c r="S878" s="358"/>
      <c r="T878" s="358"/>
      <c r="U878" s="358"/>
      <c r="V878" s="358"/>
      <c r="W878" s="358"/>
      <c r="X878" s="358"/>
      <c r="Y878" s="359">
        <v>236</v>
      </c>
      <c r="Z878" s="360"/>
      <c r="AA878" s="360"/>
      <c r="AB878" s="361"/>
      <c r="AC878" s="369" t="s">
        <v>196</v>
      </c>
      <c r="AD878" s="370"/>
      <c r="AE878" s="370"/>
      <c r="AF878" s="370"/>
      <c r="AG878" s="370"/>
      <c r="AH878" s="363" t="s">
        <v>534</v>
      </c>
      <c r="AI878" s="364"/>
      <c r="AJ878" s="364"/>
      <c r="AK878" s="364"/>
      <c r="AL878" s="365" t="s">
        <v>535</v>
      </c>
      <c r="AM878" s="366"/>
      <c r="AN878" s="366"/>
      <c r="AO878" s="367"/>
      <c r="AP878" s="368" t="s">
        <v>477</v>
      </c>
      <c r="AQ878" s="368"/>
      <c r="AR878" s="368"/>
      <c r="AS878" s="368"/>
      <c r="AT878" s="368"/>
      <c r="AU878" s="368"/>
      <c r="AV878" s="368"/>
      <c r="AW878" s="368"/>
      <c r="AX878" s="368"/>
    </row>
    <row r="879" spans="1:50" ht="30" customHeight="1" x14ac:dyDescent="0.2">
      <c r="A879" s="387">
        <v>10</v>
      </c>
      <c r="B879" s="387">
        <v>1</v>
      </c>
      <c r="C879" s="373" t="s">
        <v>533</v>
      </c>
      <c r="D879" s="355"/>
      <c r="E879" s="355"/>
      <c r="F879" s="355"/>
      <c r="G879" s="355"/>
      <c r="H879" s="355"/>
      <c r="I879" s="355"/>
      <c r="J879" s="356">
        <v>6000020131083</v>
      </c>
      <c r="K879" s="357"/>
      <c r="L879" s="357"/>
      <c r="M879" s="357"/>
      <c r="N879" s="357"/>
      <c r="O879" s="357"/>
      <c r="P879" s="374" t="s">
        <v>523</v>
      </c>
      <c r="Q879" s="358"/>
      <c r="R879" s="358"/>
      <c r="S879" s="358"/>
      <c r="T879" s="358"/>
      <c r="U879" s="358"/>
      <c r="V879" s="358"/>
      <c r="W879" s="358"/>
      <c r="X879" s="358"/>
      <c r="Y879" s="359">
        <v>226</v>
      </c>
      <c r="Z879" s="360"/>
      <c r="AA879" s="360"/>
      <c r="AB879" s="361"/>
      <c r="AC879" s="369" t="s">
        <v>196</v>
      </c>
      <c r="AD879" s="370"/>
      <c r="AE879" s="370"/>
      <c r="AF879" s="370"/>
      <c r="AG879" s="370"/>
      <c r="AH879" s="363" t="s">
        <v>534</v>
      </c>
      <c r="AI879" s="364"/>
      <c r="AJ879" s="364"/>
      <c r="AK879" s="364"/>
      <c r="AL879" s="365" t="s">
        <v>534</v>
      </c>
      <c r="AM879" s="366"/>
      <c r="AN879" s="366"/>
      <c r="AO879" s="367"/>
      <c r="AP879" s="368" t="s">
        <v>477</v>
      </c>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6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49" man="1"/>
    <brk id="48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65"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475</v>
      </c>
      <c r="R6" s="13" t="str">
        <f t="shared" si="3"/>
        <v>交付</v>
      </c>
      <c r="S6" s="13" t="str">
        <f t="shared" si="4"/>
        <v>交付</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6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453</v>
      </c>
      <c r="AK7" s="45" t="str">
        <f t="shared" si="7"/>
        <v>F</v>
      </c>
      <c r="AP7" s="48" t="s">
        <v>453</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48" t="s">
        <v>454</v>
      </c>
      <c r="AK8" s="45" t="str">
        <f t="shared" si="7"/>
        <v>G</v>
      </c>
      <c r="AP8" s="48" t="s">
        <v>454</v>
      </c>
    </row>
    <row r="9" spans="1:42" ht="13.6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6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48" t="s">
        <v>440</v>
      </c>
      <c r="AK10" s="45" t="str">
        <f t="shared" si="7"/>
        <v>I</v>
      </c>
      <c r="AP10" s="45" t="s">
        <v>431</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6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6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6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6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6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6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6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6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6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6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6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6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6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6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2017-09-05T02:28:49Z</cp:lastPrinted>
  <dcterms:created xsi:type="dcterms:W3CDTF">2012-03-13T00:50:25Z</dcterms:created>
  <dcterms:modified xsi:type="dcterms:W3CDTF">2020-11-27T05:11:40Z</dcterms:modified>
</cp:coreProperties>
</file>