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7010" yWindow="600" windowWidth="20730" windowHeight="91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<sst xmlns="http://schemas.openxmlformats.org/spreadsheetml/2006/main" count="2904" uniqueCount="673">
  <si>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</si>
  <si>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</si>
  <si>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</si>
  <si>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</si>
  <si>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</si>
  <si>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</si>
  <si>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</si>
  <si>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</si>
  <si>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</si>
  <si>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</si>
  <si>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</si>
  <si>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</si>
  <si>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</si>
  <si>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</si>
  <si>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</si>
  <si>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</si>
  <si>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</si>
  <si>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</si>
  <si>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</si>
  <si>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</si>
  <si>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</si>
  <si>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</si>
  <si>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</si>
  <si>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</si>
  <si>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</si>
  <si>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</si>
  <si>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</si>
  <si>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</si>
  <si>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</si>
  <si>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</si>
  <si>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</si>
  <si>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</si>
  <si>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</si>
  <si>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</si>
  <si>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</si>
  <si>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</si>
  <si>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</si>
  <si>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</si>
  <si>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</si>
  <si>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</si>
  <si>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</si>
  <si>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</si>
  <si>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</si>
  <si>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</si>
  <si>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</si>
  <si>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</si>
  <si>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</si>
  <si>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</si>
  <si>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</si>
  <si>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</si>
  <si>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</si>
  <si>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</si>
  <si>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</si>
  <si>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</si>
  <si>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</si>
  <si>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</si>
  <si>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</si>
  <si>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</si>
  <si>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</si>
  <si>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</si>
  <si>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</si>
  <si>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</si>
  <si>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</si>
  <si>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</si>
  <si>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</si>
  <si>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</si>
  <si>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</si>
  <si>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</si>
  <si>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</si>
  <si>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</si>
  <si>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</si>
  <si>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</si>
  <si>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</si>
  <si>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</si>
  <si>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</si>
  <si>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</si>
  <si>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</si>
  <si>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</si>
  <si>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</si>
  <si>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</si>
  <si>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</si>
  <si>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</si>
  <si>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</si>
  <si>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</si>
  <si>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</si>
  <si>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</si>
  <si>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</si>
  <si>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</si>
  <si>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</si>
  <si>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</si>
  <si>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</si>
  <si>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</si>
  <si>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</si>
  <si>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</si>
  <si>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</si>
  <si>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</si>
  <si>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</si>
  <si>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</si>
  <si>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</si>
  <si>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</si>
  <si>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</si>
  <si>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</si>
  <si>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</si>
  <si>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</si>
  <si>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</si>
  <si>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</si>
  <si>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</si>
  <si>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</si>
  <si>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</si>
  <si>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</si>
  <si>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</si>
  <si>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</si>
  <si>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</si>
  <si>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</si>
  <si>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</si>
  <si>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</si>
  <si>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</si>
  <si>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</si>
  <si>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</si>
  <si>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</si>
  <si>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</si>
  <si>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</si>
  <si>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</si>
  <si>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</si>
  <si>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</si>
  <si>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</si>
  <si>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</si>
  <si>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</si>
  <si>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</si>
  <si>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</si>
  <si>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</si>
  <si>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</si>
  <si>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</si>
  <si>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</si>
  <si>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</si>
  <si>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</si>
  <si>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</si>
  <si>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</si>
  <si>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</si>
  <si>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</si>
  <si>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</si>
  <si>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</si>
  <si>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</si>
  <si>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</si>
  <si>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</si>
  <si>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</si>
  <si>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</si>
  <si>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</si>
  <si>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</si>
  <si>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</si>
  <si>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</si>
  <si>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</si>
  <si>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</si>
  <si>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</si>
  <si>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</si>
  <si>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</si>
  <si>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</si>
  <si>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</si>
  <si>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</si>
  <si>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</si>
  <si>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</si>
  <si>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</si>
  <si>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</si>
  <si>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</si>
  <si>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</si>
  <si>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</si>
  <si>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</si>
  <si>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</si>
  <si>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</si>
  <si>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</si>
  <si>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</si>
  <si>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</si>
  <si>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</si>
  <si>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</si>
  <si>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</si>
  <si>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</si>
  <si>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</si>
  <si>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</si>
  <si>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</si>
  <si>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</si>
  <si>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</si>
  <si>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</si>
  <si>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</si>
  <si>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</si>
  <si>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</si>
  <si>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</si>
  <si>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</si>
  <si>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</si>
  <si>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</si>
  <si>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</si>
  <si>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</si>
  <si>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</si>
  <si>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</si>
  <si>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</si>
  <si>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</si>
  <si>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</si>
  <si>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</si>
  <si>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</si>
  <si>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</si>
  <si>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</si>
  <si>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</si>
  <si>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</si>
  <si>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</si>
  <si>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</si>
  <si>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</si>
  <si>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</si>
  <si>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</si>
  <si>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</si>
  <si>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</si>
  <si>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</si>
  <si>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</si>
  <si>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</si>
  <si>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</si>
  <si>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</si>
  <si>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</si>
  <si>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</si>
  <si>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</si>
  <si>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</si>
  <si>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</si>
  <si>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</si>
  <si>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</si>
  <si>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</si>
  <si>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</si>
  <si>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</si>
  <si>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</si>
  <si>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</si>
  <si>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</si>
  <si>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</si>
  <si>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</si>
  <si>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</si>
  <si>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</si>
  <si>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</si>
  <si>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</si>
  <si>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</si>
  <si>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</si>
  <si>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</si>
  <si>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</si>
  <si>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</si>
  <si>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</si>
  <si>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</si>
  <si>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</si>
  <si>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</si>
  <si>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</si>
  <si>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</si>
  <si>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</si>
  <si>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</si>
  <si>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</si>
  <si>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</si>
  <si>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</si>
  <si>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</si>
  <si>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</si>
  <si>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</si>
  <si>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</si>
  <si>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</si>
  <si>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</si>
  <si>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</si>
  <si>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</si>
  <si>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</si>
  <si>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</si>
  <si>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</si>
  <si>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</si>
  <si>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</si>
  <si>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</si>
  <si>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</si>
  <si>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</si>
  <si>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</si>
  <si>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</si>
  <si>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</si>
  <si>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</si>
  <si>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</si>
  <si>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</si>
  <si>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</si>
  <si>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</si>
  <si>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</si>
  <si>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</si>
  <si>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</si>
  <si>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</si>
  <si>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</si>
  <si>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</si>
  <si>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</si>
  <si>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</si>
  <si>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</si>
  <si>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</si>
  <si>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</si>
  <si>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</si>
  <si>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</si>
  <si>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</si>
  <si>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</si>
  <si>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</si>
  <si>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</si>
  <si>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</si>
  <si>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</si>
  <si>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</si>
  <si>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</si>
  <si>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</si>
  <si>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</si>
  <si>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</si>
  <si>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</si>
  <si>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</si>
  <si>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</si>
  <si>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</si>
  <si>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</si>
  <si>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</si>
  <si>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</si>
  <si>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</si>
  <si>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</si>
  <si>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</si>
  <si>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</si>
  <si>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</si>
  <si>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</si>
  <si>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</si>
  <si>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</si>
  <si>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</si>
  <si>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</si>
  <si>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</si>
  <si>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</si>
  <si>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</si>
  <si>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</si>
  <si>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</si>
  <si>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</si>
  <si>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</si>
  <si>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</si>
  <si>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</si>
  <si>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</si>
  <si>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</si>
  <si>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</si>
  <si>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</si>
  <si>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</si>
  <si>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</si>
  <si>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</si>
  <si>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</si>
  <si>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</si>
  <si>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</si>
  <si>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</si>
  <si>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</si>
  <si>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</si>
  <si>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</si>
  <si>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</si>
  <si>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</si>
  <si>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</si>
  <si>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</si>
  <si>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</si>
  <si>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</si>
  <si>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</si>
  <si>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</si>
  <si>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</si>
  <si>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</si>
  <si>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</si>
  <si>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</si>
  <si>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</si>
  <si>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</si>
  <si>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</si>
  <si>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</si>
  <si>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</si>
  <si>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</si>
  <si>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</si>
  <si>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</si>
  <si>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</si>
  <si>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</si>
  <si>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</si>
  <si>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</si>
  <si>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</si>
  <si>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</si>
  <si>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</si>
  <si>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</si>
  <si>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</si>
  <si>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</si>
  <si>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</si>
  <si>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</si>
  <si>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</si>
  <si>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</si>
  <si>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</si>
  <si>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</si>
  <si>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</si>
  <si>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</si>
  <si>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</si>
  <si>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</si>
  <si>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</si>
  <si>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</si>
  <si>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</si>
  <si>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</si>
  <si>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</si>
  <si>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</si>
  <si>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</si>
  <si>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</si>
  <si>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</si>
  <si>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</si>
  <si>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</si>
  <si>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</si>
  <si>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</si>
  <si>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</si>
  <si>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</si>
  <si>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</si>
  <si>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</si>
  <si>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</si>
  <si>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</si>
  <si>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</si>
  <si>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</si>
  <si>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</si>
  <si>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</si>
  <si>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</si>
  <si>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</si>
  <si>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</si>
  <si>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</si>
  <si>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</si>
  <si>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</si>
  <si>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</si>
  <si>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</si>
  <si>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</si>
  <si>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</si>
  <si>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</si>
  <si>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</si>
  <si>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</si>
  <si>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</si>
  <si>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</si>
  <si>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</si>
  <si>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</si>
  <si>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</si>
  <si>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</si>
  <si>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</si>
  <si>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</si>
  <si>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</si>
  <si>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</si>
  <si>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</si>
  <si>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</si>
  <si>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</si>
  <si>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</si>
  <si>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</si>
  <si>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</si>
  <si>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</si>
  <si>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</si>
  <si>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</si>
  <si>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</si>
  <si>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</si>
  <si>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</si>
  <si>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</si>
  <si>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</si>
  <si>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</si>
  <si>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</si>
  <si>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</si>
  <si>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</si>
  <si>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</si>
  <si>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</si>
  <si>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</si>
  <si>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</si>
  <si>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</si>
  <si>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</si>
  <si>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</si>
  <si>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</si>
  <si>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</si>
  <si>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</si>
  <si>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</si>
  <si>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</si>
  <si>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</si>
  <si>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</si>
  <si>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</si>
  <si>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</si>
  <si>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</si>
  <si>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</si>
  <si>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</si>
  <si>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</si>
  <si>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</si>
  <si>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</si>
  <si>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</si>
  <si>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</si>
  <si>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</si>
  <si>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</si>
  <si>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</si>
  <si>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</si>
  <si>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</si>
  <si>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</si>
  <si>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</si>
  <si>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</si>
  <si>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</si>
  <si>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</si>
  <si>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</si>
  <si>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</si>
  <si>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</si>
  <si>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</si>
  <si>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</si>
  <si>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</si>
  <si>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</si>
  <si>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</si>
  <si>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</si>
  <si>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</si>
  <si>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</si>
  <si>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</si>
  <si>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</si>
  <si>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</si>
  <si>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</si>
  <si>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</si>
  <si>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</si>
  <si>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</si>
  <si>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</si>
  <si>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</si>
  <si>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</si>
  <si>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</si>
  <si>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</si>
  <si>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</si>
  <si>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</si>
  <si>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</si>
  <si>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</si>
  <si>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</si>
  <si>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</si>
  <si>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</si>
  <si>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</si>
  <si>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</si>
  <si>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</si>
  <si>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</si>
  <si>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</si>
  <si>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</si>
  <si>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</si>
  <si>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</si>
  <si>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</si>
  <si>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</si>
  <si>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</si>
  <si>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</si>
  <si>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</si>
  <si>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</si>
  <si>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</si>
  <si>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</si>
  <si>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</si>
  <si>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</si>
  <si>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</si>
  <si>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</si>
  <si>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</si>
  <si>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</si>
  <si>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</si>
  <si>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</si>
  <si>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</si>
  <si>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</si>
  <si>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</si>
  <si>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</si>
  <si>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</si>
  <si>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</si>
  <si>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</si>
  <si>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</si>
  <si>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</si>
  <si>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</si>
  <si>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</si>
  <si>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</si>
  <si>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</si>
  <si>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</si>
  <si>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</si>
  <si>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</si>
  <si>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</si>
  <si>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</si>
  <si>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</si>
  <si>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</si>
  <si>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</si>
  <si>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</si>
  <si>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</si>
  <si>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</si>
  <si>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phoneticPr fontId="5"/>
  </si>
  <si>
    <t>野生生物課鳥獣保護管理室</t>
    <phoneticPr fontId="5"/>
  </si>
  <si>
    <t>平成１７年度</t>
    <phoneticPr fontId="5"/>
  </si>
  <si>
    <t>○</t>
  </si>
  <si>
    <t>鳥獣の保護及び管理並びに狩猟の適正化に関する法律第3条</t>
    <phoneticPr fontId="5"/>
  </si>
  <si>
    <t>鳥獣の保護及び管理を図るための事業を実施するための基本的な指針</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</si>
  <si>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</si>
  <si>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上記について以下の通り実施。
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t>
    <phoneticPr fontId="5"/>
  </si>
  <si>
    <t>都道府県数</t>
  </si>
  <si>
    <t>-</t>
    <phoneticPr fontId="5"/>
  </si>
  <si>
    <t>-</t>
    <phoneticPr fontId="5"/>
  </si>
  <si>
    <t>　</t>
    <phoneticPr fontId="5"/>
  </si>
  <si>
    <t>渡り鳥等の飛来状況情報収集・提供業務費/調査回数（39地点×月3回×8箇月）　　　　　　　　　　　</t>
    <phoneticPr fontId="5"/>
  </si>
  <si>
    <t>地点</t>
    <rPh sb="0" eb="2">
      <t>チテン</t>
    </rPh>
    <phoneticPr fontId="5"/>
  </si>
  <si>
    <t>万円</t>
    <rPh sb="0" eb="2">
      <t>マンエン</t>
    </rPh>
    <phoneticPr fontId="5"/>
  </si>
  <si>
    <t>万円/調査回数</t>
    <phoneticPr fontId="5"/>
  </si>
  <si>
    <t>840/936</t>
  </si>
  <si>
    <t>835/936</t>
  </si>
  <si>
    <t>-</t>
    <phoneticPr fontId="5"/>
  </si>
  <si>
    <t>環境保全調査費</t>
    <phoneticPr fontId="5"/>
  </si>
  <si>
    <t>830/936</t>
    <phoneticPr fontId="5"/>
  </si>
  <si>
    <t>5. 生物多様性の保全と自然との共生の推進</t>
    <phoneticPr fontId="5"/>
  </si>
  <si>
    <t>鳥インフルエンザの蔓延により野鳥の大量死が発生しなかった都道府県数</t>
    <phoneticPr fontId="5"/>
  </si>
  <si>
    <t>高病原性鳥インフルエンザへの対応は、野生鳥獣への影響のみならず、ヒトや家畜への影響も懸念されており、広く国民のニーズがある事業である。　</t>
    <phoneticPr fontId="5"/>
  </si>
  <si>
    <t>地方自治体や大学等と検査の役割分担をし、連携して実施している。国として地方自治体等で実施が困難な検査や技術マニュアルの提供を行っている。また、鳥インフルエンザは渡り鳥が伝播する可能性が高いため、国レベルでの広域の対応が必要となる。</t>
    <phoneticPr fontId="5"/>
  </si>
  <si>
    <t>野生鳥獣での鳥インフルエンザ等の感染症のモニタリング等は、早期発見対応に有効であり、優先度の高い事業である。</t>
    <phoneticPr fontId="5"/>
  </si>
  <si>
    <t>有</t>
  </si>
  <si>
    <t>無</t>
  </si>
  <si>
    <t>‐</t>
  </si>
  <si>
    <t>‐</t>
    <phoneticPr fontId="5"/>
  </si>
  <si>
    <t>1回あたり1名による渡り鳥の飛来状況調査費用としてほぼ妥当である。</t>
    <phoneticPr fontId="5"/>
  </si>
  <si>
    <t>経費は、鳥インフルエンザウイルスの検出等のための検査・調査機材の購入費などの感染症対策を実施するために不可欠な用途に充てられている。</t>
    <phoneticPr fontId="5"/>
  </si>
  <si>
    <t>-</t>
    <phoneticPr fontId="5"/>
  </si>
  <si>
    <t>-</t>
    <phoneticPr fontId="5"/>
  </si>
  <si>
    <t>効率的なモニタリング等を目的として、専門家会合の開催、対応技術マニュアルの改訂等を行っている。</t>
    <phoneticPr fontId="5"/>
  </si>
  <si>
    <t>鳥インフルエンザウイルスの渡り鳥等におけるモニタリングは、「野鳥における高病原性鳥インフルエンザに係る対応技術マニュアル」を整備し、検査対象種の優先順位化（リスク種の設定）などを図り、効率的な調査・検査に努めている。</t>
    <phoneticPr fontId="5"/>
  </si>
  <si>
    <t>調査実績を対応技術マニュアルの改訂等に活用している。</t>
    <phoneticPr fontId="5"/>
  </si>
  <si>
    <t>農林水産省</t>
  </si>
  <si>
    <t>厚生労働省</t>
  </si>
  <si>
    <t>家畜伝染病予防費</t>
    <phoneticPr fontId="5"/>
  </si>
  <si>
    <t>感染症対策特別促進事業費</t>
    <phoneticPr fontId="5"/>
  </si>
  <si>
    <t>鳥インフルエンザに関しては、国の事業としては、野鳥の対応は環境省、家きんでの対応は農林水産省、ヒトでの対応は厚生労働省で実施しており、それぞれ役割分担を行ったうえで、情報の共有、連携に努めている。</t>
    <phoneticPr fontId="5"/>
  </si>
  <si>
    <t>関係省庁との連携を密にし、発生状況等に応じて、実施体制のさらなる効率化を図りつつ、業務事業内容の見直しや、モニタリング・検査及び各種調査の改善を引き続き図る。</t>
    <rPh sb="72" eb="73">
      <t>ヒ</t>
    </rPh>
    <rPh sb="74" eb="75">
      <t>ツヅ</t>
    </rPh>
    <phoneticPr fontId="5"/>
  </si>
  <si>
    <t>渡り鳥による高病原性鳥インフルエンザウイルスの国内侵入及びその影響を監視するとともに、情報収集や知見の集約を推進することで、生物多様性の保全、国民の安全・安心な生活の確保、鳥インフルエンザの防疫対策等の実施へ寄与した。特に平成28年度は国内での高病原性鳥インフルエンザの発生が各地で認められたが、早期発見・対応等により、ウイルスの蔓延による大量死には至らなかった。</t>
    <rPh sb="109" eb="110">
      <t>トク</t>
    </rPh>
    <rPh sb="111" eb="113">
      <t>ヘイセイ</t>
    </rPh>
    <rPh sb="115" eb="117">
      <t>ネンド</t>
    </rPh>
    <rPh sb="118" eb="120">
      <t>コクナイ</t>
    </rPh>
    <rPh sb="122" eb="123">
      <t>コウ</t>
    </rPh>
    <rPh sb="123" eb="126">
      <t>ビョウゲンセイ</t>
    </rPh>
    <rPh sb="126" eb="127">
      <t>トリ</t>
    </rPh>
    <rPh sb="135" eb="137">
      <t>ハッセイ</t>
    </rPh>
    <rPh sb="138" eb="140">
      <t>カクチ</t>
    </rPh>
    <rPh sb="141" eb="142">
      <t>ミト</t>
    </rPh>
    <rPh sb="148" eb="150">
      <t>ソウキ</t>
    </rPh>
    <rPh sb="150" eb="152">
      <t>ハッケン</t>
    </rPh>
    <rPh sb="153" eb="155">
      <t>タイオウ</t>
    </rPh>
    <rPh sb="155" eb="156">
      <t>トウ</t>
    </rPh>
    <rPh sb="165" eb="167">
      <t>マンエン</t>
    </rPh>
    <rPh sb="170" eb="173">
      <t>タイリョウシ</t>
    </rPh>
    <rPh sb="175" eb="176">
      <t>イタ</t>
    </rPh>
    <phoneticPr fontId="5"/>
  </si>
  <si>
    <t>A.学校法人慶應義塾大学SFC研究所</t>
    <phoneticPr fontId="5"/>
  </si>
  <si>
    <t>人件費</t>
    <phoneticPr fontId="5"/>
  </si>
  <si>
    <t>消耗品費</t>
    <phoneticPr fontId="5"/>
  </si>
  <si>
    <t>雑役務費</t>
    <phoneticPr fontId="5"/>
  </si>
  <si>
    <t>諸謝金</t>
  </si>
  <si>
    <t>旅費</t>
  </si>
  <si>
    <t>借料損料</t>
  </si>
  <si>
    <t>印刷製本費</t>
    <phoneticPr fontId="5"/>
  </si>
  <si>
    <t>研究員等</t>
    <rPh sb="0" eb="3">
      <t>ケンキュウイン</t>
    </rPh>
    <rPh sb="3" eb="4">
      <t>トウ</t>
    </rPh>
    <phoneticPr fontId="5"/>
  </si>
  <si>
    <t>衛星送信機等</t>
  </si>
  <si>
    <t>アルゴスシステム使用等</t>
  </si>
  <si>
    <t>現地調査</t>
  </si>
  <si>
    <t>レンタカー等</t>
    <rPh sb="5" eb="6">
      <t>トウ</t>
    </rPh>
    <phoneticPr fontId="5"/>
  </si>
  <si>
    <t>報告書</t>
    <rPh sb="0" eb="3">
      <t>ホウコクショ</t>
    </rPh>
    <phoneticPr fontId="5"/>
  </si>
  <si>
    <t>一般管理費、消費税、その他</t>
    <rPh sb="0" eb="2">
      <t>イッパン</t>
    </rPh>
    <rPh sb="2" eb="5">
      <t>カンリヒ</t>
    </rPh>
    <rPh sb="6" eb="9">
      <t>ショウヒゼイ</t>
    </rPh>
    <rPh sb="12" eb="13">
      <t>タ</t>
    </rPh>
    <phoneticPr fontId="5"/>
  </si>
  <si>
    <t>現地調査協力、研究補助員賃金</t>
    <rPh sb="7" eb="9">
      <t>ケンキュウ</t>
    </rPh>
    <rPh sb="9" eb="12">
      <t>ホジョイン</t>
    </rPh>
    <rPh sb="12" eb="14">
      <t>チンギン</t>
    </rPh>
    <phoneticPr fontId="5"/>
  </si>
  <si>
    <t>B.(国研)国立環境研究所</t>
    <phoneticPr fontId="5"/>
  </si>
  <si>
    <t>消耗品費</t>
    <phoneticPr fontId="5"/>
  </si>
  <si>
    <t>人件費</t>
    <phoneticPr fontId="5"/>
  </si>
  <si>
    <t>機器保守費</t>
    <phoneticPr fontId="5"/>
  </si>
  <si>
    <t>一般管理費</t>
  </si>
  <si>
    <t>消費税</t>
  </si>
  <si>
    <t>検査資材等</t>
    <phoneticPr fontId="5"/>
  </si>
  <si>
    <t>研究員費</t>
    <phoneticPr fontId="5"/>
  </si>
  <si>
    <t>機器保守費等</t>
    <phoneticPr fontId="5"/>
  </si>
  <si>
    <t>その他</t>
    <rPh sb="2" eb="3">
      <t>タ</t>
    </rPh>
    <phoneticPr fontId="5"/>
  </si>
  <si>
    <t>消費税、その他</t>
    <rPh sb="0" eb="3">
      <t>ショウヒゼイ</t>
    </rPh>
    <rPh sb="6" eb="7">
      <t>タ</t>
    </rPh>
    <phoneticPr fontId="5"/>
  </si>
  <si>
    <t>C.(一財)自然環境研究センター</t>
    <phoneticPr fontId="5"/>
  </si>
  <si>
    <t>旅費</t>
    <phoneticPr fontId="5"/>
  </si>
  <si>
    <t>諸謝金</t>
    <phoneticPr fontId="5"/>
  </si>
  <si>
    <t>研究員等</t>
    <phoneticPr fontId="5"/>
  </si>
  <si>
    <t>専門家会合諸謝金</t>
    <phoneticPr fontId="5"/>
  </si>
  <si>
    <t>賃金、印刷製本費等</t>
    <rPh sb="0" eb="2">
      <t>チンギン</t>
    </rPh>
    <rPh sb="3" eb="5">
      <t>インサツ</t>
    </rPh>
    <rPh sb="5" eb="7">
      <t>セイホン</t>
    </rPh>
    <rPh sb="7" eb="8">
      <t>ヒ</t>
    </rPh>
    <rPh sb="8" eb="9">
      <t>トウ</t>
    </rPh>
    <phoneticPr fontId="5"/>
  </si>
  <si>
    <t>現地研修、専門家会合</t>
    <rPh sb="0" eb="2">
      <t>ゲンチ</t>
    </rPh>
    <rPh sb="2" eb="4">
      <t>ケンシュウ</t>
    </rPh>
    <phoneticPr fontId="5"/>
  </si>
  <si>
    <t>D.(NPO)バードリサーチ</t>
    <phoneticPr fontId="5"/>
  </si>
  <si>
    <t>諸謝金</t>
    <phoneticPr fontId="5"/>
  </si>
  <si>
    <t>賃金</t>
    <phoneticPr fontId="5"/>
  </si>
  <si>
    <t>その他</t>
    <phoneticPr fontId="5"/>
  </si>
  <si>
    <t>現地調査協力謝金等</t>
    <phoneticPr fontId="5"/>
  </si>
  <si>
    <t>打合せ、現地調査、データ入力等</t>
    <phoneticPr fontId="5"/>
  </si>
  <si>
    <t>データ入力、現地調査協力等</t>
    <phoneticPr fontId="5"/>
  </si>
  <si>
    <t>印刷製本費、通信運搬費、一般管理費、消費税等</t>
    <phoneticPr fontId="5"/>
  </si>
  <si>
    <t>学校法人慶應義塾大学SFC研究所</t>
    <phoneticPr fontId="5"/>
  </si>
  <si>
    <t xml:space="preserve">渡り鳥の飛来経路の解明調査 </t>
    <phoneticPr fontId="5"/>
  </si>
  <si>
    <t>随意契約
（公募）</t>
  </si>
  <si>
    <t>（国研）国立環境研究所</t>
    <rPh sb="1" eb="3">
      <t>コクケン</t>
    </rPh>
    <phoneticPr fontId="5"/>
  </si>
  <si>
    <t>（一財）自然環境研究センター</t>
    <phoneticPr fontId="5"/>
  </si>
  <si>
    <t>野生鳥獣の感染症に係る情報収集及び対応方針等検討・調査</t>
    <phoneticPr fontId="5"/>
  </si>
  <si>
    <t>（NPO）バードリサーチ</t>
    <phoneticPr fontId="5"/>
  </si>
  <si>
    <t xml:space="preserve">渡り鳥等の飛来状況情報収集・提供 </t>
    <phoneticPr fontId="5"/>
  </si>
  <si>
    <t>830/936</t>
    <phoneticPr fontId="5"/>
  </si>
  <si>
    <t>適切な野生生物保護管理の推進に向けた対策の実施状況</t>
    <phoneticPr fontId="5"/>
  </si>
  <si>
    <t>野生生物の適切な保護管理</t>
    <phoneticPr fontId="5"/>
  </si>
  <si>
    <t>－</t>
    <phoneticPr fontId="5"/>
  </si>
  <si>
    <t>通常時のサーベイランス等を適切に実施し、発生時に備える。</t>
    <phoneticPr fontId="5"/>
  </si>
  <si>
    <t>モニタリング、近隣諸国の情報収集等、通常時のサーベイランスを適切に実施した。</t>
    <phoneticPr fontId="5"/>
  </si>
  <si>
    <t>野生鳥獣の感染症対策を実施することにより、国民の安全・安心な生活の確保とともに、適正な野生鳥獣の保護・管理の推進に寄与する。</t>
    <phoneticPr fontId="5"/>
  </si>
  <si>
    <t>-</t>
    <phoneticPr fontId="5"/>
  </si>
  <si>
    <t>-</t>
    <phoneticPr fontId="5"/>
  </si>
  <si>
    <t>職員旅費</t>
    <rPh sb="0" eb="2">
      <t>ショクイン</t>
    </rPh>
    <rPh sb="2" eb="4">
      <t>リョヒ</t>
    </rPh>
    <phoneticPr fontId="5"/>
  </si>
  <si>
    <t>高病原性鳥インフルエンザウイルス保有状況検査等</t>
    <rPh sb="22" eb="23">
      <t>ナド</t>
    </rPh>
    <phoneticPr fontId="5"/>
  </si>
  <si>
    <t>予定通り調査を実施しており、渡り鳥の飛来状況調査等は見込みに見合った調査を実施している。</t>
    <rPh sb="0" eb="2">
      <t>ヨテイ</t>
    </rPh>
    <rPh sb="2" eb="3">
      <t>トオ</t>
    </rPh>
    <rPh sb="4" eb="6">
      <t>チョウサ</t>
    </rPh>
    <rPh sb="7" eb="9">
      <t>ジッシ</t>
    </rPh>
    <phoneticPr fontId="5"/>
  </si>
  <si>
    <t>全都道府県において、高病原性鳥インフルエンザウイルスの野鳥による国内侵入及び影響の監視、モニタリングにより、早期発見、早期対応に寄与する調査を実施している。</t>
    <rPh sb="0" eb="5">
      <t>ゼントドウフケン</t>
    </rPh>
    <phoneticPr fontId="5"/>
  </si>
  <si>
    <t>高病原性鳥インフルエンザに関する情報（http://www.env.go.jp/nature/dobutsu/bird_flu/index.html）</t>
    <phoneticPr fontId="5"/>
  </si>
  <si>
    <t>全国の主な渡り鳥の飛来地（39地点）において渡り鳥等の飛来状況（種、数等）の調査（月３回、１回１名、概ね８箇月間）を行うことにより、ウイルスの運搬が指摘されている渡り鳥の飛来状況を把握し、適切な対応に役立てている。その調査地点数。</t>
    <rPh sb="46" eb="47">
      <t>カイ</t>
    </rPh>
    <rPh sb="48" eb="49">
      <t>メイ</t>
    </rPh>
    <phoneticPr fontId="5"/>
  </si>
  <si>
    <t xml:space="preserve">契約については可能な限り競争性のある契約方法を採用している。１者応札の改善策としては、公示期間を長くするなどの対応を検討する。高病原性鳥インフルエンザウイルス保有状況検査や渡り鳥の飛来経路の解明調査は、専門性の高い業務となっていることから、参加者確認公募方式による随意契約の形をとっている。
</t>
    <rPh sb="31" eb="32">
      <t>シャ</t>
    </rPh>
    <rPh sb="32" eb="34">
      <t>オウサツ</t>
    </rPh>
    <rPh sb="35" eb="37">
      <t>カイゼン</t>
    </rPh>
    <rPh sb="37" eb="38">
      <t>サク</t>
    </rPh>
    <rPh sb="43" eb="45">
      <t>コウジ</t>
    </rPh>
    <rPh sb="45" eb="47">
      <t>キカン</t>
    </rPh>
    <phoneticPr fontId="5"/>
  </si>
  <si>
    <t>都道府県からの報告</t>
    <rPh sb="0" eb="4">
      <t>トドウフケン</t>
    </rPh>
    <rPh sb="7" eb="9">
      <t>ホウコク</t>
    </rPh>
    <phoneticPr fontId="5"/>
  </si>
  <si>
    <t>-</t>
    <phoneticPr fontId="5"/>
  </si>
  <si>
    <t xml:space="preserve">外部有識者点検対象外 </t>
    <phoneticPr fontId="5"/>
  </si>
  <si>
    <t>引き続き関係省庁との連携を密にし、危機管理体制の整備を行うこと。
より一層の予算執行効率化の観点から、調達手法の改善調達手法の改善（競争性の確保や契約業務の精査等）を図ること。</t>
    <phoneticPr fontId="5"/>
  </si>
  <si>
    <t>室長　西山 理行</t>
    <rPh sb="3" eb="5">
      <t>ニシヤマ</t>
    </rPh>
    <rPh sb="6" eb="7">
      <t>リ</t>
    </rPh>
    <rPh sb="7" eb="8">
      <t>ユ</t>
    </rPh>
    <phoneticPr fontId="5"/>
  </si>
  <si>
    <t>　渡り鳥による感染症の感染経路予測に資する基礎的資料を整備・提供するため、鳥類標識調査において得られた回収データについて、渡り鳥の飛来状況等に関する最新情報の解析を行う。
　また、渡り鳥等の監視に資するバンダーの高齢化が進んでおり、地域における渡り鳥等野鳥の飛来状況等の監視役として、バンダーの新規養成や技術向上、地域での実施体制構築を目的とした人材育成を行う。</t>
    <rPh sb="82" eb="83">
      <t>オコナ</t>
    </rPh>
    <rPh sb="106" eb="109">
      <t>コウレイカ</t>
    </rPh>
    <rPh sb="110" eb="111">
      <t>スス</t>
    </rPh>
    <phoneticPr fontId="5"/>
  </si>
  <si>
    <t>鳥インフルエンザの蔓延により種の存続に影響を与える野鳥の大量死が発生しなかった都道府県数</t>
    <rPh sb="14" eb="15">
      <t>シュ</t>
    </rPh>
    <phoneticPr fontId="5"/>
  </si>
  <si>
    <t>全国47都道府県において高病原性鳥インフルエンザウイルスの野鳥におけるモニタリング等の適切な体制を整備し、鳥インフルエンザによる種の存続に影響を与える野鳥の大量死を防ぐ。</t>
    <rPh sb="64" eb="65">
      <t>シュ</t>
    </rPh>
    <rPh sb="66" eb="68">
      <t>ソンゾク</t>
    </rPh>
    <rPh sb="69" eb="71">
      <t>エイキョウ</t>
    </rPh>
    <rPh sb="72" eb="73">
      <t>アタ</t>
    </rPh>
    <rPh sb="75" eb="77">
      <t>ヤチョウ</t>
    </rPh>
    <phoneticPr fontId="5"/>
  </si>
  <si>
    <t>引き続き関係省庁との連携を密にし、発生状況等に応じて、実施体制のさらなる効率化を図りつつ、適切な危機管理体制の整備に努める。また、今までの知見を活かし、効率的に事業を実施するよう努める。</t>
    <rPh sb="27" eb="29">
      <t>ジッシ</t>
    </rPh>
    <rPh sb="45" eb="47">
      <t>テキセツ</t>
    </rPh>
    <rPh sb="58" eb="59">
      <t>ツト</t>
    </rPh>
    <rPh sb="89" eb="90">
      <t>ツト</t>
    </rPh>
    <phoneticPr fontId="5"/>
  </si>
  <si>
    <t>野生鳥獣感染症対策事業費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</si>
</sst>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18</xdr:col>
      <xdr:colOff>174936</xdr:colOff>
      <xdr:row>742</xdr:row>
      <xdr:rowOff>265688</xdr:rowOff>
    </xdr:to>
    <xdr:sp macro="" textlink="">
      <xdr:nvSpPr>
        <xdr:cNvPr id="21" name="テキスト ボックス 20"/>
        <xdr:cNvSpPr txBox="1"/>
      </xdr:nvSpPr>
      <xdr:spPr>
        <a:xfrm>
          <a:off x="1841500" y="36226750"/>
          <a:ext cx="1648136" cy="62128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80.3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0</xdr:colOff>
      <xdr:row>742</xdr:row>
      <xdr:rowOff>280147</xdr:rowOff>
    </xdr:from>
    <xdr:to>
      <xdr:col>18</xdr:col>
      <xdr:colOff>174937</xdr:colOff>
      <xdr:row>743</xdr:row>
      <xdr:rowOff>214592</xdr:rowOff>
    </xdr:to>
    <xdr:sp macro="" textlink="">
      <xdr:nvSpPr>
        <xdr:cNvPr id="22" name="テキスト ボックス 21"/>
        <xdr:cNvSpPr txBox="1"/>
      </xdr:nvSpPr>
      <xdr:spPr>
        <a:xfrm>
          <a:off x="1841500" y="36862497"/>
          <a:ext cx="1648137" cy="29004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174625</xdr:colOff>
      <xdr:row>743</xdr:row>
      <xdr:rowOff>201706</xdr:rowOff>
    </xdr:from>
    <xdr:to>
      <xdr:col>11</xdr:col>
      <xdr:colOff>0</xdr:colOff>
      <xdr:row>760</xdr:row>
      <xdr:rowOff>182562</xdr:rowOff>
    </xdr:to>
    <xdr:cxnSp macro="">
      <xdr:nvCxnSpPr>
        <xdr:cNvPr id="23" name="直線コネクタ 335"/>
        <xdr:cNvCxnSpPr>
          <a:cxnSpLocks noChangeShapeType="1"/>
        </xdr:cNvCxnSpPr>
      </xdr:nvCxnSpPr>
      <xdr:spPr bwMode="auto">
        <a:xfrm flipH="1">
          <a:off x="2000250" y="40167019"/>
          <a:ext cx="7938" cy="696585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746</xdr:row>
      <xdr:rowOff>0</xdr:rowOff>
    </xdr:from>
    <xdr:to>
      <xdr:col>12</xdr:col>
      <xdr:colOff>22812</xdr:colOff>
      <xdr:row>746</xdr:row>
      <xdr:rowOff>0</xdr:rowOff>
    </xdr:to>
    <xdr:cxnSp macro="">
      <xdr:nvCxnSpPr>
        <xdr:cNvPr id="24" name="直線矢印コネクタ 341"/>
        <xdr:cNvCxnSpPr>
          <a:cxnSpLocks noChangeShapeType="1"/>
        </xdr:cNvCxnSpPr>
      </xdr:nvCxnSpPr>
      <xdr:spPr bwMode="auto">
        <a:xfrm>
          <a:off x="2025650" y="38004750"/>
          <a:ext cx="206962"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22412</xdr:colOff>
      <xdr:row>745</xdr:row>
      <xdr:rowOff>190501</xdr:rowOff>
    </xdr:from>
    <xdr:to>
      <xdr:col>27</xdr:col>
      <xdr:colOff>24904</xdr:colOff>
      <xdr:row>747</xdr:row>
      <xdr:rowOff>193103</xdr:rowOff>
    </xdr:to>
    <xdr:sp macro="" textlink="">
      <xdr:nvSpPr>
        <xdr:cNvPr id="25" name="テキスト ボックス 24"/>
        <xdr:cNvSpPr txBox="1"/>
      </xdr:nvSpPr>
      <xdr:spPr>
        <a:xfrm>
          <a:off x="2600512" y="37839651"/>
          <a:ext cx="2396442" cy="713802"/>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学校法人慶応義塾大学</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SFC</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18</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33618</xdr:colOff>
      <xdr:row>744</xdr:row>
      <xdr:rowOff>257736</xdr:rowOff>
    </xdr:from>
    <xdr:to>
      <xdr:col>23</xdr:col>
      <xdr:colOff>197139</xdr:colOff>
      <xdr:row>745</xdr:row>
      <xdr:rowOff>134872</xdr:rowOff>
    </xdr:to>
    <xdr:sp macro="" textlink="">
      <xdr:nvSpPr>
        <xdr:cNvPr id="26" name="テキスト ボックス 25"/>
        <xdr:cNvSpPr txBox="1"/>
      </xdr:nvSpPr>
      <xdr:spPr>
        <a:xfrm>
          <a:off x="2611718" y="37551286"/>
          <a:ext cx="1808171" cy="23273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33618</xdr:colOff>
      <xdr:row>747</xdr:row>
      <xdr:rowOff>246529</xdr:rowOff>
    </xdr:from>
    <xdr:to>
      <xdr:col>27</xdr:col>
      <xdr:colOff>46692</xdr:colOff>
      <xdr:row>748</xdr:row>
      <xdr:rowOff>307360</xdr:rowOff>
    </xdr:to>
    <xdr:sp macro="" textlink="">
      <xdr:nvSpPr>
        <xdr:cNvPr id="27" name="大かっこ 26"/>
        <xdr:cNvSpPr/>
      </xdr:nvSpPr>
      <xdr:spPr>
        <a:xfrm>
          <a:off x="2611718" y="38606879"/>
          <a:ext cx="2407024" cy="4164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p>
      </xdr:txBody>
    </xdr:sp>
    <xdr:clientData/>
  </xdr:twoCellAnchor>
  <xdr:twoCellAnchor>
    <xdr:from>
      <xdr:col>14</xdr:col>
      <xdr:colOff>0</xdr:colOff>
      <xdr:row>750</xdr:row>
      <xdr:rowOff>145676</xdr:rowOff>
    </xdr:from>
    <xdr:to>
      <xdr:col>27</xdr:col>
      <xdr:colOff>2491</xdr:colOff>
      <xdr:row>751</xdr:row>
      <xdr:rowOff>331695</xdr:rowOff>
    </xdr:to>
    <xdr:sp macro="" textlink="">
      <xdr:nvSpPr>
        <xdr:cNvPr id="28" name="テキスト ボックス 27"/>
        <xdr:cNvSpPr txBox="1"/>
      </xdr:nvSpPr>
      <xdr:spPr>
        <a:xfrm>
          <a:off x="2578100" y="39572826"/>
          <a:ext cx="2396441" cy="54161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45.4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11</xdr:col>
      <xdr:colOff>22412</xdr:colOff>
      <xdr:row>751</xdr:row>
      <xdr:rowOff>1</xdr:rowOff>
    </xdr:from>
    <xdr:to>
      <xdr:col>12</xdr:col>
      <xdr:colOff>45224</xdr:colOff>
      <xdr:row>751</xdr:row>
      <xdr:rowOff>1</xdr:rowOff>
    </xdr:to>
    <xdr:cxnSp macro="">
      <xdr:nvCxnSpPr>
        <xdr:cNvPr id="29" name="直線矢印コネクタ 341"/>
        <xdr:cNvCxnSpPr>
          <a:cxnSpLocks noChangeShapeType="1"/>
        </xdr:cNvCxnSpPr>
      </xdr:nvCxnSpPr>
      <xdr:spPr bwMode="auto">
        <a:xfrm>
          <a:off x="2048062" y="39782751"/>
          <a:ext cx="206962"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0</xdr:colOff>
      <xdr:row>752</xdr:row>
      <xdr:rowOff>0</xdr:rowOff>
    </xdr:from>
    <xdr:to>
      <xdr:col>27</xdr:col>
      <xdr:colOff>23656</xdr:colOff>
      <xdr:row>754</xdr:row>
      <xdr:rowOff>298559</xdr:rowOff>
    </xdr:to>
    <xdr:sp macro="" textlink="">
      <xdr:nvSpPr>
        <xdr:cNvPr id="30" name="大かっこ 29"/>
        <xdr:cNvSpPr/>
      </xdr:nvSpPr>
      <xdr:spPr>
        <a:xfrm>
          <a:off x="2578100" y="40138350"/>
          <a:ext cx="2417606" cy="10097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・野生鳥獣の感染症に係る国内調査・研究等情報の収集</a:t>
          </a:r>
        </a:p>
      </xdr:txBody>
    </xdr:sp>
    <xdr:clientData/>
  </xdr:twoCellAnchor>
  <xdr:twoCellAnchor>
    <xdr:from>
      <xdr:col>14</xdr:col>
      <xdr:colOff>44824</xdr:colOff>
      <xdr:row>749</xdr:row>
      <xdr:rowOff>235323</xdr:rowOff>
    </xdr:from>
    <xdr:to>
      <xdr:col>24</xdr:col>
      <xdr:colOff>82444</xdr:colOff>
      <xdr:row>750</xdr:row>
      <xdr:rowOff>119262</xdr:rowOff>
    </xdr:to>
    <xdr:sp macro="" textlink="">
      <xdr:nvSpPr>
        <xdr:cNvPr id="31" name="テキスト ボックス 30"/>
        <xdr:cNvSpPr txBox="1"/>
      </xdr:nvSpPr>
      <xdr:spPr>
        <a:xfrm>
          <a:off x="2622924" y="39306873"/>
          <a:ext cx="1879120" cy="23953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33618</xdr:colOff>
      <xdr:row>757</xdr:row>
      <xdr:rowOff>0</xdr:rowOff>
    </xdr:from>
    <xdr:to>
      <xdr:col>27</xdr:col>
      <xdr:colOff>217</xdr:colOff>
      <xdr:row>757</xdr:row>
      <xdr:rowOff>492125</xdr:rowOff>
    </xdr:to>
    <xdr:sp macro="" textlink="">
      <xdr:nvSpPr>
        <xdr:cNvPr id="32" name="テキスト ボックス 31"/>
        <xdr:cNvSpPr txBox="1"/>
      </xdr:nvSpPr>
      <xdr:spPr bwMode="auto">
        <a:xfrm>
          <a:off x="2589493" y="45251688"/>
          <a:ext cx="2339912" cy="492125"/>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14</xdr:col>
      <xdr:colOff>46690</xdr:colOff>
      <xdr:row>756</xdr:row>
      <xdr:rowOff>351585</xdr:rowOff>
    </xdr:from>
    <xdr:to>
      <xdr:col>26</xdr:col>
      <xdr:colOff>126999</xdr:colOff>
      <xdr:row>756</xdr:row>
      <xdr:rowOff>619125</xdr:rowOff>
    </xdr:to>
    <xdr:sp macro="" textlink="">
      <xdr:nvSpPr>
        <xdr:cNvPr id="34" name="テキスト ボックス 33"/>
        <xdr:cNvSpPr txBox="1"/>
      </xdr:nvSpPr>
      <xdr:spPr bwMode="auto">
        <a:xfrm>
          <a:off x="2602565" y="44936523"/>
          <a:ext cx="2271059" cy="26754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757</xdr:row>
      <xdr:rowOff>336176</xdr:rowOff>
    </xdr:from>
    <xdr:to>
      <xdr:col>12</xdr:col>
      <xdr:colOff>22812</xdr:colOff>
      <xdr:row>757</xdr:row>
      <xdr:rowOff>336176</xdr:rowOff>
    </xdr:to>
    <xdr:cxnSp macro="">
      <xdr:nvCxnSpPr>
        <xdr:cNvPr id="35" name="直線矢印コネクタ 341"/>
        <xdr:cNvCxnSpPr>
          <a:cxnSpLocks noChangeShapeType="1"/>
        </xdr:cNvCxnSpPr>
      </xdr:nvCxnSpPr>
      <xdr:spPr bwMode="auto">
        <a:xfrm>
          <a:off x="2025650" y="42252526"/>
          <a:ext cx="206962"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60699</xdr:colOff>
      <xdr:row>761</xdr:row>
      <xdr:rowOff>14475</xdr:rowOff>
    </xdr:from>
    <xdr:to>
      <xdr:col>27</xdr:col>
      <xdr:colOff>63189</xdr:colOff>
      <xdr:row>762</xdr:row>
      <xdr:rowOff>20109</xdr:rowOff>
    </xdr:to>
    <xdr:sp macro="" textlink="">
      <xdr:nvSpPr>
        <xdr:cNvPr id="36" name="テキスト ボックス 35"/>
        <xdr:cNvSpPr txBox="1"/>
      </xdr:nvSpPr>
      <xdr:spPr>
        <a:xfrm>
          <a:off x="2616574" y="47194975"/>
          <a:ext cx="2375803" cy="45013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10</xdr:col>
      <xdr:colOff>174625</xdr:colOff>
      <xdr:row>760</xdr:row>
      <xdr:rowOff>201707</xdr:rowOff>
    </xdr:from>
    <xdr:to>
      <xdr:col>12</xdr:col>
      <xdr:colOff>71437</xdr:colOff>
      <xdr:row>760</xdr:row>
      <xdr:rowOff>206375</xdr:rowOff>
    </xdr:to>
    <xdr:cxnSp macro="">
      <xdr:nvCxnSpPr>
        <xdr:cNvPr id="37" name="直線矢印コネクタ 341"/>
        <xdr:cNvCxnSpPr>
          <a:cxnSpLocks noChangeShapeType="1"/>
        </xdr:cNvCxnSpPr>
      </xdr:nvCxnSpPr>
      <xdr:spPr bwMode="auto">
        <a:xfrm>
          <a:off x="2000250" y="47152020"/>
          <a:ext cx="261937" cy="4668"/>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35486</xdr:colOff>
      <xdr:row>759</xdr:row>
      <xdr:rowOff>327773</xdr:rowOff>
    </xdr:from>
    <xdr:to>
      <xdr:col>27</xdr:col>
      <xdr:colOff>71437</xdr:colOff>
      <xdr:row>760</xdr:row>
      <xdr:rowOff>174625</xdr:rowOff>
    </xdr:to>
    <xdr:sp macro="" textlink="">
      <xdr:nvSpPr>
        <xdr:cNvPr id="38" name="テキスト ボックス 37"/>
        <xdr:cNvSpPr txBox="1"/>
      </xdr:nvSpPr>
      <xdr:spPr bwMode="auto">
        <a:xfrm>
          <a:off x="2591361" y="46912961"/>
          <a:ext cx="24092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75173</xdr:colOff>
      <xdr:row>762</xdr:row>
      <xdr:rowOff>132135</xdr:rowOff>
    </xdr:from>
    <xdr:to>
      <xdr:col>27</xdr:col>
      <xdr:colOff>88246</xdr:colOff>
      <xdr:row>763</xdr:row>
      <xdr:rowOff>206173</xdr:rowOff>
    </xdr:to>
    <xdr:sp macro="" textlink="">
      <xdr:nvSpPr>
        <xdr:cNvPr id="39" name="大かっこ 38"/>
        <xdr:cNvSpPr/>
      </xdr:nvSpPr>
      <xdr:spPr>
        <a:xfrm>
          <a:off x="2631048" y="47757135"/>
          <a:ext cx="2386386" cy="45503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clientData/>
  </xdr:twoCellAnchor>
  <xdr:twoCellAnchor>
    <xdr:from>
      <xdr:col>14</xdr:col>
      <xdr:colOff>0</xdr:colOff>
      <xdr:row>758</xdr:row>
      <xdr:rowOff>0</xdr:rowOff>
    </xdr:from>
    <xdr:to>
      <xdr:col>26</xdr:col>
      <xdr:colOff>119531</xdr:colOff>
      <xdr:row>758</xdr:row>
      <xdr:rowOff>553689</xdr:rowOff>
    </xdr:to>
    <xdr:sp macro="" textlink="">
      <xdr:nvSpPr>
        <xdr:cNvPr id="41" name="大かっこ 40"/>
        <xdr:cNvSpPr/>
      </xdr:nvSpPr>
      <xdr:spPr>
        <a:xfrm>
          <a:off x="2555875" y="45918438"/>
          <a:ext cx="2310281" cy="55368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野生鳥獣の感染症に係る情報収集及び対応方針等検討・調査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230</v>
      </c>
      <c r="AT2" s="187"/>
      <c r="AU2" s="187"/>
      <c r="AV2" s="52" t="str">
        <f>IF(AW2="", "", "-")</f>
        <v/>
      </c>
      <c r="AW2" s="386"/>
      <c r="AX2" s="386"/>
    </row>
    <row r="3" spans="1:50" ht="21" customHeight="1" thickBot="1" x14ac:dyDescent="0.25">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552</v>
      </c>
      <c r="AK3" s="494"/>
      <c r="AL3" s="494"/>
      <c r="AM3" s="494"/>
      <c r="AN3" s="494"/>
      <c r="AO3" s="494"/>
      <c r="AP3" s="494"/>
      <c r="AQ3" s="494"/>
      <c r="AR3" s="494"/>
      <c r="AS3" s="494"/>
      <c r="AT3" s="494"/>
      <c r="AU3" s="494"/>
      <c r="AV3" s="494"/>
      <c r="AW3" s="494"/>
      <c r="AX3" s="24" t="s">
        <v>66</v>
      </c>
    </row>
    <row r="4" spans="1:50" ht="24.75" customHeight="1" x14ac:dyDescent="0.2">
      <c r="A4" s="711" t="s">
        <v>26</v>
      </c>
      <c r="B4" s="712"/>
      <c r="C4" s="712"/>
      <c r="D4" s="712"/>
      <c r="E4" s="712"/>
      <c r="F4" s="712"/>
      <c r="G4" s="687" t="s">
        <v>672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68</v>
      </c>
      <c r="B5" s="698"/>
      <c r="C5" s="698"/>
      <c r="D5" s="698"/>
      <c r="E5" s="698"/>
      <c r="F5" s="699"/>
      <c r="G5" s="526" t="s">
        <v>555</v>
      </c>
      <c r="H5" s="527"/>
      <c r="I5" s="527"/>
      <c r="J5" s="527"/>
      <c r="K5" s="527"/>
      <c r="L5" s="527"/>
      <c r="M5" s="528" t="s">
        <v>67</v>
      </c>
      <c r="N5" s="529"/>
      <c r="O5" s="529"/>
      <c r="P5" s="529"/>
      <c r="Q5" s="529"/>
      <c r="R5" s="530"/>
      <c r="S5" s="531" t="s">
        <v>132</v>
      </c>
      <c r="T5" s="527"/>
      <c r="U5" s="527"/>
      <c r="V5" s="527"/>
      <c r="W5" s="527"/>
      <c r="X5" s="532"/>
      <c r="Y5" s="703" t="s">
        <v>3</v>
      </c>
      <c r="Z5" s="704"/>
      <c r="AA5" s="704"/>
      <c r="AB5" s="704"/>
      <c r="AC5" s="704"/>
      <c r="AD5" s="705"/>
      <c r="AE5" s="706" t="s">
        <v>554</v>
      </c>
      <c r="AF5" s="706"/>
      <c r="AG5" s="706"/>
      <c r="AH5" s="706"/>
      <c r="AI5" s="706"/>
      <c r="AJ5" s="706"/>
      <c r="AK5" s="706"/>
      <c r="AL5" s="706"/>
      <c r="AM5" s="706"/>
      <c r="AN5" s="706"/>
      <c r="AO5" s="706"/>
      <c r="AP5" s="707"/>
      <c r="AQ5" s="708" t="s">
        <v>667</v>
      </c>
      <c r="AR5" s="709"/>
      <c r="AS5" s="709"/>
      <c r="AT5" s="709"/>
      <c r="AU5" s="709"/>
      <c r="AV5" s="709"/>
      <c r="AW5" s="709"/>
      <c r="AX5" s="710"/>
    </row>
    <row r="6" spans="1:50" ht="39" customHeight="1" x14ac:dyDescent="0.2">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2">
      <c r="A7" s="815" t="s">
        <v>23</v>
      </c>
      <c r="B7" s="816"/>
      <c r="C7" s="816"/>
      <c r="D7" s="816"/>
      <c r="E7" s="816"/>
      <c r="F7" s="817"/>
      <c r="G7" s="818" t="s">
        <v>557</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558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5" t="s">
        <v>391</v>
      </c>
      <c r="B8" s="816"/>
      <c r="C8" s="816"/>
      <c r="D8" s="816"/>
      <c r="E8" s="816"/>
      <c r="F8" s="817"/>
      <c r="G8" s="193" t="str">
        <f>入力規則等!A26</f>
        <v>宇宙開発利用</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2">
      <c r="A9" s="105" t="s">
        <v>24</v>
      </c>
      <c r="B9" s="106"/>
      <c r="C9" s="106"/>
      <c r="D9" s="106"/>
      <c r="E9" s="106"/>
      <c r="F9" s="106"/>
      <c r="G9" s="548" t="s">
        <v>559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8" t="s">
        <v>31</v>
      </c>
      <c r="B10" s="729"/>
      <c r="C10" s="729"/>
      <c r="D10" s="729"/>
      <c r="E10" s="729"/>
      <c r="F10" s="729"/>
      <c r="G10" s="664" t="s">
        <v>560</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30"/>
    </row>
    <row r="13" spans="1:50" ht="21" customHeight="1" x14ac:dyDescent="0.2">
      <c r="A13" s="102"/>
      <c r="B13" s="103"/>
      <c r="C13" s="103"/>
      <c r="D13" s="103"/>
      <c r="E13" s="103"/>
      <c r="F13" s="104"/>
      <c r="G13" s="731" t="s">
        <v>7</v>
      </c>
      <c r="H13" s="732"/>
      <c r="I13" s="629" t="s">
        <v>8</v>
      </c>
      <c r="J13" s="630"/>
      <c r="K13" s="630"/>
      <c r="L13" s="630"/>
      <c r="M13" s="630"/>
      <c r="N13" s="630"/>
      <c r="O13" s="631"/>
      <c r="P13" s="182">
        <v>72</v>
      </c>
      <c r="Q13" s="183"/>
      <c r="R13" s="183"/>
      <c r="S13" s="183"/>
      <c r="T13" s="183"/>
      <c r="U13" s="183"/>
      <c r="V13" s="184"/>
      <c r="W13" s="182">
        <v>70</v>
      </c>
      <c r="X13" s="183"/>
      <c r="Y13" s="183"/>
      <c r="Z13" s="183"/>
      <c r="AA13" s="183"/>
      <c r="AB13" s="183"/>
      <c r="AC13" s="184"/>
      <c r="AD13" s="182">
        <v>78</v>
      </c>
      <c r="AE13" s="183"/>
      <c r="AF13" s="183"/>
      <c r="AG13" s="183"/>
      <c r="AH13" s="183"/>
      <c r="AI13" s="183"/>
      <c r="AJ13" s="184"/>
      <c r="AK13" s="182">
        <v>78</v>
      </c>
      <c r="AL13" s="183"/>
      <c r="AM13" s="183"/>
      <c r="AN13" s="183"/>
      <c r="AO13" s="183"/>
      <c r="AP13" s="183"/>
      <c r="AQ13" s="184"/>
      <c r="AR13" s="179">
        <v>114</v>
      </c>
      <c r="AS13" s="180"/>
      <c r="AT13" s="180"/>
      <c r="AU13" s="180"/>
      <c r="AV13" s="180"/>
      <c r="AW13" s="180"/>
      <c r="AX13" s="383"/>
    </row>
    <row r="14" spans="1:50" ht="21" customHeight="1" x14ac:dyDescent="0.2">
      <c r="A14" s="102"/>
      <c r="B14" s="103"/>
      <c r="C14" s="103"/>
      <c r="D14" s="103"/>
      <c r="E14" s="103"/>
      <c r="F14" s="104"/>
      <c r="G14" s="733"/>
      <c r="H14" s="734"/>
      <c r="I14" s="551" t="s">
        <v>9</v>
      </c>
      <c r="J14" s="620"/>
      <c r="K14" s="620"/>
      <c r="L14" s="620"/>
      <c r="M14" s="620"/>
      <c r="N14" s="620"/>
      <c r="O14" s="621"/>
      <c r="P14" s="182" t="s">
        <v>654</v>
      </c>
      <c r="Q14" s="183"/>
      <c r="R14" s="183"/>
      <c r="S14" s="183"/>
      <c r="T14" s="183"/>
      <c r="U14" s="183"/>
      <c r="V14" s="184"/>
      <c r="W14" s="182" t="s">
        <v>654</v>
      </c>
      <c r="X14" s="183"/>
      <c r="Y14" s="183"/>
      <c r="Z14" s="183"/>
      <c r="AA14" s="183"/>
      <c r="AB14" s="183"/>
      <c r="AC14" s="184"/>
      <c r="AD14" s="182" t="s">
        <v>654</v>
      </c>
      <c r="AE14" s="183"/>
      <c r="AF14" s="183"/>
      <c r="AG14" s="183"/>
      <c r="AH14" s="183"/>
      <c r="AI14" s="183"/>
      <c r="AJ14" s="184"/>
      <c r="AK14" s="182" t="s">
        <v>654</v>
      </c>
      <c r="AL14" s="183"/>
      <c r="AM14" s="183"/>
      <c r="AN14" s="183"/>
      <c r="AO14" s="183"/>
      <c r="AP14" s="183"/>
      <c r="AQ14" s="184"/>
      <c r="AR14" s="656"/>
      <c r="AS14" s="656"/>
      <c r="AT14" s="656"/>
      <c r="AU14" s="656"/>
      <c r="AV14" s="656"/>
      <c r="AW14" s="656"/>
      <c r="AX14" s="657"/>
    </row>
    <row r="15" spans="1:50" ht="21" customHeight="1" x14ac:dyDescent="0.2">
      <c r="A15" s="102"/>
      <c r="B15" s="103"/>
      <c r="C15" s="103"/>
      <c r="D15" s="103"/>
      <c r="E15" s="103"/>
      <c r="F15" s="104"/>
      <c r="G15" s="733"/>
      <c r="H15" s="734"/>
      <c r="I15" s="551" t="s">
        <v>52</v>
      </c>
      <c r="J15" s="552"/>
      <c r="K15" s="552"/>
      <c r="L15" s="552"/>
      <c r="M15" s="552"/>
      <c r="N15" s="552"/>
      <c r="O15" s="553"/>
      <c r="P15" s="182" t="s">
        <v>655</v>
      </c>
      <c r="Q15" s="183"/>
      <c r="R15" s="183"/>
      <c r="S15" s="183"/>
      <c r="T15" s="183"/>
      <c r="U15" s="183"/>
      <c r="V15" s="184"/>
      <c r="W15" s="182" t="s">
        <v>655</v>
      </c>
      <c r="X15" s="183"/>
      <c r="Y15" s="183"/>
      <c r="Z15" s="183"/>
      <c r="AA15" s="183"/>
      <c r="AB15" s="183"/>
      <c r="AC15" s="184"/>
      <c r="AD15" s="182" t="s">
        <v>655</v>
      </c>
      <c r="AE15" s="183"/>
      <c r="AF15" s="183"/>
      <c r="AG15" s="183"/>
      <c r="AH15" s="183"/>
      <c r="AI15" s="183"/>
      <c r="AJ15" s="184"/>
      <c r="AK15" s="182" t="s">
        <v>655</v>
      </c>
      <c r="AL15" s="183"/>
      <c r="AM15" s="183"/>
      <c r="AN15" s="183"/>
      <c r="AO15" s="183"/>
      <c r="AP15" s="183"/>
      <c r="AQ15" s="184"/>
      <c r="AR15" s="182" t="s">
        <v>664</v>
      </c>
      <c r="AS15" s="183"/>
      <c r="AT15" s="183"/>
      <c r="AU15" s="183"/>
      <c r="AV15" s="183"/>
      <c r="AW15" s="183"/>
      <c r="AX15" s="619"/>
    </row>
    <row r="16" spans="1:50" ht="21" customHeight="1" x14ac:dyDescent="0.2">
      <c r="A16" s="102"/>
      <c r="B16" s="103"/>
      <c r="C16" s="103"/>
      <c r="D16" s="103"/>
      <c r="E16" s="103"/>
      <c r="F16" s="104"/>
      <c r="G16" s="733"/>
      <c r="H16" s="734"/>
      <c r="I16" s="551" t="s">
        <v>53</v>
      </c>
      <c r="J16" s="552"/>
      <c r="K16" s="552"/>
      <c r="L16" s="552"/>
      <c r="M16" s="552"/>
      <c r="N16" s="552"/>
      <c r="O16" s="553"/>
      <c r="P16" s="182" t="s">
        <v>655</v>
      </c>
      <c r="Q16" s="183"/>
      <c r="R16" s="183"/>
      <c r="S16" s="183"/>
      <c r="T16" s="183"/>
      <c r="U16" s="183"/>
      <c r="V16" s="184"/>
      <c r="W16" s="182" t="s">
        <v>655</v>
      </c>
      <c r="X16" s="183"/>
      <c r="Y16" s="183"/>
      <c r="Z16" s="183"/>
      <c r="AA16" s="183"/>
      <c r="AB16" s="183"/>
      <c r="AC16" s="184"/>
      <c r="AD16" s="182" t="s">
        <v>655</v>
      </c>
      <c r="AE16" s="183"/>
      <c r="AF16" s="183"/>
      <c r="AG16" s="183"/>
      <c r="AH16" s="183"/>
      <c r="AI16" s="183"/>
      <c r="AJ16" s="184"/>
      <c r="AK16" s="182" t="s">
        <v>655</v>
      </c>
      <c r="AL16" s="183"/>
      <c r="AM16" s="183"/>
      <c r="AN16" s="183"/>
      <c r="AO16" s="183"/>
      <c r="AP16" s="183"/>
      <c r="AQ16" s="184"/>
      <c r="AR16" s="667"/>
      <c r="AS16" s="668"/>
      <c r="AT16" s="668"/>
      <c r="AU16" s="668"/>
      <c r="AV16" s="668"/>
      <c r="AW16" s="668"/>
      <c r="AX16" s="669"/>
    </row>
    <row r="17" spans="1:50" ht="24.75" customHeight="1" x14ac:dyDescent="0.2">
      <c r="A17" s="102"/>
      <c r="B17" s="103"/>
      <c r="C17" s="103"/>
      <c r="D17" s="103"/>
      <c r="E17" s="103"/>
      <c r="F17" s="104"/>
      <c r="G17" s="733"/>
      <c r="H17" s="734"/>
      <c r="I17" s="551" t="s">
        <v>51</v>
      </c>
      <c r="J17" s="620"/>
      <c r="K17" s="620"/>
      <c r="L17" s="620"/>
      <c r="M17" s="620"/>
      <c r="N17" s="620"/>
      <c r="O17" s="621"/>
      <c r="P17" s="182" t="s">
        <v>655</v>
      </c>
      <c r="Q17" s="183"/>
      <c r="R17" s="183"/>
      <c r="S17" s="183"/>
      <c r="T17" s="183"/>
      <c r="U17" s="183"/>
      <c r="V17" s="184"/>
      <c r="W17" s="182" t="s">
        <v>655</v>
      </c>
      <c r="X17" s="183"/>
      <c r="Y17" s="183"/>
      <c r="Z17" s="183"/>
      <c r="AA17" s="183"/>
      <c r="AB17" s="183"/>
      <c r="AC17" s="184"/>
      <c r="AD17" s="182" t="s">
        <v>655</v>
      </c>
      <c r="AE17" s="183"/>
      <c r="AF17" s="183"/>
      <c r="AG17" s="183"/>
      <c r="AH17" s="183"/>
      <c r="AI17" s="183"/>
      <c r="AJ17" s="184"/>
      <c r="AK17" s="182" t="s">
        <v>655</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35"/>
      <c r="H18" s="736"/>
      <c r="I18" s="723" t="s">
        <v>21</v>
      </c>
      <c r="J18" s="724"/>
      <c r="K18" s="724"/>
      <c r="L18" s="724"/>
      <c r="M18" s="724"/>
      <c r="N18" s="724"/>
      <c r="O18" s="725"/>
      <c r="P18" s="203">
        <f>SUM(P13:V17)</f>
        <v>72</v>
      </c>
      <c r="Q18" s="204"/>
      <c r="R18" s="204"/>
      <c r="S18" s="204"/>
      <c r="T18" s="204"/>
      <c r="U18" s="204"/>
      <c r="V18" s="205"/>
      <c r="W18" s="203">
        <f>SUM(W13:AC17)</f>
        <v>70</v>
      </c>
      <c r="X18" s="204"/>
      <c r="Y18" s="204"/>
      <c r="Z18" s="204"/>
      <c r="AA18" s="204"/>
      <c r="AB18" s="204"/>
      <c r="AC18" s="205"/>
      <c r="AD18" s="203">
        <f>SUM(AD13:AJ17)</f>
        <v>78</v>
      </c>
      <c r="AE18" s="204"/>
      <c r="AF18" s="204"/>
      <c r="AG18" s="204"/>
      <c r="AH18" s="204"/>
      <c r="AI18" s="204"/>
      <c r="AJ18" s="205"/>
      <c r="AK18" s="203">
        <f>SUM(AK13:AQ17)</f>
        <v>78</v>
      </c>
      <c r="AL18" s="204"/>
      <c r="AM18" s="204"/>
      <c r="AN18" s="204"/>
      <c r="AO18" s="204"/>
      <c r="AP18" s="204"/>
      <c r="AQ18" s="205"/>
      <c r="AR18" s="203">
        <f>SUM(AR13:AX17)</f>
        <v>114</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78</v>
      </c>
      <c r="Q19" s="183"/>
      <c r="R19" s="183"/>
      <c r="S19" s="183"/>
      <c r="T19" s="183"/>
      <c r="U19" s="183"/>
      <c r="V19" s="184"/>
      <c r="W19" s="182">
        <v>72</v>
      </c>
      <c r="X19" s="183"/>
      <c r="Y19" s="183"/>
      <c r="Z19" s="183"/>
      <c r="AA19" s="183"/>
      <c r="AB19" s="183"/>
      <c r="AC19" s="184"/>
      <c r="AD19" s="182">
        <v>80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1.0833333333333333</v>
      </c>
      <c r="Q20" s="509"/>
      <c r="R20" s="509"/>
      <c r="S20" s="509"/>
      <c r="T20" s="509"/>
      <c r="U20" s="509"/>
      <c r="V20" s="509"/>
      <c r="W20" s="509">
        <f t="shared" ref="W20" si="0">IF(W18=0, "-", SUM(W19)/W18)</f>
        <v>1.0285714285714285</v>
      </c>
      <c r="X20" s="509"/>
      <c r="Y20" s="509"/>
      <c r="Z20" s="509"/>
      <c r="AA20" s="509"/>
      <c r="AB20" s="509"/>
      <c r="AC20" s="509"/>
      <c r="AD20" s="509">
        <f t="shared" ref="AD20" si="1">IF(AD18=0, "-", SUM(AD19)/AD18)</f>
        <v>1.0256410256410255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900" t="s">
        <v>506</v>
      </c>
      <c r="H21" s="901"/>
      <c r="I21" s="901"/>
      <c r="J21" s="901"/>
      <c r="K21" s="901"/>
      <c r="L21" s="901"/>
      <c r="M21" s="901"/>
      <c r="N21" s="901"/>
      <c r="O21" s="901"/>
      <c r="P21" s="509">
        <f>IF(P19=0, "-", SUM(P19)/SUM(P13,P14))</f>
        <v>1.0833333333333333</v>
      </c>
      <c r="Q21" s="509"/>
      <c r="R21" s="509"/>
      <c r="S21" s="509"/>
      <c r="T21" s="509"/>
      <c r="U21" s="509"/>
      <c r="V21" s="509"/>
      <c r="W21" s="509">
        <f t="shared" ref="W21" si="2">IF(W19=0, "-", SUM(W19)/SUM(W13,W14))</f>
        <v>1.0285714285714285</v>
      </c>
      <c r="X21" s="509"/>
      <c r="Y21" s="509"/>
      <c r="Z21" s="509"/>
      <c r="AA21" s="509"/>
      <c r="AB21" s="509"/>
      <c r="AC21" s="509"/>
      <c r="AD21" s="509">
        <f t="shared" ref="AD21" si="3">IF(AD19=0, "-", SUM(AD19)/SUM(AD13,AD14))</f>
        <v>1.0256410256410255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572</v>
      </c>
      <c r="H23" s="148"/>
      <c r="I23" s="148"/>
      <c r="J23" s="148"/>
      <c r="K23" s="148"/>
      <c r="L23" s="148"/>
      <c r="M23" s="148"/>
      <c r="N23" s="148"/>
      <c r="O23" s="149"/>
      <c r="P23" s="179">
        <v>77.5</v>
      </c>
      <c r="Q23" s="180"/>
      <c r="R23" s="180"/>
      <c r="S23" s="180"/>
      <c r="T23" s="180"/>
      <c r="U23" s="180"/>
      <c r="V23" s="181"/>
      <c r="W23" s="179">
        <v>113.5</v>
      </c>
      <c r="X23" s="180"/>
      <c r="Y23" s="180"/>
      <c r="Z23" s="180"/>
      <c r="AA23" s="180"/>
      <c r="AB23" s="180"/>
      <c r="AC23" s="181"/>
      <c r="AD23" s="170" t="s">
        <v>668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47" t="s">
        <v>656</v>
      </c>
      <c r="H24" s="148"/>
      <c r="I24" s="148"/>
      <c r="J24" s="148"/>
      <c r="K24" s="148"/>
      <c r="L24" s="148"/>
      <c r="M24" s="148"/>
      <c r="N24" s="148"/>
      <c r="O24" s="149"/>
      <c r="P24" s="182">
        <v>0.5</v>
      </c>
      <c r="Q24" s="183"/>
      <c r="R24" s="183"/>
      <c r="S24" s="183"/>
      <c r="T24" s="183"/>
      <c r="U24" s="183"/>
      <c r="V24" s="184"/>
      <c r="W24" s="182">
        <v>0.5</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482</v>
      </c>
      <c r="H29" s="157"/>
      <c r="I29" s="157"/>
      <c r="J29" s="157"/>
      <c r="K29" s="157"/>
      <c r="L29" s="157"/>
      <c r="M29" s="157"/>
      <c r="N29" s="157"/>
      <c r="O29" s="158"/>
      <c r="P29" s="206">
        <f>AK13</f>
        <v>78</v>
      </c>
      <c r="Q29" s="207"/>
      <c r="R29" s="207"/>
      <c r="S29" s="207"/>
      <c r="T29" s="207"/>
      <c r="U29" s="207"/>
      <c r="V29" s="208"/>
      <c r="W29" s="206">
        <f>AR13</f>
        <v>114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499</v>
      </c>
      <c r="B30" s="560"/>
      <c r="C30" s="560"/>
      <c r="D30" s="560"/>
      <c r="E30" s="560"/>
      <c r="F30" s="561"/>
      <c r="G30" s="641"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c r="AV31" s="265"/>
      <c r="AW31" s="368" t="s">
        <v>301</v>
      </c>
      <c r="AX31" s="369"/>
    </row>
    <row r="32" spans="1:50" ht="34.5" customHeight="1" x14ac:dyDescent="0.2">
      <c r="A32" s="536"/>
      <c r="B32" s="534"/>
      <c r="C32" s="534"/>
      <c r="D32" s="534"/>
      <c r="E32" s="534"/>
      <c r="F32" s="535"/>
      <c r="G32" s="510" t="s">
        <v>670</v>
      </c>
      <c r="H32" s="511"/>
      <c r="I32" s="511"/>
      <c r="J32" s="511"/>
      <c r="K32" s="511"/>
      <c r="L32" s="511"/>
      <c r="M32" s="511"/>
      <c r="N32" s="511"/>
      <c r="O32" s="512"/>
      <c r="P32" s="121" t="s">
        <v>669</v>
      </c>
      <c r="Q32" s="121"/>
      <c r="R32" s="121"/>
      <c r="S32" s="121"/>
      <c r="T32" s="121"/>
      <c r="U32" s="121"/>
      <c r="V32" s="121"/>
      <c r="W32" s="121"/>
      <c r="X32" s="212"/>
      <c r="Y32" s="335" t="s">
        <v>13</v>
      </c>
      <c r="Z32" s="519"/>
      <c r="AA32" s="520"/>
      <c r="AB32" s="521" t="s">
        <v>561</v>
      </c>
      <c r="AC32" s="521"/>
      <c r="AD32" s="521"/>
      <c r="AE32" s="348">
        <v>47</v>
      </c>
      <c r="AF32" s="349"/>
      <c r="AG32" s="349"/>
      <c r="AH32" s="349"/>
      <c r="AI32" s="348">
        <v>47</v>
      </c>
      <c r="AJ32" s="349"/>
      <c r="AK32" s="349"/>
      <c r="AL32" s="349"/>
      <c r="AM32" s="348">
        <v>47</v>
      </c>
      <c r="AN32" s="349"/>
      <c r="AO32" s="349"/>
      <c r="AP32" s="349"/>
      <c r="AQ32" s="189" t="s">
        <v>562</v>
      </c>
      <c r="AR32" s="190"/>
      <c r="AS32" s="190"/>
      <c r="AT32" s="191"/>
      <c r="AU32" s="349" t="s">
        <v>563</v>
      </c>
      <c r="AV32" s="349"/>
      <c r="AW32" s="349"/>
      <c r="AX32" s="365"/>
    </row>
    <row r="33" spans="1:50" ht="34.5"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8">
        <v>47</v>
      </c>
      <c r="AF33" s="349"/>
      <c r="AG33" s="349"/>
      <c r="AH33" s="349"/>
      <c r="AI33" s="348">
        <v>47</v>
      </c>
      <c r="AJ33" s="349"/>
      <c r="AK33" s="349"/>
      <c r="AL33" s="349"/>
      <c r="AM33" s="348">
        <v>47</v>
      </c>
      <c r="AN33" s="349"/>
      <c r="AO33" s="349"/>
      <c r="AP33" s="349"/>
      <c r="AQ33" s="189">
        <v>47</v>
      </c>
      <c r="AR33" s="190"/>
      <c r="AS33" s="190"/>
      <c r="AT33" s="191"/>
      <c r="AU33" s="349" t="s">
        <v>562</v>
      </c>
      <c r="AV33" s="349"/>
      <c r="AW33" s="349"/>
      <c r="AX33" s="365"/>
    </row>
    <row r="34" spans="1:50" ht="45"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562</v>
      </c>
      <c r="AR34" s="190"/>
      <c r="AS34" s="190"/>
      <c r="AT34" s="191"/>
      <c r="AU34" s="349" t="s">
        <v>562</v>
      </c>
      <c r="AV34" s="349"/>
      <c r="AW34" s="349"/>
      <c r="AX34" s="365"/>
    </row>
    <row r="35" spans="1:50" ht="28" customHeight="1" x14ac:dyDescent="0.2">
      <c r="A35" s="874" t="s">
        <v>536</v>
      </c>
      <c r="B35" s="875"/>
      <c r="C35" s="875"/>
      <c r="D35" s="875"/>
      <c r="E35" s="875"/>
      <c r="F35" s="876"/>
      <c r="G35" s="880" t="s">
        <v>663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6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2">
      <c r="A37" s="635" t="s">
        <v>499</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38"/>
      <c r="B41" s="639"/>
      <c r="C41" s="639"/>
      <c r="D41" s="639"/>
      <c r="E41" s="639"/>
      <c r="F41" s="640"/>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74" t="s">
        <v>536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2">
      <c r="A44" s="635" t="s">
        <v>499</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38"/>
      <c r="B48" s="639"/>
      <c r="C48" s="639"/>
      <c r="D48" s="639"/>
      <c r="E48" s="639"/>
      <c r="F48" s="640"/>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74" t="s">
        <v>536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2">
      <c r="A51" s="533" t="s">
        <v>499</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38"/>
      <c r="B55" s="639"/>
      <c r="C55" s="639"/>
      <c r="D55" s="639"/>
      <c r="E55" s="639"/>
      <c r="F55" s="640"/>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74" t="s">
        <v>536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2">
      <c r="A58" s="533" t="s">
        <v>499</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74" t="s">
        <v>536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2">
      <c r="A65" s="934" t="s">
        <v>500</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495</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498</v>
      </c>
      <c r="AX66" s="959"/>
    </row>
    <row r="67" spans="1:50" ht="23.25" hidden="1" customHeight="1" x14ac:dyDescent="0.2">
      <c r="A67" s="937"/>
      <c r="B67" s="938"/>
      <c r="C67" s="938"/>
      <c r="D67" s="938"/>
      <c r="E67" s="938"/>
      <c r="F67" s="939"/>
      <c r="G67" s="960" t="s">
        <v>366</v>
      </c>
      <c r="H67" s="963"/>
      <c r="I67" s="964"/>
      <c r="J67" s="964"/>
      <c r="K67" s="964"/>
      <c r="L67" s="964"/>
      <c r="M67" s="964"/>
      <c r="N67" s="964"/>
      <c r="O67" s="965"/>
      <c r="P67" s="963" t="s">
        <v>564</v>
      </c>
      <c r="Q67" s="964"/>
      <c r="R67" s="964"/>
      <c r="S67" s="964"/>
      <c r="T67" s="964"/>
      <c r="U67" s="964"/>
      <c r="V67" s="965"/>
      <c r="W67" s="969"/>
      <c r="X67" s="970"/>
      <c r="Y67" s="975" t="s">
        <v>13</v>
      </c>
      <c r="Z67" s="975"/>
      <c r="AA67" s="976"/>
      <c r="AB67" s="977" t="s">
        <v>526</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526</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527</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2">
      <c r="A70" s="937" t="s">
        <v>507</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525</v>
      </c>
      <c r="X70" s="983"/>
      <c r="Y70" s="975" t="s">
        <v>13</v>
      </c>
      <c r="Z70" s="975"/>
      <c r="AA70" s="976"/>
      <c r="AB70" s="977" t="s">
        <v>526</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526</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527</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2">
      <c r="A73" s="826" t="s">
        <v>500</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88" t="s">
        <v>539</v>
      </c>
      <c r="B78" s="889"/>
      <c r="C78" s="889"/>
      <c r="D78" s="889"/>
      <c r="E78" s="886" t="s">
        <v>465</v>
      </c>
      <c r="F78" s="887"/>
      <c r="G78" s="58" t="s">
        <v>367</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494</v>
      </c>
      <c r="AP79" s="109"/>
      <c r="AQ79" s="109"/>
      <c r="AR79" s="90" t="s">
        <v>492</v>
      </c>
      <c r="AS79" s="108"/>
      <c r="AT79" s="109"/>
      <c r="AU79" s="109"/>
      <c r="AV79" s="109"/>
      <c r="AW79" s="109"/>
      <c r="AX79" s="110"/>
    </row>
    <row r="80" spans="1:50" ht="18.75" hidden="1" customHeight="1" x14ac:dyDescent="0.2">
      <c r="A80" s="488" t="s">
        <v>267</v>
      </c>
      <c r="B80" s="834" t="s">
        <v>491</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2">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801"/>
      <c r="R87" s="801"/>
      <c r="S87" s="801"/>
      <c r="T87" s="801"/>
      <c r="U87" s="801"/>
      <c r="V87" s="801"/>
      <c r="W87" s="801"/>
      <c r="X87" s="802"/>
      <c r="Y87" s="747" t="s">
        <v>63</v>
      </c>
      <c r="Z87" s="748"/>
      <c r="AA87" s="749"/>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8" t="s">
        <v>55</v>
      </c>
      <c r="Z88" s="719"/>
      <c r="AA88" s="720"/>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8" t="s">
        <v>14</v>
      </c>
      <c r="Z89" s="719"/>
      <c r="AA89" s="720"/>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801"/>
      <c r="R92" s="801"/>
      <c r="S92" s="801"/>
      <c r="T92" s="801"/>
      <c r="U92" s="801"/>
      <c r="V92" s="801"/>
      <c r="W92" s="801"/>
      <c r="X92" s="802"/>
      <c r="Y92" s="747" t="s">
        <v>63</v>
      </c>
      <c r="Z92" s="748"/>
      <c r="AA92" s="749"/>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8" t="s">
        <v>55</v>
      </c>
      <c r="Z93" s="719"/>
      <c r="AA93" s="720"/>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8" t="s">
        <v>14</v>
      </c>
      <c r="Z94" s="719"/>
      <c r="AA94" s="720"/>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2">
      <c r="A100" s="821" t="s">
        <v>501</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502</v>
      </c>
      <c r="AR100" s="908"/>
      <c r="AS100" s="908"/>
      <c r="AT100" s="909"/>
      <c r="AU100" s="907" t="s">
        <v>503</v>
      </c>
      <c r="AV100" s="908"/>
      <c r="AW100" s="908"/>
      <c r="AX100" s="910"/>
    </row>
    <row r="101" spans="1:60" ht="37.5" customHeight="1" x14ac:dyDescent="0.2">
      <c r="A101" s="470"/>
      <c r="B101" s="471"/>
      <c r="C101" s="471"/>
      <c r="D101" s="471"/>
      <c r="E101" s="471"/>
      <c r="F101" s="472"/>
      <c r="G101" s="121" t="s">
        <v>661</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1" t="s">
        <v>566</v>
      </c>
      <c r="AC101" s="521"/>
      <c r="AD101" s="521"/>
      <c r="AE101" s="348">
        <v>39</v>
      </c>
      <c r="AF101" s="349"/>
      <c r="AG101" s="349"/>
      <c r="AH101" s="350"/>
      <c r="AI101" s="348">
        <v>39</v>
      </c>
      <c r="AJ101" s="349"/>
      <c r="AK101" s="349"/>
      <c r="AL101" s="350"/>
      <c r="AM101" s="348">
        <v>39</v>
      </c>
      <c r="AN101" s="349"/>
      <c r="AO101" s="349"/>
      <c r="AP101" s="350"/>
      <c r="AQ101" s="348" t="s">
        <v>571</v>
      </c>
      <c r="AR101" s="349"/>
      <c r="AS101" s="349"/>
      <c r="AT101" s="350"/>
      <c r="AU101" s="348" t="s">
        <v>571</v>
      </c>
      <c r="AV101" s="349"/>
      <c r="AW101" s="349"/>
      <c r="AX101" s="350"/>
    </row>
    <row r="102" spans="1:60" ht="37.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566</v>
      </c>
      <c r="AC102" s="521"/>
      <c r="AD102" s="521"/>
      <c r="AE102" s="325">
        <v>39</v>
      </c>
      <c r="AF102" s="325"/>
      <c r="AG102" s="325"/>
      <c r="AH102" s="325"/>
      <c r="AI102" s="325">
        <v>39</v>
      </c>
      <c r="AJ102" s="325"/>
      <c r="AK102" s="325"/>
      <c r="AL102" s="325"/>
      <c r="AM102" s="325">
        <v>39</v>
      </c>
      <c r="AN102" s="325"/>
      <c r="AO102" s="325"/>
      <c r="AP102" s="325"/>
      <c r="AQ102" s="871">
        <v>39</v>
      </c>
      <c r="AR102" s="872"/>
      <c r="AS102" s="872"/>
      <c r="AT102" s="873"/>
      <c r="AU102" s="871">
        <v>39</v>
      </c>
      <c r="AV102" s="872"/>
      <c r="AW102" s="872"/>
      <c r="AX102" s="873"/>
    </row>
    <row r="103" spans="1:60" ht="31.5" hidden="1" customHeight="1" x14ac:dyDescent="0.2">
      <c r="A103" s="467" t="s">
        <v>501</v>
      </c>
      <c r="B103" s="468"/>
      <c r="C103" s="468"/>
      <c r="D103" s="468"/>
      <c r="E103" s="468"/>
      <c r="F103" s="469"/>
      <c r="G103" s="719" t="s">
        <v>61</v>
      </c>
      <c r="H103" s="719"/>
      <c r="I103" s="719"/>
      <c r="J103" s="719"/>
      <c r="K103" s="719"/>
      <c r="L103" s="719"/>
      <c r="M103" s="719"/>
      <c r="N103" s="719"/>
      <c r="O103" s="719"/>
      <c r="P103" s="719"/>
      <c r="Q103" s="719"/>
      <c r="R103" s="719"/>
      <c r="S103" s="719"/>
      <c r="T103" s="719"/>
      <c r="U103" s="719"/>
      <c r="V103" s="719"/>
      <c r="W103" s="719"/>
      <c r="X103" s="720"/>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70"/>
      <c r="AU103" s="355" t="s">
        <v>503</v>
      </c>
      <c r="AV103" s="356"/>
      <c r="AW103" s="356"/>
      <c r="AX103" s="357"/>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2">
      <c r="A106" s="467" t="s">
        <v>501</v>
      </c>
      <c r="B106" s="468"/>
      <c r="C106" s="468"/>
      <c r="D106" s="468"/>
      <c r="E106" s="468"/>
      <c r="F106" s="469"/>
      <c r="G106" s="719" t="s">
        <v>61</v>
      </c>
      <c r="H106" s="719"/>
      <c r="I106" s="719"/>
      <c r="J106" s="719"/>
      <c r="K106" s="719"/>
      <c r="L106" s="719"/>
      <c r="M106" s="719"/>
      <c r="N106" s="719"/>
      <c r="O106" s="719"/>
      <c r="P106" s="719"/>
      <c r="Q106" s="719"/>
      <c r="R106" s="719"/>
      <c r="S106" s="719"/>
      <c r="T106" s="719"/>
      <c r="U106" s="719"/>
      <c r="V106" s="719"/>
      <c r="W106" s="719"/>
      <c r="X106" s="720"/>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70"/>
      <c r="AU106" s="355" t="s">
        <v>503</v>
      </c>
      <c r="AV106" s="356"/>
      <c r="AW106" s="356"/>
      <c r="AX106" s="357"/>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2">
      <c r="A109" s="467" t="s">
        <v>501</v>
      </c>
      <c r="B109" s="468"/>
      <c r="C109" s="468"/>
      <c r="D109" s="468"/>
      <c r="E109" s="468"/>
      <c r="F109" s="469"/>
      <c r="G109" s="719" t="s">
        <v>61</v>
      </c>
      <c r="H109" s="719"/>
      <c r="I109" s="719"/>
      <c r="J109" s="719"/>
      <c r="K109" s="719"/>
      <c r="L109" s="719"/>
      <c r="M109" s="719"/>
      <c r="N109" s="719"/>
      <c r="O109" s="719"/>
      <c r="P109" s="719"/>
      <c r="Q109" s="719"/>
      <c r="R109" s="719"/>
      <c r="S109" s="719"/>
      <c r="T109" s="719"/>
      <c r="U109" s="719"/>
      <c r="V109" s="719"/>
      <c r="W109" s="719"/>
      <c r="X109" s="720"/>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70"/>
      <c r="AU109" s="355" t="s">
        <v>503</v>
      </c>
      <c r="AV109" s="356"/>
      <c r="AW109" s="356"/>
      <c r="AX109" s="357"/>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2">
      <c r="A112" s="467" t="s">
        <v>501</v>
      </c>
      <c r="B112" s="468"/>
      <c r="C112" s="468"/>
      <c r="D112" s="468"/>
      <c r="E112" s="468"/>
      <c r="F112" s="469"/>
      <c r="G112" s="719" t="s">
        <v>61</v>
      </c>
      <c r="H112" s="719"/>
      <c r="I112" s="719"/>
      <c r="J112" s="719"/>
      <c r="K112" s="719"/>
      <c r="L112" s="719"/>
      <c r="M112" s="719"/>
      <c r="N112" s="719"/>
      <c r="O112" s="719"/>
      <c r="P112" s="719"/>
      <c r="Q112" s="719"/>
      <c r="R112" s="719"/>
      <c r="S112" s="719"/>
      <c r="T112" s="719"/>
      <c r="U112" s="719"/>
      <c r="V112" s="719"/>
      <c r="W112" s="719"/>
      <c r="X112" s="720"/>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3.25" customHeight="1" x14ac:dyDescent="0.2">
      <c r="A116" s="271"/>
      <c r="B116" s="272"/>
      <c r="C116" s="272"/>
      <c r="D116" s="272"/>
      <c r="E116" s="272"/>
      <c r="F116" s="273"/>
      <c r="G116" s="301" t="s">
        <v>565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5">
        <v>0.89</v>
      </c>
      <c r="AF116" s="325"/>
      <c r="AG116" s="325"/>
      <c r="AH116" s="325"/>
      <c r="AI116" s="325">
        <v>0.89</v>
      </c>
      <c r="AJ116" s="325"/>
      <c r="AK116" s="325"/>
      <c r="AL116" s="325"/>
      <c r="AM116" s="325">
        <v>0.89</v>
      </c>
      <c r="AN116" s="325"/>
      <c r="AO116" s="325"/>
      <c r="AP116" s="325"/>
      <c r="AQ116" s="348">
        <v>0.88</v>
      </c>
      <c r="AR116" s="349"/>
      <c r="AS116" s="349"/>
      <c r="AT116" s="349"/>
      <c r="AU116" s="349"/>
      <c r="AV116" s="349"/>
      <c r="AW116" s="349"/>
      <c r="AX116" s="365"/>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568</v>
      </c>
      <c r="AC117" s="339"/>
      <c r="AD117" s="340"/>
      <c r="AE117" s="285" t="s">
        <v>569</v>
      </c>
      <c r="AF117" s="285"/>
      <c r="AG117" s="285"/>
      <c r="AH117" s="285"/>
      <c r="AI117" s="285" t="s">
        <v>570</v>
      </c>
      <c r="AJ117" s="285"/>
      <c r="AK117" s="285"/>
      <c r="AL117" s="285"/>
      <c r="AM117" s="285" t="s">
        <v>647</v>
      </c>
      <c r="AN117" s="285"/>
      <c r="AO117" s="285"/>
      <c r="AP117" s="285"/>
      <c r="AQ117" s="285" t="s">
        <v>573</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2">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2">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2">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2">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3" t="s">
        <v>371</v>
      </c>
      <c r="B130" s="1001"/>
      <c r="C130" s="1000" t="s">
        <v>368</v>
      </c>
      <c r="D130" s="1001"/>
      <c r="E130" s="287" t="s">
        <v>401</v>
      </c>
      <c r="F130" s="288"/>
      <c r="G130" s="289" t="s">
        <v>543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4"/>
      <c r="B131" s="236"/>
      <c r="C131" s="235"/>
      <c r="D131" s="236"/>
      <c r="E131" s="222" t="s">
        <v>400</v>
      </c>
      <c r="F131" s="223"/>
      <c r="G131" s="216" t="s">
        <v>574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2">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2">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357</v>
      </c>
      <c r="AT133" s="133"/>
      <c r="AU133" s="198"/>
      <c r="AV133" s="198"/>
      <c r="AW133" s="132" t="s">
        <v>301</v>
      </c>
      <c r="AX133" s="210"/>
    </row>
    <row r="134" spans="1:50" ht="39.75" hidden="1" customHeight="1" x14ac:dyDescent="0.2">
      <c r="A134" s="1004"/>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v>47</v>
      </c>
      <c r="AF134" s="190"/>
      <c r="AG134" s="190"/>
      <c r="AH134" s="190"/>
      <c r="AI134" s="266">
        <v>47</v>
      </c>
      <c r="AJ134" s="190"/>
      <c r="AK134" s="190"/>
      <c r="AL134" s="190"/>
      <c r="AM134" s="266">
        <v>47</v>
      </c>
      <c r="AN134" s="190"/>
      <c r="AO134" s="190"/>
      <c r="AP134" s="190"/>
      <c r="AQ134" s="266"/>
      <c r="AR134" s="190"/>
      <c r="AS134" s="190"/>
      <c r="AT134" s="190"/>
      <c r="AU134" s="266"/>
      <c r="AV134" s="190"/>
      <c r="AW134" s="190"/>
      <c r="AX134" s="192"/>
    </row>
    <row r="135" spans="1:50" ht="39.75" hidden="1" customHeight="1" x14ac:dyDescent="0.2">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v>47</v>
      </c>
      <c r="AF135" s="190"/>
      <c r="AG135" s="190"/>
      <c r="AH135" s="190"/>
      <c r="AI135" s="266">
        <v>47</v>
      </c>
      <c r="AJ135" s="190"/>
      <c r="AK135" s="190"/>
      <c r="AL135" s="190"/>
      <c r="AM135" s="266">
        <v>47</v>
      </c>
      <c r="AN135" s="190"/>
      <c r="AO135" s="190"/>
      <c r="AP135" s="190"/>
      <c r="AQ135" s="266">
        <v>47</v>
      </c>
      <c r="AR135" s="190"/>
      <c r="AS135" s="190"/>
      <c r="AT135" s="190"/>
      <c r="AU135" s="266"/>
      <c r="AV135" s="190"/>
      <c r="AW135" s="190"/>
      <c r="AX135" s="192"/>
    </row>
    <row r="136" spans="1:50" ht="18.75" hidden="1" customHeight="1" x14ac:dyDescent="0.2">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4"/>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4"/>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4"/>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4"/>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customHeight="1" x14ac:dyDescent="0.2">
      <c r="A180" s="1004"/>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customHeight="1" x14ac:dyDescent="0.2">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customHeight="1" x14ac:dyDescent="0.2">
      <c r="A182" s="1004"/>
      <c r="B182" s="236"/>
      <c r="C182" s="235"/>
      <c r="D182" s="236"/>
      <c r="E182" s="235"/>
      <c r="F182" s="297"/>
      <c r="G182" s="211" t="s">
        <v>648</v>
      </c>
      <c r="H182" s="121"/>
      <c r="I182" s="121"/>
      <c r="J182" s="121"/>
      <c r="K182" s="121"/>
      <c r="L182" s="121"/>
      <c r="M182" s="121"/>
      <c r="N182" s="121"/>
      <c r="O182" s="121"/>
      <c r="P182" s="212"/>
      <c r="Q182" s="120" t="s">
        <v>649</v>
      </c>
      <c r="R182" s="121"/>
      <c r="S182" s="121"/>
      <c r="T182" s="121"/>
      <c r="U182" s="121"/>
      <c r="V182" s="121"/>
      <c r="W182" s="121"/>
      <c r="X182" s="121"/>
      <c r="Y182" s="121"/>
      <c r="Z182" s="121"/>
      <c r="AA182" s="1006"/>
      <c r="AB182" s="243" t="s">
        <v>650</v>
      </c>
      <c r="AC182" s="244"/>
      <c r="AD182" s="244"/>
      <c r="AE182" s="249" t="s">
        <v>651</v>
      </c>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customHeight="1" x14ac:dyDescent="0.2">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customHeight="1" x14ac:dyDescent="0.2">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customHeight="1" x14ac:dyDescent="0.2">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t="s">
        <v>652</v>
      </c>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customHeight="1" x14ac:dyDescent="0.2">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55" customHeight="1" x14ac:dyDescent="0.2">
      <c r="A188" s="1004"/>
      <c r="B188" s="236"/>
      <c r="C188" s="235"/>
      <c r="D188" s="236"/>
      <c r="E188" s="120" t="s">
        <v>653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2" customHeight="1" thickBot="1" x14ac:dyDescent="0.2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4"/>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4"/>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4"/>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4"/>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4"/>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4"/>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4"/>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4"/>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4"/>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4"/>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4"/>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4"/>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4"/>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4"/>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4"/>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4"/>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4"/>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4"/>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4"/>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4"/>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04"/>
      <c r="B430" s="236"/>
      <c r="C430" s="233" t="s">
        <v>370</v>
      </c>
      <c r="D430" s="234"/>
      <c r="E430" s="222" t="s">
        <v>390</v>
      </c>
      <c r="F430" s="223"/>
      <c r="G430" s="224" t="s">
        <v>386</v>
      </c>
      <c r="H430" s="118"/>
      <c r="I430" s="118"/>
      <c r="J430" s="225" t="s">
        <v>543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2">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x14ac:dyDescent="0.2">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2">
      <c r="A433" s="1004"/>
      <c r="B433" s="236"/>
      <c r="C433" s="235"/>
      <c r="D433" s="236"/>
      <c r="E433" s="126"/>
      <c r="F433" s="127"/>
      <c r="G433" s="211" t="s">
        <v>544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544</v>
      </c>
      <c r="AF433" s="190"/>
      <c r="AG433" s="190"/>
      <c r="AH433" s="190"/>
      <c r="AI433" s="189" t="s">
        <v>546</v>
      </c>
      <c r="AJ433" s="190"/>
      <c r="AK433" s="190"/>
      <c r="AL433" s="190"/>
      <c r="AM433" s="189" t="s">
        <v>544</v>
      </c>
      <c r="AN433" s="190"/>
      <c r="AO433" s="190"/>
      <c r="AP433" s="191"/>
      <c r="AQ433" s="189" t="s">
        <v>544</v>
      </c>
      <c r="AR433" s="190"/>
      <c r="AS433" s="190"/>
      <c r="AT433" s="191"/>
      <c r="AU433" s="190" t="s">
        <v>546</v>
      </c>
      <c r="AV433" s="190"/>
      <c r="AW433" s="190"/>
      <c r="AX433" s="192"/>
    </row>
    <row r="434" spans="1:50" ht="23.25" hidden="1" customHeight="1" x14ac:dyDescent="0.2">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544</v>
      </c>
      <c r="AF434" s="190"/>
      <c r="AG434" s="190"/>
      <c r="AH434" s="191"/>
      <c r="AI434" s="189" t="s">
        <v>547</v>
      </c>
      <c r="AJ434" s="190"/>
      <c r="AK434" s="190"/>
      <c r="AL434" s="190"/>
      <c r="AM434" s="189" t="s">
        <v>544</v>
      </c>
      <c r="AN434" s="190"/>
      <c r="AO434" s="190"/>
      <c r="AP434" s="191"/>
      <c r="AQ434" s="189" t="s">
        <v>544</v>
      </c>
      <c r="AR434" s="190"/>
      <c r="AS434" s="190"/>
      <c r="AT434" s="191"/>
      <c r="AU434" s="190" t="s">
        <v>544</v>
      </c>
      <c r="AV434" s="190"/>
      <c r="AW434" s="190"/>
      <c r="AX434" s="192"/>
    </row>
    <row r="435" spans="1:50" ht="23.25" hidden="1" customHeight="1" x14ac:dyDescent="0.2">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544</v>
      </c>
      <c r="AF435" s="190"/>
      <c r="AG435" s="190"/>
      <c r="AH435" s="191"/>
      <c r="AI435" s="189" t="s">
        <v>544</v>
      </c>
      <c r="AJ435" s="190"/>
      <c r="AK435" s="190"/>
      <c r="AL435" s="190"/>
      <c r="AM435" s="189" t="s">
        <v>548</v>
      </c>
      <c r="AN435" s="190"/>
      <c r="AO435" s="190"/>
      <c r="AP435" s="191"/>
      <c r="AQ435" s="189" t="s">
        <v>544</v>
      </c>
      <c r="AR435" s="190"/>
      <c r="AS435" s="190"/>
      <c r="AT435" s="191"/>
      <c r="AU435" s="190" t="s">
        <v>544</v>
      </c>
      <c r="AV435" s="190"/>
      <c r="AW435" s="190"/>
      <c r="AX435" s="192"/>
    </row>
    <row r="436" spans="1:50" ht="18.75" hidden="1" customHeight="1" x14ac:dyDescent="0.2">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2">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2">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2">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2">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2">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2">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2">
      <c r="A458" s="1004"/>
      <c r="B458" s="236"/>
      <c r="C458" s="235"/>
      <c r="D458" s="236"/>
      <c r="E458" s="126"/>
      <c r="F458" s="127"/>
      <c r="G458" s="211" t="s">
        <v>544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544</v>
      </c>
      <c r="AF458" s="190"/>
      <c r="AG458" s="190"/>
      <c r="AH458" s="190"/>
      <c r="AI458" s="189" t="s">
        <v>544</v>
      </c>
      <c r="AJ458" s="190"/>
      <c r="AK458" s="190"/>
      <c r="AL458" s="190"/>
      <c r="AM458" s="189" t="s">
        <v>544</v>
      </c>
      <c r="AN458" s="190"/>
      <c r="AO458" s="190"/>
      <c r="AP458" s="191"/>
      <c r="AQ458" s="189" t="s">
        <v>550</v>
      </c>
      <c r="AR458" s="190"/>
      <c r="AS458" s="190"/>
      <c r="AT458" s="191"/>
      <c r="AU458" s="190" t="s">
        <v>544</v>
      </c>
      <c r="AV458" s="190"/>
      <c r="AW458" s="190"/>
      <c r="AX458" s="192"/>
    </row>
    <row r="459" spans="1:50" ht="23.25" hidden="1" customHeight="1" x14ac:dyDescent="0.2">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544</v>
      </c>
      <c r="AF459" s="190"/>
      <c r="AG459" s="190"/>
      <c r="AH459" s="191"/>
      <c r="AI459" s="189" t="s">
        <v>544</v>
      </c>
      <c r="AJ459" s="190"/>
      <c r="AK459" s="190"/>
      <c r="AL459" s="190"/>
      <c r="AM459" s="189" t="s">
        <v>549</v>
      </c>
      <c r="AN459" s="190"/>
      <c r="AO459" s="190"/>
      <c r="AP459" s="191"/>
      <c r="AQ459" s="189" t="s">
        <v>544</v>
      </c>
      <c r="AR459" s="190"/>
      <c r="AS459" s="190"/>
      <c r="AT459" s="191"/>
      <c r="AU459" s="190" t="s">
        <v>550</v>
      </c>
      <c r="AV459" s="190"/>
      <c r="AW459" s="190"/>
      <c r="AX459" s="192"/>
    </row>
    <row r="460" spans="1:50" ht="23.25" hidden="1" customHeight="1" x14ac:dyDescent="0.2">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544</v>
      </c>
      <c r="AF460" s="190"/>
      <c r="AG460" s="190"/>
      <c r="AH460" s="191"/>
      <c r="AI460" s="189" t="s">
        <v>544</v>
      </c>
      <c r="AJ460" s="190"/>
      <c r="AK460" s="190"/>
      <c r="AL460" s="190"/>
      <c r="AM460" s="189" t="s">
        <v>544</v>
      </c>
      <c r="AN460" s="190"/>
      <c r="AO460" s="190"/>
      <c r="AP460" s="191"/>
      <c r="AQ460" s="189" t="s">
        <v>551</v>
      </c>
      <c r="AR460" s="190"/>
      <c r="AS460" s="190"/>
      <c r="AT460" s="191"/>
      <c r="AU460" s="190" t="s">
        <v>544</v>
      </c>
      <c r="AV460" s="190"/>
      <c r="AW460" s="190"/>
      <c r="AX460" s="192"/>
    </row>
    <row r="461" spans="1:50" ht="18.75" hidden="1" customHeight="1" x14ac:dyDescent="0.2">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2">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2">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2">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2">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hidden="1" customHeight="1" x14ac:dyDescent="0.2">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04"/>
      <c r="B482" s="236"/>
      <c r="C482" s="235"/>
      <c r="D482" s="236"/>
      <c r="E482" s="120" t="s">
        <v>545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2">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2">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2">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2">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2">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2">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2">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2">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2">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2">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2">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2">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2">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2">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2">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2">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2">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2">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2">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2">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2">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2">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2">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2">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2">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2">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2">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2">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2">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2">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2">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2">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2">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2">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2">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2">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2">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2">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2">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2">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2.5" customHeight="1" x14ac:dyDescent="0.2">
      <c r="A702" s="498" t="s">
        <v>260</v>
      </c>
      <c r="B702" s="499"/>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556</v>
      </c>
      <c r="AE702" s="868"/>
      <c r="AF702" s="868"/>
      <c r="AG702" s="857" t="s">
        <v>576</v>
      </c>
      <c r="AH702" s="858"/>
      <c r="AI702" s="858"/>
      <c r="AJ702" s="858"/>
      <c r="AK702" s="858"/>
      <c r="AL702" s="858"/>
      <c r="AM702" s="858"/>
      <c r="AN702" s="858"/>
      <c r="AO702" s="858"/>
      <c r="AP702" s="858"/>
      <c r="AQ702" s="858"/>
      <c r="AR702" s="858"/>
      <c r="AS702" s="858"/>
      <c r="AT702" s="858"/>
      <c r="AU702" s="858"/>
      <c r="AV702" s="858"/>
      <c r="AW702" s="858"/>
      <c r="AX702" s="859"/>
    </row>
    <row r="703" spans="1:50" ht="82"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556</v>
      </c>
      <c r="AE703" s="115"/>
      <c r="AF703" s="115"/>
      <c r="AG703" s="658" t="s">
        <v>577</v>
      </c>
      <c r="AH703" s="659"/>
      <c r="AI703" s="659"/>
      <c r="AJ703" s="659"/>
      <c r="AK703" s="659"/>
      <c r="AL703" s="659"/>
      <c r="AM703" s="659"/>
      <c r="AN703" s="659"/>
      <c r="AO703" s="659"/>
      <c r="AP703" s="659"/>
      <c r="AQ703" s="659"/>
      <c r="AR703" s="659"/>
      <c r="AS703" s="659"/>
      <c r="AT703" s="659"/>
      <c r="AU703" s="659"/>
      <c r="AV703" s="659"/>
      <c r="AW703" s="659"/>
      <c r="AX703" s="660"/>
    </row>
    <row r="704" spans="1:50" ht="47.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556</v>
      </c>
      <c r="AE704" s="568"/>
      <c r="AF704" s="568"/>
      <c r="AG704" s="422" t="s">
        <v>578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10"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556</v>
      </c>
      <c r="AE705" s="722"/>
      <c r="AF705" s="722"/>
      <c r="AG705" s="120" t="s">
        <v>662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9"/>
      <c r="B706" s="765"/>
      <c r="C706" s="603"/>
      <c r="D706" s="604"/>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579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t="s">
        <v>580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9"/>
      <c r="B708" s="650"/>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581</v>
      </c>
      <c r="AE708" s="673"/>
      <c r="AF708" s="673"/>
      <c r="AG708" s="495" t="s">
        <v>582</v>
      </c>
      <c r="AH708" s="496"/>
      <c r="AI708" s="496"/>
      <c r="AJ708" s="496"/>
      <c r="AK708" s="496"/>
      <c r="AL708" s="496"/>
      <c r="AM708" s="496"/>
      <c r="AN708" s="496"/>
      <c r="AO708" s="496"/>
      <c r="AP708" s="496"/>
      <c r="AQ708" s="496"/>
      <c r="AR708" s="496"/>
      <c r="AS708" s="496"/>
      <c r="AT708" s="496"/>
      <c r="AU708" s="496"/>
      <c r="AV708" s="496"/>
      <c r="AW708" s="496"/>
      <c r="AX708" s="497"/>
    </row>
    <row r="709" spans="1:50" ht="34" customHeight="1" x14ac:dyDescent="0.2">
      <c r="A709" s="649"/>
      <c r="B709" s="650"/>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556</v>
      </c>
      <c r="AE709" s="115"/>
      <c r="AF709" s="115"/>
      <c r="AG709" s="658" t="s">
        <v>583</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581</v>
      </c>
      <c r="AE710" s="115"/>
      <c r="AF710" s="115"/>
      <c r="AG710" s="658" t="s">
        <v>582</v>
      </c>
      <c r="AH710" s="659"/>
      <c r="AI710" s="659"/>
      <c r="AJ710" s="659"/>
      <c r="AK710" s="659"/>
      <c r="AL710" s="659"/>
      <c r="AM710" s="659"/>
      <c r="AN710" s="659"/>
      <c r="AO710" s="659"/>
      <c r="AP710" s="659"/>
      <c r="AQ710" s="659"/>
      <c r="AR710" s="659"/>
      <c r="AS710" s="659"/>
      <c r="AT710" s="659"/>
      <c r="AU710" s="659"/>
      <c r="AV710" s="659"/>
      <c r="AW710" s="659"/>
      <c r="AX710" s="660"/>
    </row>
    <row r="711" spans="1:50" ht="53.15" customHeight="1" x14ac:dyDescent="0.2">
      <c r="A711" s="649"/>
      <c r="B711" s="650"/>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556</v>
      </c>
      <c r="AE711" s="115"/>
      <c r="AF711" s="115"/>
      <c r="AG711" s="658" t="s">
        <v>584</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2">
      <c r="A712" s="649"/>
      <c r="B712" s="650"/>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581</v>
      </c>
      <c r="AE712" s="568"/>
      <c r="AF712" s="568"/>
      <c r="AG712" s="580" t="s">
        <v>586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9"/>
      <c r="B713" s="650"/>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6"/>
      <c r="AG713" s="658" t="s">
        <v>585</v>
      </c>
      <c r="AH713" s="659"/>
      <c r="AI713" s="659"/>
      <c r="AJ713" s="659"/>
      <c r="AK713" s="659"/>
      <c r="AL713" s="659"/>
      <c r="AM713" s="659"/>
      <c r="AN713" s="659"/>
      <c r="AO713" s="659"/>
      <c r="AP713" s="659"/>
      <c r="AQ713" s="659"/>
      <c r="AR713" s="659"/>
      <c r="AS713" s="659"/>
      <c r="AT713" s="659"/>
      <c r="AU713" s="659"/>
      <c r="AV713" s="659"/>
      <c r="AW713" s="659"/>
      <c r="AX713" s="660"/>
    </row>
    <row r="714" spans="1:50" ht="37.5" customHeight="1" x14ac:dyDescent="0.2">
      <c r="A714" s="651"/>
      <c r="B714" s="652"/>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556</v>
      </c>
      <c r="AE714" s="578"/>
      <c r="AF714" s="579"/>
      <c r="AG714" s="684" t="s">
        <v>587</v>
      </c>
      <c r="AH714" s="685"/>
      <c r="AI714" s="685"/>
      <c r="AJ714" s="685"/>
      <c r="AK714" s="685"/>
      <c r="AL714" s="685"/>
      <c r="AM714" s="685"/>
      <c r="AN714" s="685"/>
      <c r="AO714" s="685"/>
      <c r="AP714" s="685"/>
      <c r="AQ714" s="685"/>
      <c r="AR714" s="685"/>
      <c r="AS714" s="685"/>
      <c r="AT714" s="685"/>
      <c r="AU714" s="685"/>
      <c r="AV714" s="685"/>
      <c r="AW714" s="685"/>
      <c r="AX714" s="686"/>
    </row>
    <row r="715" spans="1:50" ht="49" customHeight="1" x14ac:dyDescent="0.2">
      <c r="A715" s="610" t="s">
        <v>41</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556</v>
      </c>
      <c r="AE715" s="673"/>
      <c r="AF715" s="674"/>
      <c r="AG715" s="495" t="s">
        <v>659</v>
      </c>
      <c r="AH715" s="496"/>
      <c r="AI715" s="496"/>
      <c r="AJ715" s="496"/>
      <c r="AK715" s="496"/>
      <c r="AL715" s="496"/>
      <c r="AM715" s="496"/>
      <c r="AN715" s="496"/>
      <c r="AO715" s="496"/>
      <c r="AP715" s="496"/>
      <c r="AQ715" s="496"/>
      <c r="AR715" s="496"/>
      <c r="AS715" s="496"/>
      <c r="AT715" s="496"/>
      <c r="AU715" s="496"/>
      <c r="AV715" s="496"/>
      <c r="AW715" s="496"/>
      <c r="AX715" s="497"/>
    </row>
    <row r="716" spans="1:50" ht="70" customHeight="1" x14ac:dyDescent="0.2">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556</v>
      </c>
      <c r="AE716" s="754"/>
      <c r="AF716" s="754"/>
      <c r="AG716" s="658" t="s">
        <v>588</v>
      </c>
      <c r="AH716" s="659"/>
      <c r="AI716" s="659"/>
      <c r="AJ716" s="659"/>
      <c r="AK716" s="659"/>
      <c r="AL716" s="659"/>
      <c r="AM716" s="659"/>
      <c r="AN716" s="659"/>
      <c r="AO716" s="659"/>
      <c r="AP716" s="659"/>
      <c r="AQ716" s="659"/>
      <c r="AR716" s="659"/>
      <c r="AS716" s="659"/>
      <c r="AT716" s="659"/>
      <c r="AU716" s="659"/>
      <c r="AV716" s="659"/>
      <c r="AW716" s="659"/>
      <c r="AX716" s="660"/>
    </row>
    <row r="717" spans="1:50" ht="35.15" customHeight="1" x14ac:dyDescent="0.2">
      <c r="A717" s="649"/>
      <c r="B717" s="650"/>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556</v>
      </c>
      <c r="AE717" s="115"/>
      <c r="AF717" s="115"/>
      <c r="AG717" s="658" t="s">
        <v>658</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556</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2" t="s">
        <v>556</v>
      </c>
      <c r="AE719" s="673"/>
      <c r="AF719" s="673"/>
      <c r="AG719" s="120" t="s">
        <v>594</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4"/>
      <c r="B720" s="645"/>
      <c r="C720" s="914" t="s">
        <v>488</v>
      </c>
      <c r="D720" s="912"/>
      <c r="E720" s="912"/>
      <c r="F720" s="915"/>
      <c r="G720" s="911" t="s">
        <v>489</v>
      </c>
      <c r="H720" s="912"/>
      <c r="I720" s="912"/>
      <c r="J720" s="912"/>
      <c r="K720" s="912"/>
      <c r="L720" s="912"/>
      <c r="M720" s="912"/>
      <c r="N720" s="911" t="s">
        <v>493</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4"/>
      <c r="B721" s="645"/>
      <c r="C721" s="894" t="s">
        <v>590</v>
      </c>
      <c r="D721" s="895"/>
      <c r="E721" s="895"/>
      <c r="F721" s="896"/>
      <c r="G721" s="916"/>
      <c r="H721" s="917"/>
      <c r="I721" s="92" t="str">
        <f>IF(OR(G721="　", G721=""), "", "-")</f>
        <v/>
      </c>
      <c r="J721" s="893">
        <v>45</v>
      </c>
      <c r="K721" s="893"/>
      <c r="L721" s="92" t="str">
        <f>IF(M721="","","-")</f>
        <v/>
      </c>
      <c r="M721" s="93"/>
      <c r="N721" s="890" t="s">
        <v>592</v>
      </c>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4"/>
      <c r="B722" s="645"/>
      <c r="C722" s="894" t="s">
        <v>591</v>
      </c>
      <c r="D722" s="895"/>
      <c r="E722" s="895"/>
      <c r="F722" s="896"/>
      <c r="G722" s="916"/>
      <c r="H722" s="917"/>
      <c r="I722" s="92" t="str">
        <f t="shared" ref="I722:I725" si="4">IF(OR(G722="　", G722=""), "", "-")</f>
        <v/>
      </c>
      <c r="J722" s="893">
        <v>107</v>
      </c>
      <c r="K722" s="893"/>
      <c r="L722" s="92" t="str">
        <f t="shared" ref="L722:L725" si="5">IF(M722="","","-")</f>
        <v/>
      </c>
      <c r="M722" s="93"/>
      <c r="N722" s="890" t="s">
        <v>593</v>
      </c>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2">
      <c r="A723" s="644"/>
      <c r="B723" s="645"/>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2">
      <c r="A724" s="644"/>
      <c r="B724" s="645"/>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2">
      <c r="A725" s="646"/>
      <c r="B725" s="647"/>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10" t="s">
        <v>49</v>
      </c>
      <c r="B726" s="611"/>
      <c r="C726" s="427" t="s">
        <v>54</v>
      </c>
      <c r="D726" s="563"/>
      <c r="E726" s="563"/>
      <c r="F726" s="564"/>
      <c r="G726" s="796" t="s">
        <v>596</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9.5" customHeight="1" thickBot="1" x14ac:dyDescent="0.25">
      <c r="A727" s="612"/>
      <c r="B727" s="613"/>
      <c r="C727" s="791" t="s">
        <v>58</v>
      </c>
      <c r="D727" s="792"/>
      <c r="E727" s="792"/>
      <c r="F727" s="793"/>
      <c r="G727" s="794" t="s">
        <v>595</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2">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44.5" customHeight="1" thickBot="1" x14ac:dyDescent="0.25">
      <c r="A729" s="760" t="s">
        <v>665</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46" customHeight="1" thickBot="1" x14ac:dyDescent="0.25">
      <c r="A731" s="607" t="s">
        <v>258</v>
      </c>
      <c r="B731" s="608"/>
      <c r="C731" s="608"/>
      <c r="D731" s="608"/>
      <c r="E731" s="609"/>
      <c r="F731" s="675" t="s">
        <v>666</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48.65" customHeight="1" thickBot="1" x14ac:dyDescent="0.25">
      <c r="A733" s="740" t="s">
        <v>258</v>
      </c>
      <c r="B733" s="741"/>
      <c r="C733" s="741"/>
      <c r="D733" s="741"/>
      <c r="E733" s="742"/>
      <c r="F733" s="761" t="s">
        <v>671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15" customHeight="1" thickBot="1" x14ac:dyDescent="0.25">
      <c r="A735" s="598" t="s">
        <v>660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9" t="s">
        <v>504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2">
      <c r="A737" s="614" t="s">
        <v>433</v>
      </c>
      <c r="B737" s="615"/>
      <c r="C737" s="615"/>
      <c r="D737" s="615"/>
      <c r="E737" s="615"/>
      <c r="F737" s="615"/>
      <c r="G737" s="925">
        <v>193</v>
      </c>
      <c r="H737" s="926"/>
      <c r="I737" s="926"/>
      <c r="J737" s="926"/>
      <c r="K737" s="926"/>
      <c r="L737" s="926"/>
      <c r="M737" s="926"/>
      <c r="N737" s="926"/>
      <c r="O737" s="926"/>
      <c r="P737" s="927"/>
      <c r="Q737" s="615" t="s">
        <v>360</v>
      </c>
      <c r="R737" s="615"/>
      <c r="S737" s="615"/>
      <c r="T737" s="615"/>
      <c r="U737" s="615"/>
      <c r="V737" s="615"/>
      <c r="W737" s="925">
        <v>184</v>
      </c>
      <c r="X737" s="926"/>
      <c r="Y737" s="926"/>
      <c r="Z737" s="926"/>
      <c r="AA737" s="926"/>
      <c r="AB737" s="926"/>
      <c r="AC737" s="926"/>
      <c r="AD737" s="926"/>
      <c r="AE737" s="926"/>
      <c r="AF737" s="927"/>
      <c r="AG737" s="615" t="s">
        <v>361</v>
      </c>
      <c r="AH737" s="615"/>
      <c r="AI737" s="615"/>
      <c r="AJ737" s="615"/>
      <c r="AK737" s="615"/>
      <c r="AL737" s="615"/>
      <c r="AM737" s="925">
        <v>193</v>
      </c>
      <c r="AN737" s="926"/>
      <c r="AO737" s="926"/>
      <c r="AP737" s="926"/>
      <c r="AQ737" s="926"/>
      <c r="AR737" s="926"/>
      <c r="AS737" s="926"/>
      <c r="AT737" s="926"/>
      <c r="AU737" s="926"/>
      <c r="AV737" s="927"/>
      <c r="AW737" s="59"/>
      <c r="AX737" s="60"/>
    </row>
    <row r="738" spans="1:50" ht="24.75" customHeight="1" x14ac:dyDescent="0.2">
      <c r="A738" s="902" t="s">
        <v>362</v>
      </c>
      <c r="B738" s="903"/>
      <c r="C738" s="903"/>
      <c r="D738" s="903"/>
      <c r="E738" s="903"/>
      <c r="F738" s="903"/>
      <c r="G738" s="925">
        <v>231</v>
      </c>
      <c r="H738" s="926"/>
      <c r="I738" s="926"/>
      <c r="J738" s="926"/>
      <c r="K738" s="926"/>
      <c r="L738" s="926"/>
      <c r="M738" s="926"/>
      <c r="N738" s="926"/>
      <c r="O738" s="926"/>
      <c r="P738" s="926"/>
      <c r="Q738" s="615" t="s">
        <v>363</v>
      </c>
      <c r="R738" s="615"/>
      <c r="S738" s="615"/>
      <c r="T738" s="615"/>
      <c r="U738" s="615"/>
      <c r="V738" s="615"/>
      <c r="W738" s="925">
        <v>227</v>
      </c>
      <c r="X738" s="926"/>
      <c r="Y738" s="926"/>
      <c r="Z738" s="926"/>
      <c r="AA738" s="926"/>
      <c r="AB738" s="926"/>
      <c r="AC738" s="926"/>
      <c r="AD738" s="926"/>
      <c r="AE738" s="926"/>
      <c r="AF738" s="927"/>
      <c r="AG738" s="903" t="s">
        <v>364</v>
      </c>
      <c r="AH738" s="903"/>
      <c r="AI738" s="903"/>
      <c r="AJ738" s="903"/>
      <c r="AK738" s="903"/>
      <c r="AL738" s="903"/>
      <c r="AM738" s="925">
        <v>226</v>
      </c>
      <c r="AN738" s="926"/>
      <c r="AO738" s="926"/>
      <c r="AP738" s="926"/>
      <c r="AQ738" s="926"/>
      <c r="AR738" s="926"/>
      <c r="AS738" s="926"/>
      <c r="AT738" s="926"/>
      <c r="AU738" s="926"/>
      <c r="AV738" s="927"/>
      <c r="AW738" s="87"/>
      <c r="AX738" s="88"/>
    </row>
    <row r="739" spans="1:50" ht="24.75" customHeight="1" thickBot="1" x14ac:dyDescent="0.25">
      <c r="A739" s="738" t="s">
        <v>490</v>
      </c>
      <c r="B739" s="739"/>
      <c r="C739" s="739"/>
      <c r="D739" s="739"/>
      <c r="E739" s="739"/>
      <c r="F739" s="739"/>
      <c r="G739" s="928">
        <v>213</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4" customHeight="1" x14ac:dyDescent="0.2">
      <c r="A740" s="775" t="s">
        <v>540</v>
      </c>
      <c r="B740" s="776"/>
      <c r="C740" s="776"/>
      <c r="D740" s="776"/>
      <c r="E740" s="776"/>
      <c r="F740" s="777"/>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thickBot="1" x14ac:dyDescent="0.2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5" hidden="1" customHeight="1" thickBot="1" x14ac:dyDescent="0.2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5" hidden="1" customHeight="1" thickBot="1" x14ac:dyDescent="0.2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5" customHeight="1" thickBot="1" x14ac:dyDescent="0.25">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5" t="s">
        <v>542</v>
      </c>
      <c r="B779" s="756"/>
      <c r="C779" s="756"/>
      <c r="D779" s="756"/>
      <c r="E779" s="756"/>
      <c r="F779" s="757"/>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8"/>
      <c r="C781" s="758"/>
      <c r="D781" s="758"/>
      <c r="E781" s="758"/>
      <c r="F781" s="759"/>
      <c r="G781" s="434" t="s">
        <v>598</v>
      </c>
      <c r="H781" s="435"/>
      <c r="I781" s="435"/>
      <c r="J781" s="435"/>
      <c r="K781" s="436"/>
      <c r="L781" s="437" t="s">
        <v>605</v>
      </c>
      <c r="M781" s="438"/>
      <c r="N781" s="438"/>
      <c r="O781" s="438"/>
      <c r="P781" s="438"/>
      <c r="Q781" s="438"/>
      <c r="R781" s="438"/>
      <c r="S781" s="438"/>
      <c r="T781" s="438"/>
      <c r="U781" s="438"/>
      <c r="V781" s="438"/>
      <c r="W781" s="438"/>
      <c r="X781" s="439"/>
      <c r="Y781" s="464">
        <v>8.3000000000000007</v>
      </c>
      <c r="Z781" s="465"/>
      <c r="AA781" s="465"/>
      <c r="AB781" s="562"/>
      <c r="AC781" s="434" t="s">
        <v>614</v>
      </c>
      <c r="AD781" s="435"/>
      <c r="AE781" s="435"/>
      <c r="AF781" s="435"/>
      <c r="AG781" s="436"/>
      <c r="AH781" s="437" t="s">
        <v>619</v>
      </c>
      <c r="AI781" s="438"/>
      <c r="AJ781" s="438"/>
      <c r="AK781" s="438"/>
      <c r="AL781" s="438"/>
      <c r="AM781" s="438"/>
      <c r="AN781" s="438"/>
      <c r="AO781" s="438"/>
      <c r="AP781" s="438"/>
      <c r="AQ781" s="438"/>
      <c r="AR781" s="438"/>
      <c r="AS781" s="438"/>
      <c r="AT781" s="439"/>
      <c r="AU781" s="464">
        <v>23.8</v>
      </c>
      <c r="AV781" s="465"/>
      <c r="AW781" s="465"/>
      <c r="AX781" s="466"/>
    </row>
    <row r="782" spans="1:50" ht="24.75" customHeight="1" x14ac:dyDescent="0.2">
      <c r="A782" s="569"/>
      <c r="B782" s="758"/>
      <c r="C782" s="758"/>
      <c r="D782" s="758"/>
      <c r="E782" s="758"/>
      <c r="F782" s="759"/>
      <c r="G782" s="345" t="s">
        <v>599</v>
      </c>
      <c r="H782" s="346"/>
      <c r="I782" s="346"/>
      <c r="J782" s="346"/>
      <c r="K782" s="347"/>
      <c r="L782" s="390" t="s">
        <v>606</v>
      </c>
      <c r="M782" s="391"/>
      <c r="N782" s="391"/>
      <c r="O782" s="391"/>
      <c r="P782" s="391"/>
      <c r="Q782" s="391"/>
      <c r="R782" s="391"/>
      <c r="S782" s="391"/>
      <c r="T782" s="391"/>
      <c r="U782" s="391"/>
      <c r="V782" s="391"/>
      <c r="W782" s="391"/>
      <c r="X782" s="392"/>
      <c r="Y782" s="387">
        <v>0.9</v>
      </c>
      <c r="Z782" s="388"/>
      <c r="AA782" s="388"/>
      <c r="AB782" s="394"/>
      <c r="AC782" s="345" t="s">
        <v>615</v>
      </c>
      <c r="AD782" s="346"/>
      <c r="AE782" s="346"/>
      <c r="AF782" s="346"/>
      <c r="AG782" s="347"/>
      <c r="AH782" s="390" t="s">
        <v>620</v>
      </c>
      <c r="AI782" s="391"/>
      <c r="AJ782" s="391"/>
      <c r="AK782" s="391"/>
      <c r="AL782" s="391"/>
      <c r="AM782" s="391"/>
      <c r="AN782" s="391"/>
      <c r="AO782" s="391"/>
      <c r="AP782" s="391"/>
      <c r="AQ782" s="391"/>
      <c r="AR782" s="391"/>
      <c r="AS782" s="391"/>
      <c r="AT782" s="392"/>
      <c r="AU782" s="387">
        <v>13.4</v>
      </c>
      <c r="AV782" s="388"/>
      <c r="AW782" s="388"/>
      <c r="AX782" s="389"/>
    </row>
    <row r="783" spans="1:50" ht="24.75" customHeight="1" x14ac:dyDescent="0.2">
      <c r="A783" s="569"/>
      <c r="B783" s="758"/>
      <c r="C783" s="758"/>
      <c r="D783" s="758"/>
      <c r="E783" s="758"/>
      <c r="F783" s="759"/>
      <c r="G783" s="345" t="s">
        <v>600</v>
      </c>
      <c r="H783" s="346"/>
      <c r="I783" s="346"/>
      <c r="J783" s="346"/>
      <c r="K783" s="347"/>
      <c r="L783" s="390" t="s">
        <v>607</v>
      </c>
      <c r="M783" s="391"/>
      <c r="N783" s="391"/>
      <c r="O783" s="391"/>
      <c r="P783" s="391"/>
      <c r="Q783" s="391"/>
      <c r="R783" s="391"/>
      <c r="S783" s="391"/>
      <c r="T783" s="391"/>
      <c r="U783" s="391"/>
      <c r="V783" s="391"/>
      <c r="W783" s="391"/>
      <c r="X783" s="392"/>
      <c r="Y783" s="387">
        <v>2.7</v>
      </c>
      <c r="Z783" s="388"/>
      <c r="AA783" s="388"/>
      <c r="AB783" s="394"/>
      <c r="AC783" s="345" t="s">
        <v>616</v>
      </c>
      <c r="AD783" s="346"/>
      <c r="AE783" s="346"/>
      <c r="AF783" s="346"/>
      <c r="AG783" s="347"/>
      <c r="AH783" s="390" t="s">
        <v>621</v>
      </c>
      <c r="AI783" s="391"/>
      <c r="AJ783" s="391"/>
      <c r="AK783" s="391"/>
      <c r="AL783" s="391"/>
      <c r="AM783" s="391"/>
      <c r="AN783" s="391"/>
      <c r="AO783" s="391"/>
      <c r="AP783" s="391"/>
      <c r="AQ783" s="391"/>
      <c r="AR783" s="391"/>
      <c r="AS783" s="391"/>
      <c r="AT783" s="392"/>
      <c r="AU783" s="387">
        <v>1.2</v>
      </c>
      <c r="AV783" s="388"/>
      <c r="AW783" s="388"/>
      <c r="AX783" s="389"/>
    </row>
    <row r="784" spans="1:50" ht="24.75" customHeight="1" x14ac:dyDescent="0.2">
      <c r="A784" s="569"/>
      <c r="B784" s="758"/>
      <c r="C784" s="758"/>
      <c r="D784" s="758"/>
      <c r="E784" s="758"/>
      <c r="F784" s="759"/>
      <c r="G784" s="345" t="s">
        <v>601</v>
      </c>
      <c r="H784" s="601"/>
      <c r="I784" s="601"/>
      <c r="J784" s="601"/>
      <c r="K784" s="602"/>
      <c r="L784" s="390" t="s">
        <v>612</v>
      </c>
      <c r="M784" s="391"/>
      <c r="N784" s="391"/>
      <c r="O784" s="391"/>
      <c r="P784" s="391"/>
      <c r="Q784" s="391"/>
      <c r="R784" s="391"/>
      <c r="S784" s="391"/>
      <c r="T784" s="391"/>
      <c r="U784" s="391"/>
      <c r="V784" s="391"/>
      <c r="W784" s="391"/>
      <c r="X784" s="392"/>
      <c r="Y784" s="387">
        <v>1.2</v>
      </c>
      <c r="Z784" s="388"/>
      <c r="AA784" s="388"/>
      <c r="AB784" s="394"/>
      <c r="AC784" s="345" t="s">
        <v>617</v>
      </c>
      <c r="AD784" s="346"/>
      <c r="AE784" s="346"/>
      <c r="AF784" s="346"/>
      <c r="AG784" s="347"/>
      <c r="AH784" s="390"/>
      <c r="AI784" s="391"/>
      <c r="AJ784" s="391"/>
      <c r="AK784" s="391"/>
      <c r="AL784" s="391"/>
      <c r="AM784" s="391"/>
      <c r="AN784" s="391"/>
      <c r="AO784" s="391"/>
      <c r="AP784" s="391"/>
      <c r="AQ784" s="391"/>
      <c r="AR784" s="391"/>
      <c r="AS784" s="391"/>
      <c r="AT784" s="392"/>
      <c r="AU784" s="387">
        <v>3.6</v>
      </c>
      <c r="AV784" s="388"/>
      <c r="AW784" s="388"/>
      <c r="AX784" s="389"/>
    </row>
    <row r="785" spans="1:50" ht="24.75" customHeight="1" x14ac:dyDescent="0.2">
      <c r="A785" s="569"/>
      <c r="B785" s="758"/>
      <c r="C785" s="758"/>
      <c r="D785" s="758"/>
      <c r="E785" s="758"/>
      <c r="F785" s="759"/>
      <c r="G785" s="345" t="s">
        <v>602</v>
      </c>
      <c r="H785" s="601"/>
      <c r="I785" s="601"/>
      <c r="J785" s="601"/>
      <c r="K785" s="602"/>
      <c r="L785" s="390" t="s">
        <v>608</v>
      </c>
      <c r="M785" s="391"/>
      <c r="N785" s="391"/>
      <c r="O785" s="391"/>
      <c r="P785" s="391"/>
      <c r="Q785" s="391"/>
      <c r="R785" s="391"/>
      <c r="S785" s="391"/>
      <c r="T785" s="391"/>
      <c r="U785" s="391"/>
      <c r="V785" s="391"/>
      <c r="W785" s="391"/>
      <c r="X785" s="392"/>
      <c r="Y785" s="387">
        <v>0.2</v>
      </c>
      <c r="Z785" s="388"/>
      <c r="AA785" s="388"/>
      <c r="AB785" s="394"/>
      <c r="AC785" s="345" t="s">
        <v>622</v>
      </c>
      <c r="AD785" s="346"/>
      <c r="AE785" s="346"/>
      <c r="AF785" s="346"/>
      <c r="AG785" s="347"/>
      <c r="AH785" s="390" t="s">
        <v>623</v>
      </c>
      <c r="AI785" s="391"/>
      <c r="AJ785" s="391"/>
      <c r="AK785" s="391"/>
      <c r="AL785" s="391"/>
      <c r="AM785" s="391"/>
      <c r="AN785" s="391"/>
      <c r="AO785" s="391"/>
      <c r="AP785" s="391"/>
      <c r="AQ785" s="391"/>
      <c r="AR785" s="391"/>
      <c r="AS785" s="391"/>
      <c r="AT785" s="392"/>
      <c r="AU785" s="387">
        <v>3.4</v>
      </c>
      <c r="AV785" s="388"/>
      <c r="AW785" s="388"/>
      <c r="AX785" s="389"/>
    </row>
    <row r="786" spans="1:50" ht="24.75" customHeight="1" x14ac:dyDescent="0.2">
      <c r="A786" s="569"/>
      <c r="B786" s="758"/>
      <c r="C786" s="758"/>
      <c r="D786" s="758"/>
      <c r="E786" s="758"/>
      <c r="F786" s="759"/>
      <c r="G786" s="345" t="s">
        <v>603</v>
      </c>
      <c r="H786" s="601"/>
      <c r="I786" s="601"/>
      <c r="J786" s="601"/>
      <c r="K786" s="602"/>
      <c r="L786" s="390" t="s">
        <v>609</v>
      </c>
      <c r="M786" s="391"/>
      <c r="N786" s="391"/>
      <c r="O786" s="391"/>
      <c r="P786" s="391"/>
      <c r="Q786" s="391"/>
      <c r="R786" s="391"/>
      <c r="S786" s="391"/>
      <c r="T786" s="391"/>
      <c r="U786" s="391"/>
      <c r="V786" s="391"/>
      <c r="W786" s="391"/>
      <c r="X786" s="392"/>
      <c r="Y786" s="387">
        <v>0.5</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69"/>
      <c r="B787" s="758"/>
      <c r="C787" s="758"/>
      <c r="D787" s="758"/>
      <c r="E787" s="758"/>
      <c r="F787" s="759"/>
      <c r="G787" s="345" t="s">
        <v>604</v>
      </c>
      <c r="H787" s="346"/>
      <c r="I787" s="346"/>
      <c r="J787" s="346"/>
      <c r="K787" s="347"/>
      <c r="L787" s="390" t="s">
        <v>610</v>
      </c>
      <c r="M787" s="391"/>
      <c r="N787" s="391"/>
      <c r="O787" s="391"/>
      <c r="P787" s="391"/>
      <c r="Q787" s="391"/>
      <c r="R787" s="391"/>
      <c r="S787" s="391"/>
      <c r="T787" s="391"/>
      <c r="U787" s="391"/>
      <c r="V787" s="391"/>
      <c r="W787" s="391"/>
      <c r="X787" s="392"/>
      <c r="Y787" s="387">
        <v>0.2</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69"/>
      <c r="B788" s="758"/>
      <c r="C788" s="758"/>
      <c r="D788" s="758"/>
      <c r="E788" s="758"/>
      <c r="F788" s="759"/>
      <c r="G788" s="345" t="s">
        <v>197</v>
      </c>
      <c r="H788" s="346"/>
      <c r="I788" s="346"/>
      <c r="J788" s="346"/>
      <c r="K788" s="347"/>
      <c r="L788" s="390" t="s">
        <v>611</v>
      </c>
      <c r="M788" s="391"/>
      <c r="N788" s="391"/>
      <c r="O788" s="391"/>
      <c r="P788" s="391"/>
      <c r="Q788" s="391"/>
      <c r="R788" s="391"/>
      <c r="S788" s="391"/>
      <c r="T788" s="391"/>
      <c r="U788" s="391"/>
      <c r="V788" s="391"/>
      <c r="W788" s="391"/>
      <c r="X788" s="392"/>
      <c r="Y788" s="387">
        <v>4</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69"/>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69"/>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5">
      <c r="A791" s="569"/>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45.400000000000006</v>
      </c>
      <c r="AV791" s="401"/>
      <c r="AW791" s="401"/>
      <c r="AX791" s="403"/>
    </row>
    <row r="792" spans="1:50" ht="24.75" customHeight="1" x14ac:dyDescent="0.2">
      <c r="A792" s="569"/>
      <c r="B792" s="758"/>
      <c r="C792" s="758"/>
      <c r="D792" s="758"/>
      <c r="E792" s="758"/>
      <c r="F792" s="759"/>
      <c r="G792" s="419" t="s">
        <v>624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631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2">
      <c r="A793" s="569"/>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2">
      <c r="A794" s="569"/>
      <c r="B794" s="758"/>
      <c r="C794" s="758"/>
      <c r="D794" s="758"/>
      <c r="E794" s="758"/>
      <c r="F794" s="759"/>
      <c r="G794" s="434" t="s">
        <v>598</v>
      </c>
      <c r="H794" s="435"/>
      <c r="I794" s="435"/>
      <c r="J794" s="435"/>
      <c r="K794" s="436"/>
      <c r="L794" s="437" t="s">
        <v>627</v>
      </c>
      <c r="M794" s="438"/>
      <c r="N794" s="438"/>
      <c r="O794" s="438"/>
      <c r="P794" s="438"/>
      <c r="Q794" s="438"/>
      <c r="R794" s="438"/>
      <c r="S794" s="438"/>
      <c r="T794" s="438"/>
      <c r="U794" s="438"/>
      <c r="V794" s="438"/>
      <c r="W794" s="438"/>
      <c r="X794" s="439"/>
      <c r="Y794" s="464">
        <v>5.3</v>
      </c>
      <c r="Z794" s="465"/>
      <c r="AA794" s="465"/>
      <c r="AB794" s="562"/>
      <c r="AC794" s="434" t="s">
        <v>632</v>
      </c>
      <c r="AD794" s="435"/>
      <c r="AE794" s="435"/>
      <c r="AF794" s="435"/>
      <c r="AG794" s="436"/>
      <c r="AH794" s="437" t="s">
        <v>635</v>
      </c>
      <c r="AI794" s="438"/>
      <c r="AJ794" s="438"/>
      <c r="AK794" s="438"/>
      <c r="AL794" s="438"/>
      <c r="AM794" s="438"/>
      <c r="AN794" s="438"/>
      <c r="AO794" s="438"/>
      <c r="AP794" s="438"/>
      <c r="AQ794" s="438"/>
      <c r="AR794" s="438"/>
      <c r="AS794" s="438"/>
      <c r="AT794" s="439"/>
      <c r="AU794" s="464">
        <v>4.3</v>
      </c>
      <c r="AV794" s="465"/>
      <c r="AW794" s="465"/>
      <c r="AX794" s="466"/>
    </row>
    <row r="795" spans="1:50" ht="24.75" customHeight="1" x14ac:dyDescent="0.2">
      <c r="A795" s="569"/>
      <c r="B795" s="758"/>
      <c r="C795" s="758"/>
      <c r="D795" s="758"/>
      <c r="E795" s="758"/>
      <c r="F795" s="759"/>
      <c r="G795" s="345" t="s">
        <v>625</v>
      </c>
      <c r="H795" s="346"/>
      <c r="I795" s="346"/>
      <c r="J795" s="346"/>
      <c r="K795" s="347"/>
      <c r="L795" s="390" t="s">
        <v>630</v>
      </c>
      <c r="M795" s="391"/>
      <c r="N795" s="391"/>
      <c r="O795" s="391"/>
      <c r="P795" s="391"/>
      <c r="Q795" s="391"/>
      <c r="R795" s="391"/>
      <c r="S795" s="391"/>
      <c r="T795" s="391"/>
      <c r="U795" s="391"/>
      <c r="V795" s="391"/>
      <c r="W795" s="391"/>
      <c r="X795" s="392"/>
      <c r="Y795" s="387">
        <v>1.2</v>
      </c>
      <c r="Z795" s="388"/>
      <c r="AA795" s="388"/>
      <c r="AB795" s="394"/>
      <c r="AC795" s="345" t="s">
        <v>615</v>
      </c>
      <c r="AD795" s="346"/>
      <c r="AE795" s="346"/>
      <c r="AF795" s="346"/>
      <c r="AG795" s="347"/>
      <c r="AH795" s="390" t="s">
        <v>636</v>
      </c>
      <c r="AI795" s="391"/>
      <c r="AJ795" s="391"/>
      <c r="AK795" s="391"/>
      <c r="AL795" s="391"/>
      <c r="AM795" s="391"/>
      <c r="AN795" s="391"/>
      <c r="AO795" s="391"/>
      <c r="AP795" s="391"/>
      <c r="AQ795" s="391"/>
      <c r="AR795" s="391"/>
      <c r="AS795" s="391"/>
      <c r="AT795" s="392"/>
      <c r="AU795" s="387">
        <v>2</v>
      </c>
      <c r="AV795" s="388"/>
      <c r="AW795" s="388"/>
      <c r="AX795" s="389"/>
    </row>
    <row r="796" spans="1:50" ht="24.75" customHeight="1" x14ac:dyDescent="0.2">
      <c r="A796" s="569"/>
      <c r="B796" s="758"/>
      <c r="C796" s="758"/>
      <c r="D796" s="758"/>
      <c r="E796" s="758"/>
      <c r="F796" s="759"/>
      <c r="G796" s="345" t="s">
        <v>626</v>
      </c>
      <c r="H796" s="346"/>
      <c r="I796" s="346"/>
      <c r="J796" s="346"/>
      <c r="K796" s="347"/>
      <c r="L796" s="390" t="s">
        <v>628</v>
      </c>
      <c r="M796" s="391"/>
      <c r="N796" s="391"/>
      <c r="O796" s="391"/>
      <c r="P796" s="391"/>
      <c r="Q796" s="391"/>
      <c r="R796" s="391"/>
      <c r="S796" s="391"/>
      <c r="T796" s="391"/>
      <c r="U796" s="391"/>
      <c r="V796" s="391"/>
      <c r="W796" s="391"/>
      <c r="X796" s="392"/>
      <c r="Y796" s="387">
        <v>0.4</v>
      </c>
      <c r="Z796" s="388"/>
      <c r="AA796" s="388"/>
      <c r="AB796" s="394"/>
      <c r="AC796" s="345" t="s">
        <v>633</v>
      </c>
      <c r="AD796" s="346"/>
      <c r="AE796" s="346"/>
      <c r="AF796" s="346"/>
      <c r="AG796" s="347"/>
      <c r="AH796" s="390" t="s">
        <v>637</v>
      </c>
      <c r="AI796" s="391"/>
      <c r="AJ796" s="391"/>
      <c r="AK796" s="391"/>
      <c r="AL796" s="391"/>
      <c r="AM796" s="391"/>
      <c r="AN796" s="391"/>
      <c r="AO796" s="391"/>
      <c r="AP796" s="391"/>
      <c r="AQ796" s="391"/>
      <c r="AR796" s="391"/>
      <c r="AS796" s="391"/>
      <c r="AT796" s="392"/>
      <c r="AU796" s="387">
        <v>0.8</v>
      </c>
      <c r="AV796" s="388"/>
      <c r="AW796" s="388"/>
      <c r="AX796" s="389"/>
    </row>
    <row r="797" spans="1:50" ht="24.75" customHeight="1" x14ac:dyDescent="0.2">
      <c r="A797" s="569"/>
      <c r="B797" s="758"/>
      <c r="C797" s="758"/>
      <c r="D797" s="758"/>
      <c r="E797" s="758"/>
      <c r="F797" s="759"/>
      <c r="G797" s="345" t="s">
        <v>197</v>
      </c>
      <c r="H797" s="346"/>
      <c r="I797" s="346"/>
      <c r="J797" s="346"/>
      <c r="K797" s="347"/>
      <c r="L797" s="390" t="s">
        <v>629</v>
      </c>
      <c r="M797" s="391"/>
      <c r="N797" s="391"/>
      <c r="O797" s="391"/>
      <c r="P797" s="391"/>
      <c r="Q797" s="391"/>
      <c r="R797" s="391"/>
      <c r="S797" s="391"/>
      <c r="T797" s="391"/>
      <c r="U797" s="391"/>
      <c r="V797" s="391"/>
      <c r="W797" s="391"/>
      <c r="X797" s="392"/>
      <c r="Y797" s="387">
        <v>0.1</v>
      </c>
      <c r="Z797" s="388"/>
      <c r="AA797" s="388"/>
      <c r="AB797" s="394"/>
      <c r="AC797" s="345" t="s">
        <v>634</v>
      </c>
      <c r="AD797" s="346"/>
      <c r="AE797" s="346"/>
      <c r="AF797" s="346"/>
      <c r="AG797" s="347"/>
      <c r="AH797" s="390" t="s">
        <v>638</v>
      </c>
      <c r="AI797" s="391"/>
      <c r="AJ797" s="391"/>
      <c r="AK797" s="391"/>
      <c r="AL797" s="391"/>
      <c r="AM797" s="391"/>
      <c r="AN797" s="391"/>
      <c r="AO797" s="391"/>
      <c r="AP797" s="391"/>
      <c r="AQ797" s="391"/>
      <c r="AR797" s="391"/>
      <c r="AS797" s="391"/>
      <c r="AT797" s="392"/>
      <c r="AU797" s="387">
        <v>1.2</v>
      </c>
      <c r="AV797" s="388"/>
      <c r="AW797" s="388"/>
      <c r="AX797" s="389"/>
    </row>
    <row r="798" spans="1:50" ht="24.75" customHeight="1" x14ac:dyDescent="0.2">
      <c r="A798" s="569"/>
      <c r="B798" s="758"/>
      <c r="C798" s="758"/>
      <c r="D798" s="758"/>
      <c r="E798" s="758"/>
      <c r="F798" s="759"/>
      <c r="G798" s="345" t="s">
        <v>617</v>
      </c>
      <c r="H798" s="346"/>
      <c r="I798" s="346"/>
      <c r="J798" s="346"/>
      <c r="K798" s="347"/>
      <c r="L798" s="390"/>
      <c r="M798" s="391"/>
      <c r="N798" s="391"/>
      <c r="O798" s="391"/>
      <c r="P798" s="391"/>
      <c r="Q798" s="391"/>
      <c r="R798" s="391"/>
      <c r="S798" s="391"/>
      <c r="T798" s="391"/>
      <c r="U798" s="391"/>
      <c r="V798" s="391"/>
      <c r="W798" s="391"/>
      <c r="X798" s="392"/>
      <c r="Y798" s="387">
        <v>1</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2">
      <c r="A799" s="569"/>
      <c r="B799" s="758"/>
      <c r="C799" s="758"/>
      <c r="D799" s="758"/>
      <c r="E799" s="758"/>
      <c r="F799" s="759"/>
      <c r="G799" s="345" t="s">
        <v>618</v>
      </c>
      <c r="H799" s="346"/>
      <c r="I799" s="346"/>
      <c r="J799" s="346"/>
      <c r="K799" s="347"/>
      <c r="L799" s="390"/>
      <c r="M799" s="391"/>
      <c r="N799" s="391"/>
      <c r="O799" s="391"/>
      <c r="P799" s="391"/>
      <c r="Q799" s="391"/>
      <c r="R799" s="391"/>
      <c r="S799" s="391"/>
      <c r="T799" s="391"/>
      <c r="U799" s="391"/>
      <c r="V799" s="391"/>
      <c r="W799" s="391"/>
      <c r="X799" s="392"/>
      <c r="Y799" s="387">
        <v>0.6</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2">
      <c r="A800" s="569"/>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2">
      <c r="A801" s="569"/>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69"/>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69"/>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2">
      <c r="A804" s="569"/>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8.6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8.2999999999999989</v>
      </c>
      <c r="AV804" s="401"/>
      <c r="AW804" s="401"/>
      <c r="AX804" s="403"/>
    </row>
    <row r="805" spans="1:50" ht="24.75" hidden="1" customHeight="1" x14ac:dyDescent="0.2">
      <c r="A805" s="569"/>
      <c r="B805" s="758"/>
      <c r="C805" s="758"/>
      <c r="D805" s="758"/>
      <c r="E805" s="758"/>
      <c r="F805" s="759"/>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8"/>
      <c r="C807" s="758"/>
      <c r="D807" s="758"/>
      <c r="E807" s="758"/>
      <c r="F807" s="75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69"/>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69"/>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69"/>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69"/>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69"/>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69"/>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69"/>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69"/>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69"/>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69"/>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69"/>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69"/>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69"/>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69"/>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69"/>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69"/>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69"/>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69"/>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69"/>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494</v>
      </c>
      <c r="AM831" s="922"/>
      <c r="AN831" s="922"/>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2">
      <c r="A837" s="393">
        <v>1</v>
      </c>
      <c r="B837" s="393">
        <v>1</v>
      </c>
      <c r="C837" s="414" t="s">
        <v>639</v>
      </c>
      <c r="D837" s="404"/>
      <c r="E837" s="404"/>
      <c r="F837" s="404"/>
      <c r="G837" s="404"/>
      <c r="H837" s="404"/>
      <c r="I837" s="404"/>
      <c r="J837" s="405"/>
      <c r="K837" s="406"/>
      <c r="L837" s="406"/>
      <c r="M837" s="406"/>
      <c r="N837" s="406"/>
      <c r="O837" s="406"/>
      <c r="P837" s="415" t="s">
        <v>640</v>
      </c>
      <c r="Q837" s="308"/>
      <c r="R837" s="308"/>
      <c r="S837" s="308"/>
      <c r="T837" s="308"/>
      <c r="U837" s="308"/>
      <c r="V837" s="308"/>
      <c r="W837" s="308"/>
      <c r="X837" s="308"/>
      <c r="Y837" s="316">
        <v>18</v>
      </c>
      <c r="Z837" s="317"/>
      <c r="AA837" s="317"/>
      <c r="AB837" s="318"/>
      <c r="AC837" s="310" t="s">
        <v>641</v>
      </c>
      <c r="AD837" s="310"/>
      <c r="AE837" s="310"/>
      <c r="AF837" s="310"/>
      <c r="AG837" s="310"/>
      <c r="AH837" s="311" t="s">
        <v>466</v>
      </c>
      <c r="AI837" s="312"/>
      <c r="AJ837" s="312"/>
      <c r="AK837" s="312"/>
      <c r="AL837" s="313" t="s">
        <v>466</v>
      </c>
      <c r="AM837" s="314"/>
      <c r="AN837" s="314"/>
      <c r="AO837" s="315"/>
      <c r="AP837" s="309"/>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2">
      <c r="A870" s="393">
        <v>1</v>
      </c>
      <c r="B870" s="393">
        <v>1</v>
      </c>
      <c r="C870" s="414" t="s">
        <v>642</v>
      </c>
      <c r="D870" s="404"/>
      <c r="E870" s="404"/>
      <c r="F870" s="404"/>
      <c r="G870" s="404"/>
      <c r="H870" s="404"/>
      <c r="I870" s="404"/>
      <c r="J870" s="405">
        <v>6050005005208</v>
      </c>
      <c r="K870" s="406"/>
      <c r="L870" s="406"/>
      <c r="M870" s="406"/>
      <c r="N870" s="406"/>
      <c r="O870" s="406"/>
      <c r="P870" s="415" t="s">
        <v>657</v>
      </c>
      <c r="Q870" s="308"/>
      <c r="R870" s="308"/>
      <c r="S870" s="308"/>
      <c r="T870" s="308"/>
      <c r="U870" s="308"/>
      <c r="V870" s="308"/>
      <c r="W870" s="308"/>
      <c r="X870" s="308"/>
      <c r="Y870" s="316">
        <v>45.4</v>
      </c>
      <c r="Z870" s="317"/>
      <c r="AA870" s="317"/>
      <c r="AB870" s="318"/>
      <c r="AC870" s="310" t="s">
        <v>641</v>
      </c>
      <c r="AD870" s="310"/>
      <c r="AE870" s="310"/>
      <c r="AF870" s="310"/>
      <c r="AG870" s="310"/>
      <c r="AH870" s="311" t="s">
        <v>466</v>
      </c>
      <c r="AI870" s="312"/>
      <c r="AJ870" s="312"/>
      <c r="AK870" s="312"/>
      <c r="AL870" s="313" t="s">
        <v>466</v>
      </c>
      <c r="AM870" s="314"/>
      <c r="AN870" s="314"/>
      <c r="AO870" s="315"/>
      <c r="AP870" s="309"/>
      <c r="AQ870" s="309"/>
      <c r="AR870" s="309"/>
      <c r="AS870" s="309"/>
      <c r="AT870" s="309"/>
      <c r="AU870" s="309"/>
      <c r="AV870" s="309"/>
      <c r="AW870" s="309"/>
      <c r="AX870" s="309"/>
    </row>
    <row r="871" spans="1:50" ht="30" hidden="1" customHeight="1" x14ac:dyDescent="0.2">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2">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45" customHeight="1" x14ac:dyDescent="0.2">
      <c r="A903" s="393">
        <v>1</v>
      </c>
      <c r="B903" s="393">
        <v>1</v>
      </c>
      <c r="C903" s="414" t="s">
        <v>643</v>
      </c>
      <c r="D903" s="404"/>
      <c r="E903" s="404"/>
      <c r="F903" s="404"/>
      <c r="G903" s="404"/>
      <c r="H903" s="404"/>
      <c r="I903" s="404"/>
      <c r="J903" s="405">
        <v>6010505001148</v>
      </c>
      <c r="K903" s="406"/>
      <c r="L903" s="406"/>
      <c r="M903" s="406"/>
      <c r="N903" s="406"/>
      <c r="O903" s="406"/>
      <c r="P903" s="415" t="s">
        <v>644</v>
      </c>
      <c r="Q903" s="308"/>
      <c r="R903" s="308"/>
      <c r="S903" s="308"/>
      <c r="T903" s="308"/>
      <c r="U903" s="308"/>
      <c r="V903" s="308"/>
      <c r="W903" s="308"/>
      <c r="X903" s="308"/>
      <c r="Y903" s="316">
        <v>8.6</v>
      </c>
      <c r="Z903" s="317"/>
      <c r="AA903" s="317"/>
      <c r="AB903" s="318"/>
      <c r="AC903" s="310" t="s">
        <v>528</v>
      </c>
      <c r="AD903" s="310"/>
      <c r="AE903" s="310"/>
      <c r="AF903" s="310"/>
      <c r="AG903" s="310"/>
      <c r="AH903" s="311">
        <v>1</v>
      </c>
      <c r="AI903" s="312"/>
      <c r="AJ903" s="312"/>
      <c r="AK903" s="312"/>
      <c r="AL903" s="313">
        <v>100</v>
      </c>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2">
      <c r="A936" s="393">
        <v>1</v>
      </c>
      <c r="B936" s="393">
        <v>1</v>
      </c>
      <c r="C936" s="414" t="s">
        <v>645</v>
      </c>
      <c r="D936" s="404"/>
      <c r="E936" s="404"/>
      <c r="F936" s="404"/>
      <c r="G936" s="404"/>
      <c r="H936" s="404"/>
      <c r="I936" s="404"/>
      <c r="J936" s="405">
        <v>9012405002215</v>
      </c>
      <c r="K936" s="406"/>
      <c r="L936" s="406"/>
      <c r="M936" s="406"/>
      <c r="N936" s="406"/>
      <c r="O936" s="406"/>
      <c r="P936" s="415" t="s">
        <v>646</v>
      </c>
      <c r="Q936" s="308"/>
      <c r="R936" s="308"/>
      <c r="S936" s="308"/>
      <c r="T936" s="308"/>
      <c r="U936" s="308"/>
      <c r="V936" s="308"/>
      <c r="W936" s="308"/>
      <c r="X936" s="308"/>
      <c r="Y936" s="316">
        <v>8.3000000000000007</v>
      </c>
      <c r="Z936" s="317"/>
      <c r="AA936" s="317"/>
      <c r="AB936" s="318"/>
      <c r="AC936" s="310" t="s">
        <v>528</v>
      </c>
      <c r="AD936" s="310"/>
      <c r="AE936" s="310"/>
      <c r="AF936" s="310"/>
      <c r="AG936" s="310"/>
      <c r="AH936" s="311">
        <v>1</v>
      </c>
      <c r="AI936" s="312"/>
      <c r="AJ936" s="312"/>
      <c r="AK936" s="312"/>
      <c r="AL936" s="313">
        <v>100</v>
      </c>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2">
      <c r="A1098" s="860" t="s">
        <v>467</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494</v>
      </c>
      <c r="AM1098" s="924"/>
      <c r="AN1098" s="924"/>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468</v>
      </c>
      <c r="AQ1101" s="418"/>
      <c r="AR1101" s="418"/>
      <c r="AS1101" s="418"/>
      <c r="AT1101" s="418"/>
      <c r="AU1101" s="418"/>
      <c r="AV1101" s="418"/>
      <c r="AW1101" s="418"/>
      <c r="AX1101" s="418"/>
    </row>
    <row r="1102" spans="1:50" ht="30" hidden="1" customHeight="1" x14ac:dyDescent="0.2">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5" priority="13601">
      <formula>IF(RIGHT(TEXT(P14,"0.#"),1)=".",FALSE,TRUE)</formula>
    </cfRule>
    <cfRule type="expression" dxfId="2824" priority="13602">
      <formula>IF(RIGHT(TEXT(P14,"0.#"),1)=".",TRUE,FALSE)</formula>
    </cfRule>
  </conditionalFormatting>
  <conditionalFormatting sqref="AE32">
    <cfRule type="expression" dxfId="2823" priority="13591">
      <formula>IF(RIGHT(TEXT(AE32,"0.#"),1)=".",FALSE,TRUE)</formula>
    </cfRule>
    <cfRule type="expression" dxfId="2822" priority="13592">
      <formula>IF(RIGHT(TEXT(AE32,"0.#"),1)=".",TRUE,FALSE)</formula>
    </cfRule>
  </conditionalFormatting>
  <conditionalFormatting sqref="P18:AX18">
    <cfRule type="expression" dxfId="2821" priority="13477">
      <formula>IF(RIGHT(TEXT(P18,"0.#"),1)=".",FALSE,TRUE)</formula>
    </cfRule>
    <cfRule type="expression" dxfId="2820" priority="13478">
      <formula>IF(RIGHT(TEXT(P18,"0.#"),1)=".",TRUE,FALSE)</formula>
    </cfRule>
  </conditionalFormatting>
  <conditionalFormatting sqref="Y782">
    <cfRule type="expression" dxfId="2819" priority="13473">
      <formula>IF(RIGHT(TEXT(Y782,"0.#"),1)=".",FALSE,TRUE)</formula>
    </cfRule>
    <cfRule type="expression" dxfId="2818" priority="13474">
      <formula>IF(RIGHT(TEXT(Y782,"0.#"),1)=".",TRUE,FALSE)</formula>
    </cfRule>
  </conditionalFormatting>
  <conditionalFormatting sqref="Y791">
    <cfRule type="expression" dxfId="2817" priority="13469">
      <formula>IF(RIGHT(TEXT(Y791,"0.#"),1)=".",FALSE,TRUE)</formula>
    </cfRule>
    <cfRule type="expression" dxfId="2816" priority="13470">
      <formula>IF(RIGHT(TEXT(Y791,"0.#"),1)=".",TRUE,FALSE)</formula>
    </cfRule>
  </conditionalFormatting>
  <conditionalFormatting sqref="Y822:Y829 Y820 Y809:Y816 Y807 Y796:Y803 Y794">
    <cfRule type="expression" dxfId="2815" priority="13251">
      <formula>IF(RIGHT(TEXT(Y794,"0.#"),1)=".",FALSE,TRUE)</formula>
    </cfRule>
    <cfRule type="expression" dxfId="2814" priority="13252">
      <formula>IF(RIGHT(TEXT(Y794,"0.#"),1)=".",TRUE,FALSE)</formula>
    </cfRule>
  </conditionalFormatting>
  <conditionalFormatting sqref="P13:AX13 AR15:AX15 P15:AQ17">
    <cfRule type="expression" dxfId="2813" priority="13299">
      <formula>IF(RIGHT(TEXT(P13,"0.#"),1)=".",FALSE,TRUE)</formula>
    </cfRule>
    <cfRule type="expression" dxfId="2812" priority="13300">
      <formula>IF(RIGHT(TEXT(P13,"0.#"),1)=".",TRUE,FALSE)</formula>
    </cfRule>
  </conditionalFormatting>
  <conditionalFormatting sqref="P19:AJ19">
    <cfRule type="expression" dxfId="2811" priority="13297">
      <formula>IF(RIGHT(TEXT(P19,"0.#"),1)=".",FALSE,TRUE)</formula>
    </cfRule>
    <cfRule type="expression" dxfId="2810" priority="13298">
      <formula>IF(RIGHT(TEXT(P19,"0.#"),1)=".",TRUE,FALSE)</formula>
    </cfRule>
  </conditionalFormatting>
  <conditionalFormatting sqref="AE101 AQ101">
    <cfRule type="expression" dxfId="2809" priority="13289">
      <formula>IF(RIGHT(TEXT(AE101,"0.#"),1)=".",FALSE,TRUE)</formula>
    </cfRule>
    <cfRule type="expression" dxfId="2808" priority="13290">
      <formula>IF(RIGHT(TEXT(AE101,"0.#"),1)=".",TRUE,FALSE)</formula>
    </cfRule>
  </conditionalFormatting>
  <conditionalFormatting sqref="Y783:Y790 Y781">
    <cfRule type="expression" dxfId="2807" priority="13275">
      <formula>IF(RIGHT(TEXT(Y781,"0.#"),1)=".",FALSE,TRUE)</formula>
    </cfRule>
    <cfRule type="expression" dxfId="2806" priority="13276">
      <formula>IF(RIGHT(TEXT(Y781,"0.#"),1)=".",TRUE,FALSE)</formula>
    </cfRule>
  </conditionalFormatting>
  <conditionalFormatting sqref="AU791">
    <cfRule type="expression" dxfId="2805" priority="13271">
      <formula>IF(RIGHT(TEXT(AU791,"0.#"),1)=".",FALSE,TRUE)</formula>
    </cfRule>
    <cfRule type="expression" dxfId="2804" priority="13272">
      <formula>IF(RIGHT(TEXT(AU791,"0.#"),1)=".",TRUE,FALSE)</formula>
    </cfRule>
  </conditionalFormatting>
  <conditionalFormatting sqref="AU786:AU790">
    <cfRule type="expression" dxfId="2803" priority="13269">
      <formula>IF(RIGHT(TEXT(AU786,"0.#"),1)=".",FALSE,TRUE)</formula>
    </cfRule>
    <cfRule type="expression" dxfId="2802" priority="13270">
      <formula>IF(RIGHT(TEXT(AU786,"0.#"),1)=".",TRUE,FALSE)</formula>
    </cfRule>
  </conditionalFormatting>
  <conditionalFormatting sqref="Y821 Y808 Y795">
    <cfRule type="expression" dxfId="2801" priority="13255">
      <formula>IF(RIGHT(TEXT(Y795,"0.#"),1)=".",FALSE,TRUE)</formula>
    </cfRule>
    <cfRule type="expression" dxfId="2800" priority="13256">
      <formula>IF(RIGHT(TEXT(Y795,"0.#"),1)=".",TRUE,FALSE)</formula>
    </cfRule>
  </conditionalFormatting>
  <conditionalFormatting sqref="Y830 Y817 Y804">
    <cfRule type="expression" dxfId="2799" priority="13253">
      <formula>IF(RIGHT(TEXT(Y804,"0.#"),1)=".",FALSE,TRUE)</formula>
    </cfRule>
    <cfRule type="expression" dxfId="2798" priority="13254">
      <formula>IF(RIGHT(TEXT(Y804,"0.#"),1)=".",TRUE,FALSE)</formula>
    </cfRule>
  </conditionalFormatting>
  <conditionalFormatting sqref="AU821 AU808 AU795">
    <cfRule type="expression" dxfId="2797" priority="13249">
      <formula>IF(RIGHT(TEXT(AU795,"0.#"),1)=".",FALSE,TRUE)</formula>
    </cfRule>
    <cfRule type="expression" dxfId="2796" priority="13250">
      <formula>IF(RIGHT(TEXT(AU795,"0.#"),1)=".",TRUE,FALSE)</formula>
    </cfRule>
  </conditionalFormatting>
  <conditionalFormatting sqref="AU830 AU817 AU804">
    <cfRule type="expression" dxfId="2795" priority="13247">
      <formula>IF(RIGHT(TEXT(AU804,"0.#"),1)=".",FALSE,TRUE)</formula>
    </cfRule>
    <cfRule type="expression" dxfId="2794" priority="13248">
      <formula>IF(RIGHT(TEXT(AU804,"0.#"),1)=".",TRUE,FALSE)</formula>
    </cfRule>
  </conditionalFormatting>
  <conditionalFormatting sqref="AU822:AU829 AU820 AU809:AU816 AU807 AU796:AU803 AU794">
    <cfRule type="expression" dxfId="2793" priority="13245">
      <formula>IF(RIGHT(TEXT(AU794,"0.#"),1)=".",FALSE,TRUE)</formula>
    </cfRule>
    <cfRule type="expression" dxfId="2792" priority="13246">
      <formula>IF(RIGHT(TEXT(AU794,"0.#"),1)=".",TRUE,FALSE)</formula>
    </cfRule>
  </conditionalFormatting>
  <conditionalFormatting sqref="AM87">
    <cfRule type="expression" dxfId="2791" priority="12899">
      <formula>IF(RIGHT(TEXT(AM87,"0.#"),1)=".",FALSE,TRUE)</formula>
    </cfRule>
    <cfRule type="expression" dxfId="2790" priority="12900">
      <formula>IF(RIGHT(TEXT(AM87,"0.#"),1)=".",TRUE,FALSE)</formula>
    </cfRule>
  </conditionalFormatting>
  <conditionalFormatting sqref="AE55">
    <cfRule type="expression" dxfId="2789" priority="12967">
      <formula>IF(RIGHT(TEXT(AE55,"0.#"),1)=".",FALSE,TRUE)</formula>
    </cfRule>
    <cfRule type="expression" dxfId="2788" priority="12968">
      <formula>IF(RIGHT(TEXT(AE55,"0.#"),1)=".",TRUE,FALSE)</formula>
    </cfRule>
  </conditionalFormatting>
  <conditionalFormatting sqref="AI55">
    <cfRule type="expression" dxfId="2787" priority="12965">
      <formula>IF(RIGHT(TEXT(AI55,"0.#"),1)=".",FALSE,TRUE)</formula>
    </cfRule>
    <cfRule type="expression" dxfId="2786" priority="12966">
      <formula>IF(RIGHT(TEXT(AI55,"0.#"),1)=".",TRUE,FALSE)</formula>
    </cfRule>
  </conditionalFormatting>
  <conditionalFormatting sqref="AM34">
    <cfRule type="expression" dxfId="2785" priority="13045">
      <formula>IF(RIGHT(TEXT(AM34,"0.#"),1)=".",FALSE,TRUE)</formula>
    </cfRule>
    <cfRule type="expression" dxfId="2784" priority="13046">
      <formula>IF(RIGHT(TEXT(AM34,"0.#"),1)=".",TRUE,FALSE)</formula>
    </cfRule>
  </conditionalFormatting>
  <conditionalFormatting sqref="AE33">
    <cfRule type="expression" dxfId="2783" priority="13059">
      <formula>IF(RIGHT(TEXT(AE33,"0.#"),1)=".",FALSE,TRUE)</formula>
    </cfRule>
    <cfRule type="expression" dxfId="2782" priority="13060">
      <formula>IF(RIGHT(TEXT(AE33,"0.#"),1)=".",TRUE,FALSE)</formula>
    </cfRule>
  </conditionalFormatting>
  <conditionalFormatting sqref="AE34">
    <cfRule type="expression" dxfId="2781" priority="13057">
      <formula>IF(RIGHT(TEXT(AE34,"0.#"),1)=".",FALSE,TRUE)</formula>
    </cfRule>
    <cfRule type="expression" dxfId="2780" priority="13058">
      <formula>IF(RIGHT(TEXT(AE34,"0.#"),1)=".",TRUE,FALSE)</formula>
    </cfRule>
  </conditionalFormatting>
  <conditionalFormatting sqref="AI34">
    <cfRule type="expression" dxfId="2779" priority="13055">
      <formula>IF(RIGHT(TEXT(AI34,"0.#"),1)=".",FALSE,TRUE)</formula>
    </cfRule>
    <cfRule type="expression" dxfId="2778" priority="13056">
      <formula>IF(RIGHT(TEXT(AI34,"0.#"),1)=".",TRUE,FALSE)</formula>
    </cfRule>
  </conditionalFormatting>
  <conditionalFormatting sqref="AI33">
    <cfRule type="expression" dxfId="2777" priority="13053">
      <formula>IF(RIGHT(TEXT(AI33,"0.#"),1)=".",FALSE,TRUE)</formula>
    </cfRule>
    <cfRule type="expression" dxfId="2776" priority="13054">
      <formula>IF(RIGHT(TEXT(AI33,"0.#"),1)=".",TRUE,FALSE)</formula>
    </cfRule>
  </conditionalFormatting>
  <conditionalFormatting sqref="AI32">
    <cfRule type="expression" dxfId="2775" priority="13051">
      <formula>IF(RIGHT(TEXT(AI32,"0.#"),1)=".",FALSE,TRUE)</formula>
    </cfRule>
    <cfRule type="expression" dxfId="2774" priority="13052">
      <formula>IF(RIGHT(TEXT(AI32,"0.#"),1)=".",TRUE,FALSE)</formula>
    </cfRule>
  </conditionalFormatting>
  <conditionalFormatting sqref="AM32">
    <cfRule type="expression" dxfId="2773" priority="13049">
      <formula>IF(RIGHT(TEXT(AM32,"0.#"),1)=".",FALSE,TRUE)</formula>
    </cfRule>
    <cfRule type="expression" dxfId="2772" priority="13050">
      <formula>IF(RIGHT(TEXT(AM32,"0.#"),1)=".",TRUE,FALSE)</formula>
    </cfRule>
  </conditionalFormatting>
  <conditionalFormatting sqref="AM33">
    <cfRule type="expression" dxfId="2771" priority="13047">
      <formula>IF(RIGHT(TEXT(AM33,"0.#"),1)=".",FALSE,TRUE)</formula>
    </cfRule>
    <cfRule type="expression" dxfId="2770" priority="13048">
      <formula>IF(RIGHT(TEXT(AM33,"0.#"),1)=".",TRUE,FALSE)</formula>
    </cfRule>
  </conditionalFormatting>
  <conditionalFormatting sqref="AQ32:AQ33">
    <cfRule type="expression" dxfId="2769" priority="13039">
      <formula>IF(RIGHT(TEXT(AQ32,"0.#"),1)=".",FALSE,TRUE)</formula>
    </cfRule>
    <cfRule type="expression" dxfId="2768" priority="13040">
      <formula>IF(RIGHT(TEXT(AQ32,"0.#"),1)=".",TRUE,FALSE)</formula>
    </cfRule>
  </conditionalFormatting>
  <conditionalFormatting sqref="AU32:AU33">
    <cfRule type="expression" dxfId="2767" priority="13037">
      <formula>IF(RIGHT(TEXT(AU32,"0.#"),1)=".",FALSE,TRUE)</formula>
    </cfRule>
    <cfRule type="expression" dxfId="2766" priority="13038">
      <formula>IF(RIGHT(TEXT(AU32,"0.#"),1)=".",TRUE,FALSE)</formula>
    </cfRule>
  </conditionalFormatting>
  <conditionalFormatting sqref="AE53">
    <cfRule type="expression" dxfId="2765" priority="12971">
      <formula>IF(RIGHT(TEXT(AE53,"0.#"),1)=".",FALSE,TRUE)</formula>
    </cfRule>
    <cfRule type="expression" dxfId="2764" priority="12972">
      <formula>IF(RIGHT(TEXT(AE53,"0.#"),1)=".",TRUE,FALSE)</formula>
    </cfRule>
  </conditionalFormatting>
  <conditionalFormatting sqref="AE54">
    <cfRule type="expression" dxfId="2763" priority="12969">
      <formula>IF(RIGHT(TEXT(AE54,"0.#"),1)=".",FALSE,TRUE)</formula>
    </cfRule>
    <cfRule type="expression" dxfId="2762" priority="12970">
      <formula>IF(RIGHT(TEXT(AE54,"0.#"),1)=".",TRUE,FALSE)</formula>
    </cfRule>
  </conditionalFormatting>
  <conditionalFormatting sqref="AI54">
    <cfRule type="expression" dxfId="2761" priority="12963">
      <formula>IF(RIGHT(TEXT(AI54,"0.#"),1)=".",FALSE,TRUE)</formula>
    </cfRule>
    <cfRule type="expression" dxfId="2760" priority="12964">
      <formula>IF(RIGHT(TEXT(AI54,"0.#"),1)=".",TRUE,FALSE)</formula>
    </cfRule>
  </conditionalFormatting>
  <conditionalFormatting sqref="AI53">
    <cfRule type="expression" dxfId="2759" priority="12961">
      <formula>IF(RIGHT(TEXT(AI53,"0.#"),1)=".",FALSE,TRUE)</formula>
    </cfRule>
    <cfRule type="expression" dxfId="2758" priority="12962">
      <formula>IF(RIGHT(TEXT(AI53,"0.#"),1)=".",TRUE,FALSE)</formula>
    </cfRule>
  </conditionalFormatting>
  <conditionalFormatting sqref="AM53">
    <cfRule type="expression" dxfId="2757" priority="12959">
      <formula>IF(RIGHT(TEXT(AM53,"0.#"),1)=".",FALSE,TRUE)</formula>
    </cfRule>
    <cfRule type="expression" dxfId="2756" priority="12960">
      <formula>IF(RIGHT(TEXT(AM53,"0.#"),1)=".",TRUE,FALSE)</formula>
    </cfRule>
  </conditionalFormatting>
  <conditionalFormatting sqref="AM54">
    <cfRule type="expression" dxfId="2755" priority="12957">
      <formula>IF(RIGHT(TEXT(AM54,"0.#"),1)=".",FALSE,TRUE)</formula>
    </cfRule>
    <cfRule type="expression" dxfId="2754" priority="12958">
      <formula>IF(RIGHT(TEXT(AM54,"0.#"),1)=".",TRUE,FALSE)</formula>
    </cfRule>
  </conditionalFormatting>
  <conditionalFormatting sqref="AM55">
    <cfRule type="expression" dxfId="2753" priority="12955">
      <formula>IF(RIGHT(TEXT(AM55,"0.#"),1)=".",FALSE,TRUE)</formula>
    </cfRule>
    <cfRule type="expression" dxfId="2752" priority="12956">
      <formula>IF(RIGHT(TEXT(AM55,"0.#"),1)=".",TRUE,FALSE)</formula>
    </cfRule>
  </conditionalFormatting>
  <conditionalFormatting sqref="AE60">
    <cfRule type="expression" dxfId="2751" priority="12941">
      <formula>IF(RIGHT(TEXT(AE60,"0.#"),1)=".",FALSE,TRUE)</formula>
    </cfRule>
    <cfRule type="expression" dxfId="2750" priority="12942">
      <formula>IF(RIGHT(TEXT(AE60,"0.#"),1)=".",TRUE,FALSE)</formula>
    </cfRule>
  </conditionalFormatting>
  <conditionalFormatting sqref="AE61">
    <cfRule type="expression" dxfId="2749" priority="12939">
      <formula>IF(RIGHT(TEXT(AE61,"0.#"),1)=".",FALSE,TRUE)</formula>
    </cfRule>
    <cfRule type="expression" dxfId="2748" priority="12940">
      <formula>IF(RIGHT(TEXT(AE61,"0.#"),1)=".",TRUE,FALSE)</formula>
    </cfRule>
  </conditionalFormatting>
  <conditionalFormatting sqref="AE62">
    <cfRule type="expression" dxfId="2747" priority="12937">
      <formula>IF(RIGHT(TEXT(AE62,"0.#"),1)=".",FALSE,TRUE)</formula>
    </cfRule>
    <cfRule type="expression" dxfId="2746" priority="12938">
      <formula>IF(RIGHT(TEXT(AE62,"0.#"),1)=".",TRUE,FALSE)</formula>
    </cfRule>
  </conditionalFormatting>
  <conditionalFormatting sqref="AI62">
    <cfRule type="expression" dxfId="2745" priority="12935">
      <formula>IF(RIGHT(TEXT(AI62,"0.#"),1)=".",FALSE,TRUE)</formula>
    </cfRule>
    <cfRule type="expression" dxfId="2744" priority="12936">
      <formula>IF(RIGHT(TEXT(AI62,"0.#"),1)=".",TRUE,FALSE)</formula>
    </cfRule>
  </conditionalFormatting>
  <conditionalFormatting sqref="AI61">
    <cfRule type="expression" dxfId="2743" priority="12933">
      <formula>IF(RIGHT(TEXT(AI61,"0.#"),1)=".",FALSE,TRUE)</formula>
    </cfRule>
    <cfRule type="expression" dxfId="2742" priority="12934">
      <formula>IF(RIGHT(TEXT(AI61,"0.#"),1)=".",TRUE,FALSE)</formula>
    </cfRule>
  </conditionalFormatting>
  <conditionalFormatting sqref="AI60">
    <cfRule type="expression" dxfId="2741" priority="12931">
      <formula>IF(RIGHT(TEXT(AI60,"0.#"),1)=".",FALSE,TRUE)</formula>
    </cfRule>
    <cfRule type="expression" dxfId="2740" priority="12932">
      <formula>IF(RIGHT(TEXT(AI60,"0.#"),1)=".",TRUE,FALSE)</formula>
    </cfRule>
  </conditionalFormatting>
  <conditionalFormatting sqref="AM60">
    <cfRule type="expression" dxfId="2739" priority="12929">
      <formula>IF(RIGHT(TEXT(AM60,"0.#"),1)=".",FALSE,TRUE)</formula>
    </cfRule>
    <cfRule type="expression" dxfId="2738" priority="12930">
      <formula>IF(RIGHT(TEXT(AM60,"0.#"),1)=".",TRUE,FALSE)</formula>
    </cfRule>
  </conditionalFormatting>
  <conditionalFormatting sqref="AM61">
    <cfRule type="expression" dxfId="2737" priority="12927">
      <formula>IF(RIGHT(TEXT(AM61,"0.#"),1)=".",FALSE,TRUE)</formula>
    </cfRule>
    <cfRule type="expression" dxfId="2736" priority="12928">
      <formula>IF(RIGHT(TEXT(AM61,"0.#"),1)=".",TRUE,FALSE)</formula>
    </cfRule>
  </conditionalFormatting>
  <conditionalFormatting sqref="AM62">
    <cfRule type="expression" dxfId="2735" priority="12925">
      <formula>IF(RIGHT(TEXT(AM62,"0.#"),1)=".",FALSE,TRUE)</formula>
    </cfRule>
    <cfRule type="expression" dxfId="2734" priority="12926">
      <formula>IF(RIGHT(TEXT(AM62,"0.#"),1)=".",TRUE,FALSE)</formula>
    </cfRule>
  </conditionalFormatting>
  <conditionalFormatting sqref="AE87">
    <cfRule type="expression" dxfId="2733" priority="12911">
      <formula>IF(RIGHT(TEXT(AE87,"0.#"),1)=".",FALSE,TRUE)</formula>
    </cfRule>
    <cfRule type="expression" dxfId="2732" priority="12912">
      <formula>IF(RIGHT(TEXT(AE87,"0.#"),1)=".",TRUE,FALSE)</formula>
    </cfRule>
  </conditionalFormatting>
  <conditionalFormatting sqref="AE88">
    <cfRule type="expression" dxfId="2731" priority="12909">
      <formula>IF(RIGHT(TEXT(AE88,"0.#"),1)=".",FALSE,TRUE)</formula>
    </cfRule>
    <cfRule type="expression" dxfId="2730" priority="12910">
      <formula>IF(RIGHT(TEXT(AE88,"0.#"),1)=".",TRUE,FALSE)</formula>
    </cfRule>
  </conditionalFormatting>
  <conditionalFormatting sqref="AE89">
    <cfRule type="expression" dxfId="2729" priority="12907">
      <formula>IF(RIGHT(TEXT(AE89,"0.#"),1)=".",FALSE,TRUE)</formula>
    </cfRule>
    <cfRule type="expression" dxfId="2728" priority="12908">
      <formula>IF(RIGHT(TEXT(AE89,"0.#"),1)=".",TRUE,FALSE)</formula>
    </cfRule>
  </conditionalFormatting>
  <conditionalFormatting sqref="AI89">
    <cfRule type="expression" dxfId="2727" priority="12905">
      <formula>IF(RIGHT(TEXT(AI89,"0.#"),1)=".",FALSE,TRUE)</formula>
    </cfRule>
    <cfRule type="expression" dxfId="2726" priority="12906">
      <formula>IF(RIGHT(TEXT(AI89,"0.#"),1)=".",TRUE,FALSE)</formula>
    </cfRule>
  </conditionalFormatting>
  <conditionalFormatting sqref="AI88">
    <cfRule type="expression" dxfId="2725" priority="12903">
      <formula>IF(RIGHT(TEXT(AI88,"0.#"),1)=".",FALSE,TRUE)</formula>
    </cfRule>
    <cfRule type="expression" dxfId="2724" priority="12904">
      <formula>IF(RIGHT(TEXT(AI88,"0.#"),1)=".",TRUE,FALSE)</formula>
    </cfRule>
  </conditionalFormatting>
  <conditionalFormatting sqref="AI87">
    <cfRule type="expression" dxfId="2723" priority="12901">
      <formula>IF(RIGHT(TEXT(AI87,"0.#"),1)=".",FALSE,TRUE)</formula>
    </cfRule>
    <cfRule type="expression" dxfId="2722" priority="12902">
      <formula>IF(RIGHT(TEXT(AI87,"0.#"),1)=".",TRUE,FALSE)</formula>
    </cfRule>
  </conditionalFormatting>
  <conditionalFormatting sqref="AM88">
    <cfRule type="expression" dxfId="2721" priority="12897">
      <formula>IF(RIGHT(TEXT(AM88,"0.#"),1)=".",FALSE,TRUE)</formula>
    </cfRule>
    <cfRule type="expression" dxfId="2720" priority="12898">
      <formula>IF(RIGHT(TEXT(AM88,"0.#"),1)=".",TRUE,FALSE)</formula>
    </cfRule>
  </conditionalFormatting>
  <conditionalFormatting sqref="AM89">
    <cfRule type="expression" dxfId="2719" priority="12895">
      <formula>IF(RIGHT(TEXT(AM89,"0.#"),1)=".",FALSE,TRUE)</formula>
    </cfRule>
    <cfRule type="expression" dxfId="2718" priority="12896">
      <formula>IF(RIGHT(TEXT(AM89,"0.#"),1)=".",TRUE,FALSE)</formula>
    </cfRule>
  </conditionalFormatting>
  <conditionalFormatting sqref="AE92">
    <cfRule type="expression" dxfId="2717" priority="12881">
      <formula>IF(RIGHT(TEXT(AE92,"0.#"),1)=".",FALSE,TRUE)</formula>
    </cfRule>
    <cfRule type="expression" dxfId="2716" priority="12882">
      <formula>IF(RIGHT(TEXT(AE92,"0.#"),1)=".",TRUE,FALSE)</formula>
    </cfRule>
  </conditionalFormatting>
  <conditionalFormatting sqref="AE93">
    <cfRule type="expression" dxfId="2715" priority="12879">
      <formula>IF(RIGHT(TEXT(AE93,"0.#"),1)=".",FALSE,TRUE)</formula>
    </cfRule>
    <cfRule type="expression" dxfId="2714" priority="12880">
      <formula>IF(RIGHT(TEXT(AE93,"0.#"),1)=".",TRUE,FALSE)</formula>
    </cfRule>
  </conditionalFormatting>
  <conditionalFormatting sqref="AE94">
    <cfRule type="expression" dxfId="2713" priority="12877">
      <formula>IF(RIGHT(TEXT(AE94,"0.#"),1)=".",FALSE,TRUE)</formula>
    </cfRule>
    <cfRule type="expression" dxfId="2712" priority="12878">
      <formula>IF(RIGHT(TEXT(AE94,"0.#"),1)=".",TRUE,FALSE)</formula>
    </cfRule>
  </conditionalFormatting>
  <conditionalFormatting sqref="AI94">
    <cfRule type="expression" dxfId="2711" priority="12875">
      <formula>IF(RIGHT(TEXT(AI94,"0.#"),1)=".",FALSE,TRUE)</formula>
    </cfRule>
    <cfRule type="expression" dxfId="2710" priority="12876">
      <formula>IF(RIGHT(TEXT(AI94,"0.#"),1)=".",TRUE,FALSE)</formula>
    </cfRule>
  </conditionalFormatting>
  <conditionalFormatting sqref="AI93">
    <cfRule type="expression" dxfId="2709" priority="12873">
      <formula>IF(RIGHT(TEXT(AI93,"0.#"),1)=".",FALSE,TRUE)</formula>
    </cfRule>
    <cfRule type="expression" dxfId="2708" priority="12874">
      <formula>IF(RIGHT(TEXT(AI93,"0.#"),1)=".",TRUE,FALSE)</formula>
    </cfRule>
  </conditionalFormatting>
  <conditionalFormatting sqref="AI92">
    <cfRule type="expression" dxfId="2707" priority="12871">
      <formula>IF(RIGHT(TEXT(AI92,"0.#"),1)=".",FALSE,TRUE)</formula>
    </cfRule>
    <cfRule type="expression" dxfId="2706" priority="12872">
      <formula>IF(RIGHT(TEXT(AI92,"0.#"),1)=".",TRUE,FALSE)</formula>
    </cfRule>
  </conditionalFormatting>
  <conditionalFormatting sqref="AM92">
    <cfRule type="expression" dxfId="2705" priority="12869">
      <formula>IF(RIGHT(TEXT(AM92,"0.#"),1)=".",FALSE,TRUE)</formula>
    </cfRule>
    <cfRule type="expression" dxfId="2704" priority="12870">
      <formula>IF(RIGHT(TEXT(AM92,"0.#"),1)=".",TRUE,FALSE)</formula>
    </cfRule>
  </conditionalFormatting>
  <conditionalFormatting sqref="AM93">
    <cfRule type="expression" dxfId="2703" priority="12867">
      <formula>IF(RIGHT(TEXT(AM93,"0.#"),1)=".",FALSE,TRUE)</formula>
    </cfRule>
    <cfRule type="expression" dxfId="2702" priority="12868">
      <formula>IF(RIGHT(TEXT(AM93,"0.#"),1)=".",TRUE,FALSE)</formula>
    </cfRule>
  </conditionalFormatting>
  <conditionalFormatting sqref="AM94">
    <cfRule type="expression" dxfId="2701" priority="12865">
      <formula>IF(RIGHT(TEXT(AM94,"0.#"),1)=".",FALSE,TRUE)</formula>
    </cfRule>
    <cfRule type="expression" dxfId="2700" priority="12866">
      <formula>IF(RIGHT(TEXT(AM94,"0.#"),1)=".",TRUE,FALSE)</formula>
    </cfRule>
  </conditionalFormatting>
  <conditionalFormatting sqref="AE97">
    <cfRule type="expression" dxfId="2699" priority="12851">
      <formula>IF(RIGHT(TEXT(AE97,"0.#"),1)=".",FALSE,TRUE)</formula>
    </cfRule>
    <cfRule type="expression" dxfId="2698" priority="12852">
      <formula>IF(RIGHT(TEXT(AE97,"0.#"),1)=".",TRUE,FALSE)</formula>
    </cfRule>
  </conditionalFormatting>
  <conditionalFormatting sqref="AE98">
    <cfRule type="expression" dxfId="2697" priority="12849">
      <formula>IF(RIGHT(TEXT(AE98,"0.#"),1)=".",FALSE,TRUE)</formula>
    </cfRule>
    <cfRule type="expression" dxfId="2696" priority="12850">
      <formula>IF(RIGHT(TEXT(AE98,"0.#"),1)=".",TRUE,FALSE)</formula>
    </cfRule>
  </conditionalFormatting>
  <conditionalFormatting sqref="AE99">
    <cfRule type="expression" dxfId="2695" priority="12847">
      <formula>IF(RIGHT(TEXT(AE99,"0.#"),1)=".",FALSE,TRUE)</formula>
    </cfRule>
    <cfRule type="expression" dxfId="2694" priority="12848">
      <formula>IF(RIGHT(TEXT(AE99,"0.#"),1)=".",TRUE,FALSE)</formula>
    </cfRule>
  </conditionalFormatting>
  <conditionalFormatting sqref="AI99">
    <cfRule type="expression" dxfId="2693" priority="12845">
      <formula>IF(RIGHT(TEXT(AI99,"0.#"),1)=".",FALSE,TRUE)</formula>
    </cfRule>
    <cfRule type="expression" dxfId="2692" priority="12846">
      <formula>IF(RIGHT(TEXT(AI99,"0.#"),1)=".",TRUE,FALSE)</formula>
    </cfRule>
  </conditionalFormatting>
  <conditionalFormatting sqref="AI98">
    <cfRule type="expression" dxfId="2691" priority="12843">
      <formula>IF(RIGHT(TEXT(AI98,"0.#"),1)=".",FALSE,TRUE)</formula>
    </cfRule>
    <cfRule type="expression" dxfId="2690" priority="12844">
      <formula>IF(RIGHT(TEXT(AI98,"0.#"),1)=".",TRUE,FALSE)</formula>
    </cfRule>
  </conditionalFormatting>
  <conditionalFormatting sqref="AI97">
    <cfRule type="expression" dxfId="2689" priority="12841">
      <formula>IF(RIGHT(TEXT(AI97,"0.#"),1)=".",FALSE,TRUE)</formula>
    </cfRule>
    <cfRule type="expression" dxfId="2688" priority="12842">
      <formula>IF(RIGHT(TEXT(AI97,"0.#"),1)=".",TRUE,FALSE)</formula>
    </cfRule>
  </conditionalFormatting>
  <conditionalFormatting sqref="AM97">
    <cfRule type="expression" dxfId="2687" priority="12839">
      <formula>IF(RIGHT(TEXT(AM97,"0.#"),1)=".",FALSE,TRUE)</formula>
    </cfRule>
    <cfRule type="expression" dxfId="2686" priority="12840">
      <formula>IF(RIGHT(TEXT(AM97,"0.#"),1)=".",TRUE,FALSE)</formula>
    </cfRule>
  </conditionalFormatting>
  <conditionalFormatting sqref="AM98">
    <cfRule type="expression" dxfId="2685" priority="12837">
      <formula>IF(RIGHT(TEXT(AM98,"0.#"),1)=".",FALSE,TRUE)</formula>
    </cfRule>
    <cfRule type="expression" dxfId="2684" priority="12838">
      <formula>IF(RIGHT(TEXT(AM98,"0.#"),1)=".",TRUE,FALSE)</formula>
    </cfRule>
  </conditionalFormatting>
  <conditionalFormatting sqref="AM99">
    <cfRule type="expression" dxfId="2683" priority="12835">
      <formula>IF(RIGHT(TEXT(AM99,"0.#"),1)=".",FALSE,TRUE)</formula>
    </cfRule>
    <cfRule type="expression" dxfId="2682" priority="12836">
      <formula>IF(RIGHT(TEXT(AM99,"0.#"),1)=".",TRUE,FALSE)</formula>
    </cfRule>
  </conditionalFormatting>
  <conditionalFormatting sqref="AI101">
    <cfRule type="expression" dxfId="2681" priority="12821">
      <formula>IF(RIGHT(TEXT(AI101,"0.#"),1)=".",FALSE,TRUE)</formula>
    </cfRule>
    <cfRule type="expression" dxfId="2680" priority="12822">
      <formula>IF(RIGHT(TEXT(AI101,"0.#"),1)=".",TRUE,FALSE)</formula>
    </cfRule>
  </conditionalFormatting>
  <conditionalFormatting sqref="AM101">
    <cfRule type="expression" dxfId="2679" priority="12819">
      <formula>IF(RIGHT(TEXT(AM101,"0.#"),1)=".",FALSE,TRUE)</formula>
    </cfRule>
    <cfRule type="expression" dxfId="2678" priority="12820">
      <formula>IF(RIGHT(TEXT(AM101,"0.#"),1)=".",TRUE,FALSE)</formula>
    </cfRule>
  </conditionalFormatting>
  <conditionalFormatting sqref="AE102">
    <cfRule type="expression" dxfId="2677" priority="12817">
      <formula>IF(RIGHT(TEXT(AE102,"0.#"),1)=".",FALSE,TRUE)</formula>
    </cfRule>
    <cfRule type="expression" dxfId="2676" priority="12818">
      <formula>IF(RIGHT(TEXT(AE102,"0.#"),1)=".",TRUE,FALSE)</formula>
    </cfRule>
  </conditionalFormatting>
  <conditionalFormatting sqref="AI102">
    <cfRule type="expression" dxfId="2675" priority="12815">
      <formula>IF(RIGHT(TEXT(AI102,"0.#"),1)=".",FALSE,TRUE)</formula>
    </cfRule>
    <cfRule type="expression" dxfId="2674" priority="12816">
      <formula>IF(RIGHT(TEXT(AI102,"0.#"),1)=".",TRUE,FALSE)</formula>
    </cfRule>
  </conditionalFormatting>
  <conditionalFormatting sqref="AM102">
    <cfRule type="expression" dxfId="2673" priority="12813">
      <formula>IF(RIGHT(TEXT(AM102,"0.#"),1)=".",FALSE,TRUE)</formula>
    </cfRule>
    <cfRule type="expression" dxfId="2672" priority="12814">
      <formula>IF(RIGHT(TEXT(AM102,"0.#"),1)=".",TRUE,FALSE)</formula>
    </cfRule>
  </conditionalFormatting>
  <conditionalFormatting sqref="AQ102">
    <cfRule type="expression" dxfId="2671" priority="12811">
      <formula>IF(RIGHT(TEXT(AQ102,"0.#"),1)=".",FALSE,TRUE)</formula>
    </cfRule>
    <cfRule type="expression" dxfId="2670" priority="12812">
      <formula>IF(RIGHT(TEXT(AQ102,"0.#"),1)=".",TRUE,FALSE)</formula>
    </cfRule>
  </conditionalFormatting>
  <conditionalFormatting sqref="AE104">
    <cfRule type="expression" dxfId="2669" priority="12809">
      <formula>IF(RIGHT(TEXT(AE104,"0.#"),1)=".",FALSE,TRUE)</formula>
    </cfRule>
    <cfRule type="expression" dxfId="2668" priority="12810">
      <formula>IF(RIGHT(TEXT(AE104,"0.#"),1)=".",TRUE,FALSE)</formula>
    </cfRule>
  </conditionalFormatting>
  <conditionalFormatting sqref="AI104">
    <cfRule type="expression" dxfId="2667" priority="12807">
      <formula>IF(RIGHT(TEXT(AI104,"0.#"),1)=".",FALSE,TRUE)</formula>
    </cfRule>
    <cfRule type="expression" dxfId="2666" priority="12808">
      <formula>IF(RIGHT(TEXT(AI104,"0.#"),1)=".",TRUE,FALSE)</formula>
    </cfRule>
  </conditionalFormatting>
  <conditionalFormatting sqref="AM104">
    <cfRule type="expression" dxfId="2665" priority="12805">
      <formula>IF(RIGHT(TEXT(AM104,"0.#"),1)=".",FALSE,TRUE)</formula>
    </cfRule>
    <cfRule type="expression" dxfId="2664" priority="12806">
      <formula>IF(RIGHT(TEXT(AM104,"0.#"),1)=".",TRUE,FALSE)</formula>
    </cfRule>
  </conditionalFormatting>
  <conditionalFormatting sqref="AE105">
    <cfRule type="expression" dxfId="2663" priority="12803">
      <formula>IF(RIGHT(TEXT(AE105,"0.#"),1)=".",FALSE,TRUE)</formula>
    </cfRule>
    <cfRule type="expression" dxfId="2662" priority="12804">
      <formula>IF(RIGHT(TEXT(AE105,"0.#"),1)=".",TRUE,FALSE)</formula>
    </cfRule>
  </conditionalFormatting>
  <conditionalFormatting sqref="AI105">
    <cfRule type="expression" dxfId="2661" priority="12801">
      <formula>IF(RIGHT(TEXT(AI105,"0.#"),1)=".",FALSE,TRUE)</formula>
    </cfRule>
    <cfRule type="expression" dxfId="2660" priority="12802">
      <formula>IF(RIGHT(TEXT(AI105,"0.#"),1)=".",TRUE,FALSE)</formula>
    </cfRule>
  </conditionalFormatting>
  <conditionalFormatting sqref="AM105">
    <cfRule type="expression" dxfId="2659" priority="12799">
      <formula>IF(RIGHT(TEXT(AM105,"0.#"),1)=".",FALSE,TRUE)</formula>
    </cfRule>
    <cfRule type="expression" dxfId="2658" priority="12800">
      <formula>IF(RIGHT(TEXT(AM105,"0.#"),1)=".",TRUE,FALSE)</formula>
    </cfRule>
  </conditionalFormatting>
  <conditionalFormatting sqref="AE107">
    <cfRule type="expression" dxfId="2657" priority="12795">
      <formula>IF(RIGHT(TEXT(AE107,"0.#"),1)=".",FALSE,TRUE)</formula>
    </cfRule>
    <cfRule type="expression" dxfId="2656" priority="12796">
      <formula>IF(RIGHT(TEXT(AE107,"0.#"),1)=".",TRUE,FALSE)</formula>
    </cfRule>
  </conditionalFormatting>
  <conditionalFormatting sqref="AI107">
    <cfRule type="expression" dxfId="2655" priority="12793">
      <formula>IF(RIGHT(TEXT(AI107,"0.#"),1)=".",FALSE,TRUE)</formula>
    </cfRule>
    <cfRule type="expression" dxfId="2654" priority="12794">
      <formula>IF(RIGHT(TEXT(AI107,"0.#"),1)=".",TRUE,FALSE)</formula>
    </cfRule>
  </conditionalFormatting>
  <conditionalFormatting sqref="AM107">
    <cfRule type="expression" dxfId="2653" priority="12791">
      <formula>IF(RIGHT(TEXT(AM107,"0.#"),1)=".",FALSE,TRUE)</formula>
    </cfRule>
    <cfRule type="expression" dxfId="2652" priority="12792">
      <formula>IF(RIGHT(TEXT(AM107,"0.#"),1)=".",TRUE,FALSE)</formula>
    </cfRule>
  </conditionalFormatting>
  <conditionalFormatting sqref="AE108">
    <cfRule type="expression" dxfId="2651" priority="12789">
      <formula>IF(RIGHT(TEXT(AE108,"0.#"),1)=".",FALSE,TRUE)</formula>
    </cfRule>
    <cfRule type="expression" dxfId="2650" priority="12790">
      <formula>IF(RIGHT(TEXT(AE108,"0.#"),1)=".",TRUE,FALSE)</formula>
    </cfRule>
  </conditionalFormatting>
  <conditionalFormatting sqref="AI108">
    <cfRule type="expression" dxfId="2649" priority="12787">
      <formula>IF(RIGHT(TEXT(AI108,"0.#"),1)=".",FALSE,TRUE)</formula>
    </cfRule>
    <cfRule type="expression" dxfId="2648" priority="12788">
      <formula>IF(RIGHT(TEXT(AI108,"0.#"),1)=".",TRUE,FALSE)</formula>
    </cfRule>
  </conditionalFormatting>
  <conditionalFormatting sqref="AM108">
    <cfRule type="expression" dxfId="2647" priority="12785">
      <formula>IF(RIGHT(TEXT(AM108,"0.#"),1)=".",FALSE,TRUE)</formula>
    </cfRule>
    <cfRule type="expression" dxfId="2646" priority="12786">
      <formula>IF(RIGHT(TEXT(AM108,"0.#"),1)=".",TRUE,FALSE)</formula>
    </cfRule>
  </conditionalFormatting>
  <conditionalFormatting sqref="AE110">
    <cfRule type="expression" dxfId="2645" priority="12781">
      <formula>IF(RIGHT(TEXT(AE110,"0.#"),1)=".",FALSE,TRUE)</formula>
    </cfRule>
    <cfRule type="expression" dxfId="2644" priority="12782">
      <formula>IF(RIGHT(TEXT(AE110,"0.#"),1)=".",TRUE,FALSE)</formula>
    </cfRule>
  </conditionalFormatting>
  <conditionalFormatting sqref="AI110">
    <cfRule type="expression" dxfId="2643" priority="12779">
      <formula>IF(RIGHT(TEXT(AI110,"0.#"),1)=".",FALSE,TRUE)</formula>
    </cfRule>
    <cfRule type="expression" dxfId="2642" priority="12780">
      <formula>IF(RIGHT(TEXT(AI110,"0.#"),1)=".",TRUE,FALSE)</formula>
    </cfRule>
  </conditionalFormatting>
  <conditionalFormatting sqref="AM110">
    <cfRule type="expression" dxfId="2641" priority="12777">
      <formula>IF(RIGHT(TEXT(AM110,"0.#"),1)=".",FALSE,TRUE)</formula>
    </cfRule>
    <cfRule type="expression" dxfId="2640" priority="12778">
      <formula>IF(RIGHT(TEXT(AM110,"0.#"),1)=".",TRUE,FALSE)</formula>
    </cfRule>
  </conditionalFormatting>
  <conditionalFormatting sqref="AE111">
    <cfRule type="expression" dxfId="2639" priority="12775">
      <formula>IF(RIGHT(TEXT(AE111,"0.#"),1)=".",FALSE,TRUE)</formula>
    </cfRule>
    <cfRule type="expression" dxfId="2638" priority="12776">
      <formula>IF(RIGHT(TEXT(AE111,"0.#"),1)=".",TRUE,FALSE)</formula>
    </cfRule>
  </conditionalFormatting>
  <conditionalFormatting sqref="AI111">
    <cfRule type="expression" dxfId="2637" priority="12773">
      <formula>IF(RIGHT(TEXT(AI111,"0.#"),1)=".",FALSE,TRUE)</formula>
    </cfRule>
    <cfRule type="expression" dxfId="2636" priority="12774">
      <formula>IF(RIGHT(TEXT(AI111,"0.#"),1)=".",TRUE,FALSE)</formula>
    </cfRule>
  </conditionalFormatting>
  <conditionalFormatting sqref="AM111">
    <cfRule type="expression" dxfId="2635" priority="12771">
      <formula>IF(RIGHT(TEXT(AM111,"0.#"),1)=".",FALSE,TRUE)</formula>
    </cfRule>
    <cfRule type="expression" dxfId="2634" priority="12772">
      <formula>IF(RIGHT(TEXT(AM111,"0.#"),1)=".",TRUE,FALSE)</formula>
    </cfRule>
  </conditionalFormatting>
  <conditionalFormatting sqref="AE113">
    <cfRule type="expression" dxfId="2633" priority="12767">
      <formula>IF(RIGHT(TEXT(AE113,"0.#"),1)=".",FALSE,TRUE)</formula>
    </cfRule>
    <cfRule type="expression" dxfId="2632" priority="12768">
      <formula>IF(RIGHT(TEXT(AE113,"0.#"),1)=".",TRUE,FALSE)</formula>
    </cfRule>
  </conditionalFormatting>
  <conditionalFormatting sqref="AI113">
    <cfRule type="expression" dxfId="2631" priority="12765">
      <formula>IF(RIGHT(TEXT(AI113,"0.#"),1)=".",FALSE,TRUE)</formula>
    </cfRule>
    <cfRule type="expression" dxfId="2630" priority="12766">
      <formula>IF(RIGHT(TEXT(AI113,"0.#"),1)=".",TRUE,FALSE)</formula>
    </cfRule>
  </conditionalFormatting>
  <conditionalFormatting sqref="AM113">
    <cfRule type="expression" dxfId="2629" priority="12763">
      <formula>IF(RIGHT(TEXT(AM113,"0.#"),1)=".",FALSE,TRUE)</formula>
    </cfRule>
    <cfRule type="expression" dxfId="2628" priority="12764">
      <formula>IF(RIGHT(TEXT(AM113,"0.#"),1)=".",TRUE,FALSE)</formula>
    </cfRule>
  </conditionalFormatting>
  <conditionalFormatting sqref="AE114">
    <cfRule type="expression" dxfId="2627" priority="12761">
      <formula>IF(RIGHT(TEXT(AE114,"0.#"),1)=".",FALSE,TRUE)</formula>
    </cfRule>
    <cfRule type="expression" dxfId="2626" priority="12762">
      <formula>IF(RIGHT(TEXT(AE114,"0.#"),1)=".",TRUE,FALSE)</formula>
    </cfRule>
  </conditionalFormatting>
  <conditionalFormatting sqref="AI114">
    <cfRule type="expression" dxfId="2625" priority="12759">
      <formula>IF(RIGHT(TEXT(AI114,"0.#"),1)=".",FALSE,TRUE)</formula>
    </cfRule>
    <cfRule type="expression" dxfId="2624" priority="12760">
      <formula>IF(RIGHT(TEXT(AI114,"0.#"),1)=".",TRUE,FALSE)</formula>
    </cfRule>
  </conditionalFormatting>
  <conditionalFormatting sqref="AM114">
    <cfRule type="expression" dxfId="2623" priority="12757">
      <formula>IF(RIGHT(TEXT(AM114,"0.#"),1)=".",FALSE,TRUE)</formula>
    </cfRule>
    <cfRule type="expression" dxfId="2622" priority="12758">
      <formula>IF(RIGHT(TEXT(AM114,"0.#"),1)=".",TRUE,FALSE)</formula>
    </cfRule>
  </conditionalFormatting>
  <conditionalFormatting sqref="AE116 AQ116">
    <cfRule type="expression" dxfId="2621" priority="12753">
      <formula>IF(RIGHT(TEXT(AE116,"0.#"),1)=".",FALSE,TRUE)</formula>
    </cfRule>
    <cfRule type="expression" dxfId="2620" priority="12754">
      <formula>IF(RIGHT(TEXT(AE116,"0.#"),1)=".",TRUE,FALSE)</formula>
    </cfRule>
  </conditionalFormatting>
  <conditionalFormatting sqref="AI116">
    <cfRule type="expression" dxfId="2619" priority="12751">
      <formula>IF(RIGHT(TEXT(AI116,"0.#"),1)=".",FALSE,TRUE)</formula>
    </cfRule>
    <cfRule type="expression" dxfId="2618" priority="12752">
      <formula>IF(RIGHT(TEXT(AI116,"0.#"),1)=".",TRUE,FALSE)</formula>
    </cfRule>
  </conditionalFormatting>
  <conditionalFormatting sqref="AM116">
    <cfRule type="expression" dxfId="2617" priority="12749">
      <formula>IF(RIGHT(TEXT(AM116,"0.#"),1)=".",FALSE,TRUE)</formula>
    </cfRule>
    <cfRule type="expression" dxfId="2616" priority="12750">
      <formula>IF(RIGHT(TEXT(AM116,"0.#"),1)=".",TRUE,FALSE)</formula>
    </cfRule>
  </conditionalFormatting>
  <conditionalFormatting sqref="AE117 AM117">
    <cfRule type="expression" dxfId="2615" priority="12747">
      <formula>IF(RIGHT(TEXT(AE117,"0.#"),1)=".",FALSE,TRUE)</formula>
    </cfRule>
    <cfRule type="expression" dxfId="2614" priority="12748">
      <formula>IF(RIGHT(TEXT(AE117,"0.#"),1)=".",TRUE,FALSE)</formula>
    </cfRule>
  </conditionalFormatting>
  <conditionalFormatting sqref="AI117">
    <cfRule type="expression" dxfId="2613" priority="12745">
      <formula>IF(RIGHT(TEXT(AI117,"0.#"),1)=".",FALSE,TRUE)</formula>
    </cfRule>
    <cfRule type="expression" dxfId="2612" priority="12746">
      <formula>IF(RIGHT(TEXT(AI117,"0.#"),1)=".",TRUE,FALSE)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E134:AE135 AI134:AI135 AM134:AM135 AQ134:AQ135 AU134:AU135">
    <cfRule type="expression" dxfId="2559" priority="12653">
      <formula>IF(RIGHT(TEXT(AE134,"0.#"),1)=".",FALSE,TRUE)</formula>
    </cfRule>
    <cfRule type="expression" dxfId="2558" priority="12654">
      <formula>IF(RIGHT(TEXT(AE134,"0.#"),1)=".",TRUE,FALSE)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8:AO838">
    <cfRule type="expression" dxfId="2389" priority="2409">
      <formula>IF(AND(AL838&gt;=0, RIGHT(TEXT(AL838,"0.#"),1)&lt;&gt;"."),TRUE,FALSE)</formula>
    </cfRule>
    <cfRule type="expression" dxfId="2388" priority="2410">
      <formula>IF(AND(AL838&gt;=0, RIGHT(TEXT(AL838,"0.#"),1)="."),TRUE,FALSE)</formula>
    </cfRule>
    <cfRule type="expression" dxfId="2387" priority="2411">
      <formula>IF(AND(AL838&lt;0, RIGHT(TEXT(AL838,"0.#"),1)&lt;&gt;"."),TRUE,FALSE)</formula>
    </cfRule>
    <cfRule type="expression" dxfId="2386" priority="2412">
      <formula>IF(AND(AL838&lt;0, RIGHT(TEXT(AL838,"0.#"),1)="."),TRUE,FALSE)</formula>
    </cfRule>
  </conditionalFormatting>
  <conditionalFormatting sqref="Y838">
    <cfRule type="expression" dxfId="2385" priority="2407">
      <formula>IF(RIGHT(TEXT(Y838,"0.#"),1)=".",FALSE,TRUE)</formula>
    </cfRule>
    <cfRule type="expression" dxfId="2384" priority="2408">
      <formula>IF(RIGHT(TEXT(Y838,"0.#"),1)=".",TRUE,FALSE)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1">
    <cfRule type="expression" dxfId="2011" priority="1661">
      <formula>IF(RIGHT(TEXT(Y871,"0.#"),1)=".",FALSE,TRUE)</formula>
    </cfRule>
    <cfRule type="expression" dxfId="2010" priority="1662">
      <formula>IF(RIGHT(TEXT(Y871,"0.#"),1)=".",TRUE,FALSE)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4">
    <cfRule type="expression" dxfId="2007" priority="1649">
      <formula>IF(RIGHT(TEXT(Y904,"0.#"),1)=".",FALSE,TRUE)</formula>
    </cfRule>
    <cfRule type="expression" dxfId="2006" priority="1650">
      <formula>IF(RIGHT(TEXT(Y904,"0.#"),1)=".",TRUE,FALSE)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7">
    <cfRule type="expression" dxfId="2003" priority="1637">
      <formula>IF(RIGHT(TEXT(Y937,"0.#"),1)=".",FALSE,TRUE)</formula>
    </cfRule>
    <cfRule type="expression" dxfId="2002" priority="1638">
      <formula>IF(RIGHT(TEXT(Y937,"0.#"),1)=".",TRUE,FALSE)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1:AO871">
    <cfRule type="expression" dxfId="1905" priority="1663">
      <formula>IF(AND(AL871&gt;=0, RIGHT(TEXT(AL871,"0.#"),1)&lt;&gt;"."),TRUE,FALSE)</formula>
    </cfRule>
    <cfRule type="expression" dxfId="1904" priority="1664">
      <formula>IF(AND(AL871&gt;=0, RIGHT(TEXT(AL871,"0.#"),1)="."),TRUE,FALSE)</formula>
    </cfRule>
    <cfRule type="expression" dxfId="1903" priority="1665">
      <formula>IF(AND(AL871&lt;0, RIGHT(TEXT(AL871,"0.#"),1)&lt;&gt;"."),TRUE,FALSE)</formula>
    </cfRule>
    <cfRule type="expression" dxfId="1902" priority="1666">
      <formula>IF(AND(AL871&lt;0, RIGHT(TEXT(AL871,"0.#"),1)="."),TRUE,FALSE)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4:AO904">
    <cfRule type="expression" dxfId="1897" priority="1651">
      <formula>IF(AND(AL904&gt;=0, RIGHT(TEXT(AL904,"0.#"),1)&lt;&gt;"."),TRUE,FALSE)</formula>
    </cfRule>
    <cfRule type="expression" dxfId="1896" priority="1652">
      <formula>IF(AND(AL904&gt;=0, RIGHT(TEXT(AL904,"0.#"),1)="."),TRUE,FALSE)</formula>
    </cfRule>
    <cfRule type="expression" dxfId="1895" priority="1653">
      <formula>IF(AND(AL904&lt;0, RIGHT(TEXT(AL904,"0.#"),1)&lt;&gt;"."),TRUE,FALSE)</formula>
    </cfRule>
    <cfRule type="expression" dxfId="1894" priority="1654">
      <formula>IF(AND(AL904&lt;0, RIGHT(TEXT(AL904,"0.#"),1)="."),TRUE,FALSE)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7:AO937">
    <cfRule type="expression" dxfId="1889" priority="1639">
      <formula>IF(AND(AL937&gt;=0, RIGHT(TEXT(AL937,"0.#"),1)&lt;&gt;"."),TRUE,FALSE)</formula>
    </cfRule>
    <cfRule type="expression" dxfId="1888" priority="1640">
      <formula>IF(AND(AL937&gt;=0, RIGHT(TEXT(AL937,"0.#"),1)="."),TRUE,FALSE)</formula>
    </cfRule>
    <cfRule type="expression" dxfId="1887" priority="1641">
      <formula>IF(AND(AL937&lt;0, RIGHT(TEXT(AL937,"0.#"),1)&lt;&gt;"."),TRUE,FALSE)</formula>
    </cfRule>
    <cfRule type="expression" dxfId="1886" priority="1642">
      <formula>IF(AND(AL937&lt;0, RIGHT(TEXT(AL937,"0.#"),1)="."),TRUE,FALSE)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AU785 AU781">
    <cfRule type="expression" dxfId="729" priority="29">
      <formula>IF(RIGHT(TEXT(AU781,"0.#"),1)=".",FALSE,TRUE)</formula>
    </cfRule>
    <cfRule type="expression" dxfId="728" priority="30">
      <formula>IF(RIGHT(TEXT(AU781,"0.#"),1)=".",TRUE,FALSE)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3">
    <cfRule type="expression" dxfId="711" priority="11">
      <formula>IF(RIGHT(TEXT(Y903,"0.#"),1)=".",FALSE,TRUE)</formula>
    </cfRule>
    <cfRule type="expression" dxfId="710" priority="12">
      <formula>IF(RIGHT(TEXT(Y903,"0.#"),1)=".",TRUE,FALSE)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714"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6"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t="s">
        <v>556</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c r="C7" s="13" t="str">
        <f t="shared" si="0"/>
        <v/>
      </c>
      <c r="D7" s="13" t="str">
        <f t="shared" si="8"/>
        <v>宇宙開発利用</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宇宙開発利用</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c r="C10" s="13" t="str">
        <f t="shared" si="0"/>
        <v/>
      </c>
      <c r="D10" s="13" t="str">
        <f t="shared" si="8"/>
        <v>宇宙開発利用</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宇宙開発利用</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宇宙開発利用</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宇宙開発利用</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499</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2">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2">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2">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74" t="s">
        <v>536</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2">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2">
      <c r="A9" s="533" t="s">
        <v>499</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2">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2">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2">
      <c r="A13" s="638"/>
      <c r="B13" s="639"/>
      <c r="C13" s="639"/>
      <c r="D13" s="639"/>
      <c r="E13" s="639"/>
      <c r="F13" s="640"/>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74" t="s">
        <v>536</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2">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2">
      <c r="A16" s="533" t="s">
        <v>499</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2">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2">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2">
      <c r="A20" s="638"/>
      <c r="B20" s="639"/>
      <c r="C20" s="639"/>
      <c r="D20" s="639"/>
      <c r="E20" s="639"/>
      <c r="F20" s="640"/>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74" t="s">
        <v>536</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2">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2">
      <c r="A23" s="533" t="s">
        <v>499</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2">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2">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2">
      <c r="A27" s="638"/>
      <c r="B27" s="639"/>
      <c r="C27" s="639"/>
      <c r="D27" s="639"/>
      <c r="E27" s="639"/>
      <c r="F27" s="640"/>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74" t="s">
        <v>536</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2">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2">
      <c r="A30" s="533" t="s">
        <v>499</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2">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2">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2">
      <c r="A34" s="638"/>
      <c r="B34" s="639"/>
      <c r="C34" s="639"/>
      <c r="D34" s="639"/>
      <c r="E34" s="639"/>
      <c r="F34" s="640"/>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74" t="s">
        <v>536</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2">
      <c r="A37" s="533" t="s">
        <v>499</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2">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2">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2">
      <c r="A41" s="638"/>
      <c r="B41" s="639"/>
      <c r="C41" s="639"/>
      <c r="D41" s="639"/>
      <c r="E41" s="639"/>
      <c r="F41" s="640"/>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74" t="s">
        <v>536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2">
      <c r="A44" s="533" t="s">
        <v>499</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2">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2">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2">
      <c r="A48" s="638"/>
      <c r="B48" s="639"/>
      <c r="C48" s="639"/>
      <c r="D48" s="639"/>
      <c r="E48" s="639"/>
      <c r="F48" s="640"/>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74" t="s">
        <v>536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2">
      <c r="A51" s="533" t="s">
        <v>499</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2">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2">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2">
      <c r="A55" s="638"/>
      <c r="B55" s="639"/>
      <c r="C55" s="639"/>
      <c r="D55" s="639"/>
      <c r="E55" s="639"/>
      <c r="F55" s="640"/>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74" t="s">
        <v>536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2">
      <c r="A58" s="533" t="s">
        <v>499</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2">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2">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2">
      <c r="A62" s="638"/>
      <c r="B62" s="639"/>
      <c r="C62" s="639"/>
      <c r="D62" s="639"/>
      <c r="E62" s="639"/>
      <c r="F62" s="640"/>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74" t="s">
        <v>536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2">
      <c r="A65" s="533" t="s">
        <v>499</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2">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2">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2">
      <c r="A69" s="638"/>
      <c r="B69" s="639"/>
      <c r="C69" s="639"/>
      <c r="D69" s="639"/>
      <c r="E69" s="639"/>
      <c r="F69" s="640"/>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74" t="s">
        <v>536</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5">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29</v>
      </c>
      <c r="B2" s="1046"/>
      <c r="C2" s="1046"/>
      <c r="D2" s="1046"/>
      <c r="E2" s="1046"/>
      <c r="F2" s="1047"/>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2017-08-23T06:24:27Z</cp:lastPrinted>
  <dcterms:created xsi:type="dcterms:W3CDTF">2012-03-13T00:50:25Z</dcterms:created>
  <dcterms:modified xsi:type="dcterms:W3CDTF">2020-11-27T12:49:06Z</dcterms:modified>
</cp:coreProperties>
</file>