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OKボックス\"/>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<sst xmlns="http://schemas.openxmlformats.org/spreadsheetml/2006/main" count="2850" uniqueCount="635">
  <si>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</si>
  <si>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</si>
  <si>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</si>
  <si>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</si>
  <si>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</si>
  <si>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</si>
  <si>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</si>
  <si>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</si>
  <si>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</si>
  <si>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</si>
  <si>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</si>
  <si>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</si>
  <si>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</si>
  <si>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</si>
  <si>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</si>
  <si>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</si>
  <si>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</si>
  <si>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</si>
  <si>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</si>
  <si>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</si>
  <si>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</si>
  <si>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</si>
  <si>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</si>
  <si>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</si>
  <si>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</si>
  <si>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</si>
  <si>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</si>
  <si>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</si>
  <si>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</si>
  <si>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</si>
  <si>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</si>
  <si>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</si>
  <si>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</si>
  <si>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</si>
  <si>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</si>
  <si>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</si>
  <si>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</si>
  <si>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</si>
  <si>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</si>
  <si>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</si>
  <si>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</si>
  <si>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</si>
  <si>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</si>
  <si>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</si>
  <si>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</si>
  <si>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</si>
  <si>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</si>
  <si>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</si>
  <si>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</si>
  <si>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</si>
  <si>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</si>
  <si>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</si>
  <si>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</si>
  <si>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</si>
  <si>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</si>
  <si>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</si>
  <si>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</si>
  <si>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</si>
  <si>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</si>
  <si>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</si>
  <si>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</si>
  <si>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</si>
  <si>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</si>
  <si>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</si>
  <si>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</si>
  <si>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</si>
  <si>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</si>
  <si>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</si>
  <si>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</si>
  <si>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</si>
  <si>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</si>
  <si>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</si>
  <si>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</si>
  <si>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</si>
  <si>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</si>
  <si>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</si>
  <si>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</si>
  <si>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</si>
  <si>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</si>
  <si>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</si>
  <si>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</si>
  <si>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</si>
  <si>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</si>
  <si>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</si>
  <si>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</si>
  <si>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</si>
  <si>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</si>
  <si>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</si>
  <si>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</si>
  <si>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</si>
  <si>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</si>
  <si>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</si>
  <si>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</si>
  <si>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</si>
  <si>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</si>
  <si>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</si>
  <si>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</si>
  <si>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</si>
  <si>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</si>
  <si>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</si>
  <si>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</si>
  <si>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</si>
  <si>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</si>
  <si>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</si>
  <si>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</si>
  <si>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</si>
  <si>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</si>
  <si>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</si>
  <si>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</si>
  <si>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</si>
  <si>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</si>
  <si>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</si>
  <si>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</si>
  <si>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</si>
  <si>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</si>
  <si>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</si>
  <si>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</si>
  <si>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</si>
  <si>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</si>
  <si>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</si>
  <si>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</si>
  <si>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</si>
  <si>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</si>
  <si>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</si>
  <si>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</si>
  <si>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</si>
  <si>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</si>
  <si>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</si>
  <si>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</si>
  <si>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</si>
  <si>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</si>
  <si>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</si>
  <si>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</si>
  <si>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</si>
  <si>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</si>
  <si>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</si>
  <si>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</si>
  <si>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</si>
  <si>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</si>
  <si>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</si>
  <si>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</si>
  <si>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</si>
  <si>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</si>
  <si>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</si>
  <si>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</si>
  <si>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</si>
  <si>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</si>
  <si>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</si>
  <si>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</si>
  <si>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</si>
  <si>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</si>
  <si>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</si>
  <si>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</si>
  <si>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</si>
  <si>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</si>
  <si>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</si>
  <si>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</si>
  <si>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</si>
  <si>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</si>
  <si>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</si>
  <si>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</si>
  <si>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</si>
  <si>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</si>
  <si>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</si>
  <si>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</si>
  <si>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</si>
  <si>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</si>
  <si>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</si>
  <si>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</si>
  <si>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</si>
  <si>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</si>
  <si>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</si>
  <si>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</si>
  <si>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</si>
  <si>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</si>
  <si>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</si>
  <si>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</si>
  <si>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</si>
  <si>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</si>
  <si>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</si>
  <si>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</si>
  <si>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</si>
  <si>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</si>
  <si>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</si>
  <si>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</si>
  <si>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</si>
  <si>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</si>
  <si>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</si>
  <si>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</si>
  <si>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</si>
  <si>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</si>
  <si>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</si>
  <si>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</si>
  <si>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</si>
  <si>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</si>
  <si>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</si>
  <si>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</si>
  <si>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</si>
  <si>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</si>
  <si>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</si>
  <si>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</si>
  <si>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</si>
  <si>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</si>
  <si>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</si>
  <si>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</si>
  <si>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</si>
  <si>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</si>
  <si>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</si>
  <si>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</si>
  <si>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</si>
  <si>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</si>
  <si>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</si>
  <si>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</si>
  <si>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</si>
  <si>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</si>
  <si>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</si>
  <si>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</si>
  <si>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</si>
  <si>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</si>
  <si>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</si>
  <si>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</si>
  <si>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</si>
  <si>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</si>
  <si>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</si>
  <si>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</si>
  <si>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</si>
  <si>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</si>
  <si>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</si>
  <si>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</si>
  <si>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</si>
  <si>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</si>
  <si>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</si>
  <si>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</si>
  <si>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</si>
  <si>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</si>
  <si>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</si>
  <si>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</si>
  <si>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</si>
  <si>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</si>
  <si>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</si>
  <si>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</si>
  <si>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</si>
  <si>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</si>
  <si>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</si>
  <si>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</si>
  <si>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</si>
  <si>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</si>
  <si>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</si>
  <si>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</si>
  <si>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</si>
  <si>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</si>
  <si>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</si>
  <si>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</si>
  <si>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</si>
  <si>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</si>
  <si>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</si>
  <si>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</si>
  <si>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</si>
  <si>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</si>
  <si>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</si>
  <si>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</si>
  <si>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</si>
  <si>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</si>
  <si>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</si>
  <si>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</si>
  <si>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</si>
  <si>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</si>
  <si>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</si>
  <si>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</si>
  <si>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</si>
  <si>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</si>
  <si>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</si>
  <si>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</si>
  <si>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</si>
  <si>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</si>
  <si>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</si>
  <si>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</si>
  <si>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</si>
  <si>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</si>
  <si>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</si>
  <si>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</si>
  <si>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</si>
  <si>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</si>
  <si>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</si>
  <si>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</si>
  <si>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</si>
  <si>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</si>
  <si>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</si>
  <si>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</si>
  <si>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</si>
  <si>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</si>
  <si>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</si>
  <si>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</si>
  <si>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</si>
  <si>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</si>
  <si>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</si>
  <si>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</si>
  <si>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</si>
  <si>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</si>
  <si>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</si>
  <si>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</si>
  <si>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</si>
  <si>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</si>
  <si>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</si>
  <si>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</si>
  <si>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</si>
  <si>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</si>
  <si>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</si>
  <si>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</si>
  <si>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</si>
  <si>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</si>
  <si>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</si>
  <si>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</si>
  <si>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</si>
  <si>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</si>
  <si>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</si>
  <si>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</si>
  <si>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</si>
  <si>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</si>
  <si>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</si>
  <si>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</si>
  <si>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</si>
  <si>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</si>
  <si>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</si>
  <si>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</si>
  <si>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</si>
  <si>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</si>
  <si>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</si>
  <si>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</si>
  <si>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</si>
  <si>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</si>
  <si>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</si>
  <si>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</si>
  <si>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</si>
  <si>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</si>
  <si>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</si>
  <si>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</si>
  <si>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</si>
  <si>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</si>
  <si>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</si>
  <si>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</si>
  <si>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</si>
  <si>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</si>
  <si>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</si>
  <si>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</si>
  <si>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</si>
  <si>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</si>
  <si>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</si>
  <si>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</si>
  <si>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</si>
  <si>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</si>
  <si>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</si>
  <si>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</si>
  <si>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</si>
  <si>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</si>
  <si>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</si>
  <si>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</si>
  <si>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</si>
  <si>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</si>
  <si>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</si>
  <si>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</si>
  <si>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</si>
  <si>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</si>
  <si>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</si>
  <si>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</si>
  <si>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</si>
  <si>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</si>
  <si>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</si>
  <si>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</si>
  <si>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</si>
  <si>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</si>
  <si>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</si>
  <si>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</si>
  <si>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</si>
  <si>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</si>
  <si>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</si>
  <si>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</si>
  <si>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</si>
  <si>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</si>
  <si>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</si>
  <si>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</si>
  <si>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</si>
  <si>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</si>
  <si>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</si>
  <si>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</si>
  <si>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</si>
  <si>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</si>
  <si>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</si>
  <si>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</si>
  <si>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</si>
  <si>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</si>
  <si>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</si>
  <si>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</si>
  <si>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</si>
  <si>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</si>
  <si>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</si>
  <si>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</si>
  <si>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</si>
  <si>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</si>
  <si>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</si>
  <si>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</si>
  <si>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</si>
  <si>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</si>
  <si>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</si>
  <si>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</si>
  <si>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</si>
  <si>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</si>
  <si>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</si>
  <si>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</si>
  <si>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</si>
  <si>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</si>
  <si>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</si>
  <si>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</si>
  <si>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</si>
  <si>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</si>
  <si>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</si>
  <si>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</si>
  <si>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</si>
  <si>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</si>
  <si>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</si>
  <si>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</si>
  <si>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</si>
  <si>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</si>
  <si>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</si>
  <si>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</si>
  <si>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</si>
  <si>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</si>
  <si>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</si>
  <si>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</si>
  <si>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</si>
  <si>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</si>
  <si>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</si>
  <si>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</si>
  <si>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</si>
  <si>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</si>
  <si>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</si>
  <si>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</si>
  <si>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</si>
  <si>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</si>
  <si>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</si>
  <si>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</si>
  <si>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</si>
  <si>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</si>
  <si>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</si>
  <si>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</si>
  <si>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</si>
  <si>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</si>
  <si>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</si>
  <si>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</si>
  <si>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</si>
  <si>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</si>
  <si>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</si>
  <si>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</si>
  <si>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</si>
  <si>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</si>
  <si>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</si>
  <si>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</si>
  <si>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</si>
  <si>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</si>
  <si>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</si>
  <si>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</si>
  <si>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</si>
  <si>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</si>
  <si>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</si>
  <si>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</si>
  <si>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</si>
  <si>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</si>
  <si>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</si>
  <si>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</si>
  <si>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</si>
  <si>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</si>
  <si>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</si>
  <si>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</si>
  <si>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</si>
  <si>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</si>
  <si>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</si>
  <si>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</si>
  <si>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</si>
  <si>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</si>
  <si>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</si>
  <si>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</si>
  <si>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</si>
  <si>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</si>
  <si>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</si>
  <si>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</si>
  <si>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</si>
  <si>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</si>
  <si>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</si>
  <si>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</si>
  <si>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</si>
  <si>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</si>
  <si>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</si>
  <si>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</si>
  <si>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</si>
  <si>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</si>
  <si>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</si>
  <si>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</si>
  <si>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</si>
  <si>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</si>
  <si>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</si>
  <si>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</si>
  <si>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</si>
  <si>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</si>
  <si>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</si>
  <si>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</si>
  <si>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</si>
  <si>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</si>
  <si>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</si>
  <si>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</si>
  <si>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</si>
  <si>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</si>
  <si>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</si>
  <si>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</si>
  <si>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</si>
  <si>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</si>
  <si>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</si>
  <si>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</si>
  <si>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</si>
  <si>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</si>
  <si>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</si>
  <si>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</si>
  <si>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</si>
  <si>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</si>
  <si>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</si>
  <si>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</si>
  <si>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</si>
  <si>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</si>
  <si>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</si>
  <si>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</si>
  <si>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</si>
  <si>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</si>
  <si>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</si>
  <si>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</si>
  <si>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</si>
  <si>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</si>
  <si>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</si>
  <si>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</si>
  <si>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</si>
  <si>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</si>
  <si>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</si>
  <si>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</si>
  <si>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</si>
  <si>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</si>
  <si>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</si>
  <si>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</si>
  <si>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</si>
  <si>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</si>
  <si>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</si>
  <si>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</si>
  <si>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</si>
  <si>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</si>
  <si>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</si>
  <si>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</si>
  <si>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</si>
  <si>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rPh sb="0" eb="3">
      <t>カンキョウショウ</t>
    </rPh>
    <phoneticPr fontId="5"/>
  </si>
  <si>
    <t>山岳環境保全対策事業</t>
    <phoneticPr fontId="5"/>
  </si>
  <si>
    <t>自然環境局</t>
    <phoneticPr fontId="5"/>
  </si>
  <si>
    <t>国立公園課</t>
    <phoneticPr fontId="5"/>
  </si>
  <si>
    <t>　　　　　　　　　　　　　　　　　　－</t>
    <phoneticPr fontId="5"/>
  </si>
  <si>
    <t>・生物多様性国家戦略2012
・山岳環境保全対策支援事業費補助金交付要綱
・山岳環境保全対策支援事業実施要領</t>
    <phoneticPr fontId="5"/>
  </si>
  <si>
    <t>-</t>
    <phoneticPr fontId="5"/>
  </si>
  <si>
    <t>-</t>
    <phoneticPr fontId="5"/>
  </si>
  <si>
    <t>-</t>
    <phoneticPr fontId="5"/>
  </si>
  <si>
    <t>○</t>
  </si>
  <si>
    <t>無</t>
  </si>
  <si>
    <t>△</t>
  </si>
  <si>
    <t>‐</t>
  </si>
  <si>
    <t>自然公園の優れた自然環境を維持するためのもので有り、登山利用も増加しているなかで、地理的条件の著しく不利な場所においてトイレの整備を行うことからニーズが高い。</t>
    <phoneticPr fontId="5"/>
  </si>
  <si>
    <t>自然公園内の一般車道で到達できない等の条件が著しく不利な場所において、山小屋等のトイレを一般登山者へ開放するなどにより公共性も高く、国の補助金で整備する必要がある。</t>
    <phoneticPr fontId="5"/>
  </si>
  <si>
    <t>山岳環境の保全等を推進するために必要な設備であり優先度が高い。</t>
    <phoneticPr fontId="5"/>
  </si>
  <si>
    <t>山岳環境保全対策審査委員会により支出先を選定している。</t>
    <phoneticPr fontId="5"/>
  </si>
  <si>
    <t>受益者負担の原則に鑑み、維持管理及び本事業で整備した場合の再整備は受益者負担によるものとなっている。</t>
    <phoneticPr fontId="5"/>
  </si>
  <si>
    <t>地理的条件が著しく不利な場所において、登山利用者等の増加に伴いし尿、排水、廃棄物の増加に対応するためのものであり効果的な手段・方法で実施している。</t>
    <phoneticPr fontId="5"/>
  </si>
  <si>
    <t>増加する登山者に十分に活用されている。</t>
    <phoneticPr fontId="5"/>
  </si>
  <si>
    <t>自然公園の利用者等から山小屋トイレを整備する要望が多いことから、本事業の実施が自然公園の優れた自然環境の保全と適正利用につながっていることを山小屋事業者に周知し、より環境保全意識を向上させることによって、環境配慮型排水・し尿処理施設等の公衆トイレの整備を図る。</t>
    <phoneticPr fontId="5"/>
  </si>
  <si>
    <t>B.徳澤園</t>
    <rPh sb="2" eb="4">
      <t>トクサワ</t>
    </rPh>
    <rPh sb="4" eb="5">
      <t>エン</t>
    </rPh>
    <phoneticPr fontId="5"/>
  </si>
  <si>
    <t>工事費</t>
    <rPh sb="0" eb="3">
      <t>コウジヒ</t>
    </rPh>
    <phoneticPr fontId="5"/>
  </si>
  <si>
    <t>徳澤園のトイレ改修工事</t>
    <rPh sb="0" eb="2">
      <t>トクサワ</t>
    </rPh>
    <rPh sb="2" eb="3">
      <t>エン</t>
    </rPh>
    <rPh sb="7" eb="9">
      <t>カイシュウ</t>
    </rPh>
    <rPh sb="9" eb="11">
      <t>コウジ</t>
    </rPh>
    <phoneticPr fontId="5"/>
  </si>
  <si>
    <t>環境保全調査費</t>
    <rPh sb="0" eb="2">
      <t>カンキョウ</t>
    </rPh>
    <rPh sb="2" eb="4">
      <t>ホゼン</t>
    </rPh>
    <rPh sb="4" eb="7">
      <t>チョウサヒ</t>
    </rPh>
    <phoneticPr fontId="5"/>
  </si>
  <si>
    <t>環境保全施設整備費補助金</t>
    <rPh sb="0" eb="2">
      <t>カンキョウ</t>
    </rPh>
    <rPh sb="2" eb="4">
      <t>ホゼン</t>
    </rPh>
    <rPh sb="4" eb="6">
      <t>シセツ</t>
    </rPh>
    <rPh sb="6" eb="9">
      <t>セイビヒ</t>
    </rPh>
    <rPh sb="9" eb="12">
      <t>ホジョキン</t>
    </rPh>
    <phoneticPr fontId="5"/>
  </si>
  <si>
    <t>-</t>
    <phoneticPr fontId="5"/>
  </si>
  <si>
    <t>-</t>
    <phoneticPr fontId="5"/>
  </si>
  <si>
    <t>－</t>
    <phoneticPr fontId="5"/>
  </si>
  <si>
    <t>新25追加-007</t>
    <rPh sb="0" eb="1">
      <t>シン</t>
    </rPh>
    <rPh sb="3" eb="5">
      <t>ツイカ</t>
    </rPh>
    <phoneticPr fontId="5"/>
  </si>
  <si>
    <t>新25ｰ026</t>
    <rPh sb="0" eb="1">
      <t>シン</t>
    </rPh>
    <phoneticPr fontId="5"/>
  </si>
  <si>
    <t>一般財団法人自然公園財団</t>
    <rPh sb="0" eb="2">
      <t>イッパン</t>
    </rPh>
    <rPh sb="2" eb="6">
      <t>ザイダンホウジン</t>
    </rPh>
    <rPh sb="6" eb="8">
      <t>シゼン</t>
    </rPh>
    <rPh sb="8" eb="10">
      <t>コウエン</t>
    </rPh>
    <rPh sb="10" eb="12">
      <t>ザイダン</t>
    </rPh>
    <phoneticPr fontId="5"/>
  </si>
  <si>
    <t>山岳環境保全対策審査委員会運営補助業務</t>
    <phoneticPr fontId="5"/>
  </si>
  <si>
    <t>-</t>
    <phoneticPr fontId="5"/>
  </si>
  <si>
    <t>徳澤園</t>
    <phoneticPr fontId="5"/>
  </si>
  <si>
    <t>徳澤園トイレ改修工事</t>
    <phoneticPr fontId="5"/>
  </si>
  <si>
    <t>補助金等交付</t>
  </si>
  <si>
    <t>百万円</t>
    <rPh sb="0" eb="2">
      <t>ヒャクマン</t>
    </rPh>
    <rPh sb="2" eb="3">
      <t>エン</t>
    </rPh>
    <phoneticPr fontId="5"/>
  </si>
  <si>
    <t>85/4</t>
    <phoneticPr fontId="5"/>
  </si>
  <si>
    <t>65/4</t>
    <phoneticPr fontId="5"/>
  </si>
  <si>
    <t>地理条件の不利な場所において必要最小限の整備を行っており、妥当である。</t>
    <phoneticPr fontId="5"/>
  </si>
  <si>
    <t>審査を行い、真に必要な経費に対して補助を行っている。</t>
    <phoneticPr fontId="5"/>
  </si>
  <si>
    <t>生物多様性の保全に係る各種取組の状況</t>
    <phoneticPr fontId="5"/>
  </si>
  <si>
    <t>生物多様性の保全のための必要な取組の推進</t>
    <phoneticPr fontId="5"/>
  </si>
  <si>
    <t>-</t>
    <phoneticPr fontId="5"/>
  </si>
  <si>
    <t>５．生物多様性の保全と自然との共生の推進</t>
    <phoneticPr fontId="5"/>
  </si>
  <si>
    <t>-</t>
    <phoneticPr fontId="5"/>
  </si>
  <si>
    <t>地理的条件の不利な場所において必要最小限の整備を行っており、し尿処理施設等も環境配慮型のものを採用するなど工夫されている。</t>
    <rPh sb="2" eb="3">
      <t>テキ</t>
    </rPh>
    <phoneticPr fontId="5"/>
  </si>
  <si>
    <t>29/1</t>
    <phoneticPr fontId="5"/>
  </si>
  <si>
    <t>山小屋事業者等が導入した施設の件数</t>
    <rPh sb="0" eb="3">
      <t>ヤマゴヤ</t>
    </rPh>
    <rPh sb="3" eb="5">
      <t>ジギョウ</t>
    </rPh>
    <rPh sb="5" eb="6">
      <t>シャ</t>
    </rPh>
    <rPh sb="6" eb="7">
      <t>トウ</t>
    </rPh>
    <rPh sb="8" eb="10">
      <t>ドウニュウ</t>
    </rPh>
    <rPh sb="12" eb="14">
      <t>シセツ</t>
    </rPh>
    <rPh sb="15" eb="17">
      <t>ケンスウ</t>
    </rPh>
    <phoneticPr fontId="5"/>
  </si>
  <si>
    <t>累計箇所数</t>
    <rPh sb="0" eb="2">
      <t>ルイケイ</t>
    </rPh>
    <rPh sb="2" eb="4">
      <t>カショ</t>
    </rPh>
    <rPh sb="4" eb="5">
      <t>スウ</t>
    </rPh>
    <phoneticPr fontId="5"/>
  </si>
  <si>
    <t>平成３２年度までに環境配慮型トイレを導入した施設数を、約１００箇所とする。</t>
    <phoneticPr fontId="5"/>
  </si>
  <si>
    <t>87/4</t>
    <phoneticPr fontId="5"/>
  </si>
  <si>
    <t>累積箇所数</t>
    <rPh sb="0" eb="2">
      <t>ルイセキ</t>
    </rPh>
    <rPh sb="2" eb="4">
      <t>カショ</t>
    </rPh>
    <rPh sb="4" eb="5">
      <t>スウ</t>
    </rPh>
    <phoneticPr fontId="5"/>
  </si>
  <si>
    <t>山岳環境保全対策支援事業の事業採択に当たっては、自然公園内の民間山小屋のトイレが公衆トイレとしての役割を果たすものに対象を限定し、受益者負担の明確化、山域ごとに設けた地域協議会における山岳環境保全と登山利用に係る議論の実施、第三者委員会による手続きの透明化を図るとともに、支出先及び使途については、「山岳環境保全対策支援事業費補助金交付要綱」や「山岳環境保全対策支援事業実施要領」に基づき、補助金の金額の確定時に領収書等の提出を求める等適切に把握を行った。また、山岳環境保全対策推進事業では、自然公園の施設等の管理水準を検討するため、利用レベルと自然保護レベルからゾーニングを行うなど山岳環境保全のためのガイドラインの検討を行っており、引き続き国の責任において事業を進めていくことが必要である。</t>
    <rPh sb="239" eb="241">
      <t>スイシン</t>
    </rPh>
    <phoneticPr fontId="5"/>
  </si>
  <si>
    <t>今後、小規模山小屋事業者の整備箇所数の増加が予想されることから、補助件数を増やし、成果目標に見合うよう努めていく。</t>
    <rPh sb="0" eb="2">
      <t>コンゴ</t>
    </rPh>
    <rPh sb="3" eb="6">
      <t>ショウキボ</t>
    </rPh>
    <rPh sb="6" eb="9">
      <t>ヤマゴヤ</t>
    </rPh>
    <rPh sb="9" eb="12">
      <t>ジギョウシャ</t>
    </rPh>
    <rPh sb="13" eb="15">
      <t>セイビ</t>
    </rPh>
    <rPh sb="15" eb="17">
      <t>カショ</t>
    </rPh>
    <rPh sb="17" eb="18">
      <t>カズ</t>
    </rPh>
    <rPh sb="18" eb="19">
      <t>ホスウ</t>
    </rPh>
    <rPh sb="19" eb="21">
      <t>ゾウカ</t>
    </rPh>
    <rPh sb="22" eb="24">
      <t>ヨソウ</t>
    </rPh>
    <rPh sb="32" eb="34">
      <t>ホジョ</t>
    </rPh>
    <rPh sb="34" eb="36">
      <t>ケンスウ</t>
    </rPh>
    <rPh sb="36" eb="37">
      <t>セイスウ</t>
    </rPh>
    <rPh sb="37" eb="38">
      <t>フ</t>
    </rPh>
    <rPh sb="41" eb="43">
      <t>セイカ</t>
    </rPh>
    <rPh sb="43" eb="45">
      <t>モクヒョウ</t>
    </rPh>
    <rPh sb="46" eb="48">
      <t>ミア</t>
    </rPh>
    <rPh sb="51" eb="52">
      <t>ツト</t>
    </rPh>
    <phoneticPr fontId="5"/>
  </si>
  <si>
    <t>　公衆トイレとしても利用できる山小屋トイレの整備を行うとともに、国立公園等の山岳地域の優れた自然環境の保全と適正利用を推進する。</t>
    <rPh sb="1" eb="3">
      <t>コウシュウ</t>
    </rPh>
    <rPh sb="10" eb="12">
      <t>リヨウ</t>
    </rPh>
    <rPh sb="15" eb="18">
      <t>ヤマゴヤ</t>
    </rPh>
    <rPh sb="22" eb="24">
      <t>セイビ</t>
    </rPh>
    <rPh sb="25" eb="26">
      <t>オコナ</t>
    </rPh>
    <rPh sb="32" eb="36">
      <t>コクリツコウエン</t>
    </rPh>
    <rPh sb="36" eb="37">
      <t>トウ</t>
    </rPh>
    <rPh sb="38" eb="40">
      <t>サンガク</t>
    </rPh>
    <rPh sb="40" eb="42">
      <t>チイキ</t>
    </rPh>
    <rPh sb="43" eb="44">
      <t>スグ</t>
    </rPh>
    <rPh sb="46" eb="48">
      <t>シゼン</t>
    </rPh>
    <rPh sb="48" eb="50">
      <t>カンキョウ</t>
    </rPh>
    <rPh sb="51" eb="53">
      <t>ホゼン</t>
    </rPh>
    <rPh sb="54" eb="56">
      <t>テキセイ</t>
    </rPh>
    <rPh sb="56" eb="58">
      <t>リヨウ</t>
    </rPh>
    <rPh sb="59" eb="61">
      <t>スイシン</t>
    </rPh>
    <phoneticPr fontId="5"/>
  </si>
  <si>
    <t>　自然公園内において、中高年や女性登山者、訪日外国人旅行者など利用者層の多様化や自然環境保全等に対応する登山道やトイレ、山小屋等の施設の維持管理・整備・利用の水準や方針を取りまとめ、具体的な取組を推進する。
　また、山岳自然環境の保全や、中高年、女性登山者、訪日外国旅行者の利用増加環境に配慮したし尿処理施設が整備されていない山小屋等トイレを、公衆トイレとして活用できるよう環境配慮型トイレに整備する場合に、国は原則としてその事業経費の1/2を補助する。</t>
    <phoneticPr fontId="5"/>
  </si>
  <si>
    <t>当該事業を通じ、国立公園等をより魅力あるものとするとともに、山岳地域の優れた自然環境の保全と適正利用に寄与する。</t>
    <rPh sb="51" eb="53">
      <t>キヨ</t>
    </rPh>
    <phoneticPr fontId="5"/>
  </si>
  <si>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phoneticPr fontId="5"/>
  </si>
  <si>
    <t>老朽化した山岳トイレを整備することにより、国立公園等の優れた山岳環境の保全や、適正利用を図っている。</t>
    <rPh sb="0" eb="3">
      <t>ロウキュウカ</t>
    </rPh>
    <rPh sb="5" eb="7">
      <t>サンガク</t>
    </rPh>
    <rPh sb="11" eb="13">
      <t>セイビ</t>
    </rPh>
    <rPh sb="21" eb="25">
      <t>コクリツコウエン</t>
    </rPh>
    <rPh sb="25" eb="26">
      <t>トウ</t>
    </rPh>
    <rPh sb="27" eb="28">
      <t>スグ</t>
    </rPh>
    <rPh sb="39" eb="41">
      <t>テキセイ</t>
    </rPh>
    <rPh sb="41" eb="43">
      <t>リヨウ</t>
    </rPh>
    <rPh sb="44" eb="45">
      <t>ハカ</t>
    </rPh>
    <phoneticPr fontId="5"/>
  </si>
  <si>
    <t>　　執行額/補助件数</t>
    <rPh sb="2" eb="4">
      <t>シッコウ</t>
    </rPh>
    <rPh sb="4" eb="5">
      <t>ガク</t>
    </rPh>
    <rPh sb="6" eb="8">
      <t>ホジョ</t>
    </rPh>
    <rPh sb="8" eb="10">
      <t>ケンスウ</t>
    </rPh>
    <phoneticPr fontId="5"/>
  </si>
  <si>
    <t>執行額／補助件数
（事業実施箇所の立地条件等によって、コストは大きく異なる。）　　　　　　　　　　　　　　</t>
    <rPh sb="0" eb="2">
      <t>シッコウ</t>
    </rPh>
    <rPh sb="2" eb="3">
      <t>ガク</t>
    </rPh>
    <rPh sb="4" eb="6">
      <t>ホジョ</t>
    </rPh>
    <rPh sb="6" eb="8">
      <t>ケンスウ</t>
    </rPh>
    <rPh sb="8" eb="9">
      <t>セイスウ</t>
    </rPh>
    <rPh sb="10" eb="12">
      <t>ジギョウ</t>
    </rPh>
    <rPh sb="12" eb="14">
      <t>ジッシ</t>
    </rPh>
    <rPh sb="14" eb="16">
      <t>カショ</t>
    </rPh>
    <rPh sb="17" eb="19">
      <t>リッチ</t>
    </rPh>
    <rPh sb="19" eb="21">
      <t>ジョウケン</t>
    </rPh>
    <rPh sb="21" eb="22">
      <t>トウ</t>
    </rPh>
    <rPh sb="31" eb="32">
      <t>オオ</t>
    </rPh>
    <rPh sb="34" eb="35">
      <t>コト</t>
    </rPh>
    <phoneticPr fontId="5"/>
  </si>
  <si>
    <t>山岳環境保全のためのし尿処理施設等への補助件数</t>
    <rPh sb="0" eb="2">
      <t>サンガク</t>
    </rPh>
    <rPh sb="2" eb="4">
      <t>カンキョウ</t>
    </rPh>
    <rPh sb="4" eb="6">
      <t>ホゼン</t>
    </rPh>
    <rPh sb="11" eb="12">
      <t>ニョウ</t>
    </rPh>
    <rPh sb="12" eb="14">
      <t>ショリ</t>
    </rPh>
    <rPh sb="14" eb="16">
      <t>シセツ</t>
    </rPh>
    <rPh sb="16" eb="17">
      <t>トウ</t>
    </rPh>
    <rPh sb="19" eb="21">
      <t>ホジョ</t>
    </rPh>
    <rPh sb="21" eb="23">
      <t>ケンスウ</t>
    </rPh>
    <phoneticPr fontId="5"/>
  </si>
  <si>
    <t>件数</t>
    <rPh sb="0" eb="2">
      <t>ケンスウ</t>
    </rPh>
    <phoneticPr fontId="5"/>
  </si>
  <si>
    <t>-</t>
    <phoneticPr fontId="5"/>
  </si>
  <si>
    <t>-</t>
    <phoneticPr fontId="5"/>
  </si>
  <si>
    <t>-</t>
    <phoneticPr fontId="5"/>
  </si>
  <si>
    <t>-</t>
    <phoneticPr fontId="5"/>
  </si>
  <si>
    <t>-</t>
    <phoneticPr fontId="5"/>
  </si>
  <si>
    <t>A.(一財)自然公園財団</t>
    <phoneticPr fontId="5"/>
  </si>
  <si>
    <t>-</t>
    <phoneticPr fontId="5"/>
  </si>
  <si>
    <t>国立・国定公園内の整備が必要とされている山小屋の件数</t>
    <rPh sb="0" eb="2">
      <t>コクリツ</t>
    </rPh>
    <rPh sb="3" eb="5">
      <t>コクテイ</t>
    </rPh>
    <rPh sb="5" eb="8">
      <t>コウエンナイ</t>
    </rPh>
    <rPh sb="9" eb="11">
      <t>セイビ</t>
    </rPh>
    <rPh sb="12" eb="14">
      <t>ヒツヨウ</t>
    </rPh>
    <rPh sb="20" eb="23">
      <t>ヤマゴヤ</t>
    </rPh>
    <rPh sb="24" eb="26">
      <t>ケンスウ</t>
    </rPh>
    <phoneticPr fontId="5"/>
  </si>
  <si>
    <t>-</t>
    <phoneticPr fontId="5"/>
  </si>
  <si>
    <t xml:space="preserve">外部有識者点検対象外 </t>
    <phoneticPr fontId="5"/>
  </si>
  <si>
    <t>成果実績も活動実績も低調のため、都道府県等の関係機関との連携強化を図りつつ、目標に見合うよう補助件数の増加に努めること。</t>
    <phoneticPr fontId="5"/>
  </si>
  <si>
    <t>課長　田中 良典</t>
    <phoneticPr fontId="5"/>
  </si>
  <si>
    <t>推進チームの所見を踏まえ、都道府県等と連携し、事業者に対して、早めの要望調査を行い、補助件数の増加に努める。</t>
    <rPh sb="0" eb="2">
      <t>スイシン</t>
    </rPh>
    <rPh sb="6" eb="8">
      <t>ショケン</t>
    </rPh>
    <rPh sb="9" eb="10">
      <t>フ</t>
    </rPh>
    <rPh sb="13" eb="17">
      <t>トドウフケン</t>
    </rPh>
    <rPh sb="17" eb="18">
      <t>トウ</t>
    </rPh>
    <rPh sb="19" eb="21">
      <t>レンケイ</t>
    </rPh>
    <rPh sb="23" eb="26">
      <t>ジギョウシャ</t>
    </rPh>
    <rPh sb="27" eb="28">
      <t>タイ</t>
    </rPh>
    <rPh sb="31" eb="32">
      <t>ハヤ</t>
    </rPh>
    <rPh sb="34" eb="38">
      <t>ヨウボウチョサ</t>
    </rPh>
    <rPh sb="39" eb="40">
      <t>オコナ</t>
    </rPh>
    <rPh sb="42" eb="44">
      <t>ホジョ</t>
    </rPh>
    <rPh sb="44" eb="46">
      <t>ケンスウ</t>
    </rPh>
    <rPh sb="47" eb="49">
      <t>ゾウカ</t>
    </rPh>
    <rPh sb="50" eb="51">
      <t>ツト</t>
    </rPh>
    <phoneticPr fontId="5"/>
  </si>
  <si>
    <t>執行等改善</t>
  </si>
  <si>
    <t>今後、小規模山小屋事業者の整備箇所数の増加が予想されることから、補助件数を増やし、活動実績を当初見込みに近づけるよう努める。</t>
    <phoneticPr fontId="5"/>
  </si>
  <si>
    <t>今後、小規模山小屋事業者の整備箇所数の増加が予想されることから、一件当たりの補助金額を見直したことによる減</t>
    <rPh sb="32" eb="34">
      <t>イッケン</t>
    </rPh>
    <rPh sb="34" eb="35">
      <t>ア</t>
    </rPh>
    <rPh sb="38" eb="41">
      <t>ホジョキン</t>
    </rPh>
    <rPh sb="41" eb="42">
      <t>ガク</t>
    </rPh>
    <rPh sb="43" eb="45">
      <t>ミナオ</t>
    </rPh>
    <rPh sb="52" eb="5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</si>
</sst>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quotePrefix="1"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9071</xdr:colOff>
      <xdr:row>742</xdr:row>
      <xdr:rowOff>27214</xdr:rowOff>
    </xdr:from>
    <xdr:to>
      <xdr:col>14</xdr:col>
      <xdr:colOff>69103</xdr:colOff>
      <xdr:row>743</xdr:row>
      <xdr:rowOff>279462</xdr:rowOff>
    </xdr:to>
    <xdr:sp macro="" textlink="">
      <xdr:nvSpPr>
        <xdr:cNvPr id="2" name="正方形/長方形 1"/>
        <xdr:cNvSpPr/>
      </xdr:nvSpPr>
      <xdr:spPr>
        <a:xfrm>
          <a:off x="1460500" y="45447857"/>
          <a:ext cx="1148603" cy="6060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p>
        <a:p>
          <a:pPr algn="ctr"/>
          <a:r>
            <a:rPr kumimoji="1" lang="ja-JP" altLang="en-US" sz="1100"/>
            <a:t>２９百万円</a:t>
          </a:r>
        </a:p>
      </xdr:txBody>
    </xdr:sp>
    <xdr:clientData/>
  </xdr:twoCellAnchor>
  <xdr:twoCellAnchor>
    <xdr:from>
      <xdr:col>17</xdr:col>
      <xdr:colOff>63501</xdr:colOff>
      <xdr:row>742</xdr:row>
      <xdr:rowOff>208642</xdr:rowOff>
    </xdr:from>
    <xdr:to>
      <xdr:col>29</xdr:col>
      <xdr:colOff>172357</xdr:colOff>
      <xdr:row>742</xdr:row>
      <xdr:rowOff>242260</xdr:rowOff>
    </xdr:to>
    <xdr:cxnSp macro="">
      <xdr:nvCxnSpPr>
        <xdr:cNvPr id="8" name="直線コネクタ 7"/>
        <xdr:cNvCxnSpPr/>
      </xdr:nvCxnSpPr>
      <xdr:spPr>
        <a:xfrm>
          <a:off x="3147787" y="45629285"/>
          <a:ext cx="2285999" cy="336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54429</xdr:colOff>
      <xdr:row>742</xdr:row>
      <xdr:rowOff>190500</xdr:rowOff>
    </xdr:from>
    <xdr:to>
      <xdr:col>17</xdr:col>
      <xdr:colOff>63500</xdr:colOff>
      <xdr:row>746</xdr:row>
      <xdr:rowOff>127000</xdr:rowOff>
    </xdr:to>
    <xdr:cxnSp macro="">
      <xdr:nvCxnSpPr>
        <xdr:cNvPr id="9" name="直線コネクタ 8"/>
        <xdr:cNvCxnSpPr/>
      </xdr:nvCxnSpPr>
      <xdr:spPr>
        <a:xfrm>
          <a:off x="3138715" y="45611143"/>
          <a:ext cx="9071" cy="13516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63499</xdr:colOff>
      <xdr:row>743</xdr:row>
      <xdr:rowOff>0</xdr:rowOff>
    </xdr:from>
    <xdr:to>
      <xdr:col>17</xdr:col>
      <xdr:colOff>27213</xdr:colOff>
      <xdr:row>743</xdr:row>
      <xdr:rowOff>9072</xdr:rowOff>
    </xdr:to>
    <xdr:cxnSp macro="">
      <xdr:nvCxnSpPr>
        <xdr:cNvPr id="12" name="直線コネクタ 11"/>
        <xdr:cNvCxnSpPr/>
      </xdr:nvCxnSpPr>
      <xdr:spPr>
        <a:xfrm flipV="1">
          <a:off x="2603499" y="45774429"/>
          <a:ext cx="508000" cy="90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27215</xdr:colOff>
      <xdr:row>746</xdr:row>
      <xdr:rowOff>90714</xdr:rowOff>
    </xdr:from>
    <xdr:to>
      <xdr:col>29</xdr:col>
      <xdr:colOff>163285</xdr:colOff>
      <xdr:row>746</xdr:row>
      <xdr:rowOff>106189</xdr:rowOff>
    </xdr:to>
    <xdr:cxnSp macro="">
      <xdr:nvCxnSpPr>
        <xdr:cNvPr id="19" name="直線コネクタ 18"/>
        <xdr:cNvCxnSpPr/>
      </xdr:nvCxnSpPr>
      <xdr:spPr>
        <a:xfrm>
          <a:off x="3111501" y="46926500"/>
          <a:ext cx="2313213" cy="15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136073</xdr:colOff>
      <xdr:row>741</xdr:row>
      <xdr:rowOff>317500</xdr:rowOff>
    </xdr:from>
    <xdr:to>
      <xdr:col>30</xdr:col>
      <xdr:colOff>90715</xdr:colOff>
      <xdr:row>743</xdr:row>
      <xdr:rowOff>184791</xdr:rowOff>
    </xdr:to>
    <xdr:sp macro="" textlink="">
      <xdr:nvSpPr>
        <xdr:cNvPr id="22" name="正方形/長方形 21"/>
        <xdr:cNvSpPr/>
      </xdr:nvSpPr>
      <xdr:spPr>
        <a:xfrm>
          <a:off x="3764644" y="38208857"/>
          <a:ext cx="1768928" cy="57486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a:t>
          </a:r>
          <a:r>
            <a:rPr kumimoji="1" lang="en-US" altLang="ja-JP" sz="1100"/>
            <a:t>(</a:t>
          </a:r>
          <a:r>
            <a:rPr kumimoji="1" lang="ja-JP" altLang="en-US" sz="1100"/>
            <a:t>一財</a:t>
          </a:r>
          <a:r>
            <a:rPr kumimoji="1" lang="en-US" altLang="ja-JP" sz="1100"/>
            <a:t>)</a:t>
          </a:r>
          <a:r>
            <a:rPr kumimoji="1" lang="ja-JP" altLang="en-US" sz="1100"/>
            <a:t>自然公園財団</a:t>
          </a:r>
        </a:p>
        <a:p>
          <a:pPr algn="ctr"/>
          <a:r>
            <a:rPr kumimoji="1" lang="ja-JP" altLang="en-US" sz="1100"/>
            <a:t>０．３百万円</a:t>
          </a:r>
        </a:p>
      </xdr:txBody>
    </xdr:sp>
    <xdr:clientData/>
  </xdr:twoCellAnchor>
  <xdr:twoCellAnchor>
    <xdr:from>
      <xdr:col>21</xdr:col>
      <xdr:colOff>9072</xdr:colOff>
      <xdr:row>745</xdr:row>
      <xdr:rowOff>90715</xdr:rowOff>
    </xdr:from>
    <xdr:to>
      <xdr:col>30</xdr:col>
      <xdr:colOff>65330</xdr:colOff>
      <xdr:row>746</xdr:row>
      <xdr:rowOff>273691</xdr:rowOff>
    </xdr:to>
    <xdr:sp macro="" textlink="">
      <xdr:nvSpPr>
        <xdr:cNvPr id="25" name="正方形/長方形 24"/>
        <xdr:cNvSpPr/>
      </xdr:nvSpPr>
      <xdr:spPr>
        <a:xfrm>
          <a:off x="3819072" y="39397215"/>
          <a:ext cx="1689115" cy="5367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．徳澤園</a:t>
          </a:r>
        </a:p>
        <a:p>
          <a:pPr algn="ctr"/>
          <a:r>
            <a:rPr kumimoji="1" lang="ja-JP" altLang="en-US" sz="1100"/>
            <a:t>２８．７百万円</a:t>
          </a:r>
          <a:endParaRPr kumimoji="1" lang="en-US" altLang="ja-JP" sz="1100"/>
        </a:p>
      </xdr:txBody>
    </xdr:sp>
    <xdr:clientData/>
  </xdr:twoCellAnchor>
  <xdr:twoCellAnchor>
    <xdr:from>
      <xdr:col>34</xdr:col>
      <xdr:colOff>45357</xdr:colOff>
      <xdr:row>741</xdr:row>
      <xdr:rowOff>263071</xdr:rowOff>
    </xdr:from>
    <xdr:to>
      <xdr:col>44</xdr:col>
      <xdr:colOff>163526</xdr:colOff>
      <xdr:row>743</xdr:row>
      <xdr:rowOff>139887</xdr:rowOff>
    </xdr:to>
    <xdr:sp macro="" textlink="">
      <xdr:nvSpPr>
        <xdr:cNvPr id="28" name="大かっこ 27"/>
        <xdr:cNvSpPr/>
      </xdr:nvSpPr>
      <xdr:spPr>
        <a:xfrm>
          <a:off x="6213928" y="38154428"/>
          <a:ext cx="1932455" cy="5843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山岳環境保全対策審査委員会運営補助業務を実施。</a:t>
          </a:r>
        </a:p>
      </xdr:txBody>
    </xdr:sp>
    <xdr:clientData/>
  </xdr:twoCellAnchor>
  <xdr:twoCellAnchor>
    <xdr:from>
      <xdr:col>34</xdr:col>
      <xdr:colOff>45358</xdr:colOff>
      <xdr:row>745</xdr:row>
      <xdr:rowOff>45356</xdr:rowOff>
    </xdr:from>
    <xdr:to>
      <xdr:col>44</xdr:col>
      <xdr:colOff>163527</xdr:colOff>
      <xdr:row>746</xdr:row>
      <xdr:rowOff>275958</xdr:rowOff>
    </xdr:to>
    <xdr:sp macro="" textlink="">
      <xdr:nvSpPr>
        <xdr:cNvPr id="32" name="大かっこ 31"/>
        <xdr:cNvSpPr/>
      </xdr:nvSpPr>
      <xdr:spPr>
        <a:xfrm>
          <a:off x="6213929" y="39351856"/>
          <a:ext cx="1932455" cy="5843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徳澤園トイレ改修工事（中部山岳国立公園）。</a:t>
          </a:r>
        </a:p>
      </xdr:txBody>
    </xdr:sp>
    <xdr:clientData/>
  </xdr:twoCellAnchor>
  <xdr:twoCellAnchor>
    <xdr:from>
      <xdr:col>20</xdr:col>
      <xdr:colOff>154215</xdr:colOff>
      <xdr:row>741</xdr:row>
      <xdr:rowOff>54429</xdr:rowOff>
    </xdr:from>
    <xdr:to>
      <xdr:col>30</xdr:col>
      <xdr:colOff>29044</xdr:colOff>
      <xdr:row>741</xdr:row>
      <xdr:rowOff>290286</xdr:rowOff>
    </xdr:to>
    <xdr:sp macro="" textlink="">
      <xdr:nvSpPr>
        <xdr:cNvPr id="13" name="正方形/長方形 12"/>
        <xdr:cNvSpPr/>
      </xdr:nvSpPr>
      <xdr:spPr>
        <a:xfrm>
          <a:off x="3782786" y="37945786"/>
          <a:ext cx="1689115" cy="23585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請負・随意契約</a:t>
          </a:r>
          <a:r>
            <a:rPr kumimoji="1" lang="en-US" altLang="ja-JP" sz="1100"/>
            <a:t>(</a:t>
          </a:r>
          <a:r>
            <a:rPr kumimoji="1" lang="ja-JP" altLang="en-US" sz="1100"/>
            <a:t>少額</a:t>
          </a:r>
          <a:r>
            <a:rPr kumimoji="1" lang="en-US" altLang="ja-JP" sz="1100"/>
            <a:t>)】</a:t>
          </a:r>
        </a:p>
        <a:p>
          <a:pPr algn="ctr"/>
          <a:endParaRPr kumimoji="1" lang="ja-JP" altLang="en-US" sz="1100"/>
        </a:p>
      </xdr:txBody>
    </xdr:sp>
    <xdr:clientData/>
  </xdr:twoCellAnchor>
  <xdr:twoCellAnchor>
    <xdr:from>
      <xdr:col>20</xdr:col>
      <xdr:colOff>117929</xdr:colOff>
      <xdr:row>744</xdr:row>
      <xdr:rowOff>99788</xdr:rowOff>
    </xdr:from>
    <xdr:to>
      <xdr:col>29</xdr:col>
      <xdr:colOff>174186</xdr:colOff>
      <xdr:row>745</xdr:row>
      <xdr:rowOff>27216</xdr:rowOff>
    </xdr:to>
    <xdr:sp macro="" textlink="">
      <xdr:nvSpPr>
        <xdr:cNvPr id="15" name="正方形/長方形 14"/>
        <xdr:cNvSpPr/>
      </xdr:nvSpPr>
      <xdr:spPr>
        <a:xfrm>
          <a:off x="3746500" y="39052502"/>
          <a:ext cx="1689115" cy="28121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80" zoomScaleNormal="75" zoomScaleSheetLayoutView="80" zoomScalePageLayoutView="85" workbookViewId="0">
      <selection activeCell="Y781" sqref="Y781:AB78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219</v>
      </c>
      <c r="AT2" s="187"/>
      <c r="AU2" s="187"/>
      <c r="AV2" s="52" t="str">
        <f>IF(AW2="", "", "-")</f>
        <v/>
      </c>
      <c r="AW2" s="386"/>
      <c r="AX2" s="386"/>
    </row>
    <row r="3" spans="1:50" ht="21" customHeight="1" thickBot="1" x14ac:dyDescent="0.25">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554</v>
      </c>
      <c r="AK3" s="494"/>
      <c r="AL3" s="494"/>
      <c r="AM3" s="494"/>
      <c r="AN3" s="494"/>
      <c r="AO3" s="494"/>
      <c r="AP3" s="494"/>
      <c r="AQ3" s="494"/>
      <c r="AR3" s="494"/>
      <c r="AS3" s="494"/>
      <c r="AT3" s="494"/>
      <c r="AU3" s="494"/>
      <c r="AV3" s="494"/>
      <c r="AW3" s="494"/>
      <c r="AX3" s="24" t="s">
        <v>66</v>
      </c>
    </row>
    <row r="4" spans="1:50" ht="24.75" customHeight="1" x14ac:dyDescent="0.2">
      <c r="A4" s="710" t="s">
        <v>26</v>
      </c>
      <c r="B4" s="711"/>
      <c r="C4" s="711"/>
      <c r="D4" s="711"/>
      <c r="E4" s="711"/>
      <c r="F4" s="711"/>
      <c r="G4" s="686" t="s">
        <v>555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68</v>
      </c>
      <c r="B5" s="697"/>
      <c r="C5" s="697"/>
      <c r="D5" s="697"/>
      <c r="E5" s="697"/>
      <c r="F5" s="698"/>
      <c r="G5" s="526" t="s">
        <v>70</v>
      </c>
      <c r="H5" s="527"/>
      <c r="I5" s="527"/>
      <c r="J5" s="527"/>
      <c r="K5" s="527"/>
      <c r="L5" s="527"/>
      <c r="M5" s="528" t="s">
        <v>67</v>
      </c>
      <c r="N5" s="529"/>
      <c r="O5" s="529"/>
      <c r="P5" s="529"/>
      <c r="Q5" s="529"/>
      <c r="R5" s="530"/>
      <c r="S5" s="531" t="s">
        <v>84</v>
      </c>
      <c r="T5" s="527"/>
      <c r="U5" s="527"/>
      <c r="V5" s="527"/>
      <c r="W5" s="527"/>
      <c r="X5" s="532"/>
      <c r="Y5" s="702" t="s">
        <v>3</v>
      </c>
      <c r="Z5" s="703"/>
      <c r="AA5" s="703"/>
      <c r="AB5" s="703"/>
      <c r="AC5" s="703"/>
      <c r="AD5" s="704"/>
      <c r="AE5" s="705" t="s">
        <v>557</v>
      </c>
      <c r="AF5" s="705"/>
      <c r="AG5" s="705"/>
      <c r="AH5" s="705"/>
      <c r="AI5" s="705"/>
      <c r="AJ5" s="705"/>
      <c r="AK5" s="705"/>
      <c r="AL5" s="705"/>
      <c r="AM5" s="705"/>
      <c r="AN5" s="705"/>
      <c r="AO5" s="705"/>
      <c r="AP5" s="706"/>
      <c r="AQ5" s="707" t="s">
        <v>630</v>
      </c>
      <c r="AR5" s="708"/>
      <c r="AS5" s="708"/>
      <c r="AT5" s="708"/>
      <c r="AU5" s="708"/>
      <c r="AV5" s="708"/>
      <c r="AW5" s="708"/>
      <c r="AX5" s="709"/>
    </row>
    <row r="6" spans="1:50" ht="39" customHeight="1" x14ac:dyDescent="0.2">
      <c r="A6" s="712" t="s">
        <v>4</v>
      </c>
      <c r="B6" s="713"/>
      <c r="C6" s="713"/>
      <c r="D6" s="713"/>
      <c r="E6" s="713"/>
      <c r="F6" s="71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2">
      <c r="A7" s="815" t="s">
        <v>23</v>
      </c>
      <c r="B7" s="816"/>
      <c r="C7" s="816"/>
      <c r="D7" s="816"/>
      <c r="E7" s="816"/>
      <c r="F7" s="817"/>
      <c r="G7" s="818" t="s">
        <v>558</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559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5" t="s">
        <v>391</v>
      </c>
      <c r="B8" s="816"/>
      <c r="C8" s="816"/>
      <c r="D8" s="816"/>
      <c r="E8" s="816"/>
      <c r="F8" s="817"/>
      <c r="G8" s="193" t="str">
        <f>入力規則等!A26</f>
        <v>観光立国、国土強靱化施策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2">
      <c r="A9" s="105" t="s">
        <v>24</v>
      </c>
      <c r="B9" s="106"/>
      <c r="C9" s="106"/>
      <c r="D9" s="106"/>
      <c r="E9" s="106"/>
      <c r="F9" s="106"/>
      <c r="G9" s="548" t="s">
        <v>610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27" t="s">
        <v>31</v>
      </c>
      <c r="B10" s="728"/>
      <c r="C10" s="728"/>
      <c r="D10" s="728"/>
      <c r="E10" s="728"/>
      <c r="F10" s="728"/>
      <c r="G10" s="662" t="s">
        <v>611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7" t="s">
        <v>6</v>
      </c>
      <c r="B11" s="728"/>
      <c r="C11" s="728"/>
      <c r="D11" s="728"/>
      <c r="E11" s="728"/>
      <c r="F11" s="73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2">
      <c r="A13" s="102"/>
      <c r="B13" s="103"/>
      <c r="C13" s="103"/>
      <c r="D13" s="103"/>
      <c r="E13" s="103"/>
      <c r="F13" s="104"/>
      <c r="G13" s="730" t="s">
        <v>7</v>
      </c>
      <c r="H13" s="731"/>
      <c r="I13" s="627" t="s">
        <v>8</v>
      </c>
      <c r="J13" s="628"/>
      <c r="K13" s="628"/>
      <c r="L13" s="628"/>
      <c r="M13" s="628"/>
      <c r="N13" s="628"/>
      <c r="O13" s="629"/>
      <c r="P13" s="182">
        <v>106</v>
      </c>
      <c r="Q13" s="183"/>
      <c r="R13" s="183"/>
      <c r="S13" s="183"/>
      <c r="T13" s="183"/>
      <c r="U13" s="183"/>
      <c r="V13" s="184"/>
      <c r="W13" s="182">
        <v>106</v>
      </c>
      <c r="X13" s="183"/>
      <c r="Y13" s="183"/>
      <c r="Z13" s="183"/>
      <c r="AA13" s="183"/>
      <c r="AB13" s="183"/>
      <c r="AC13" s="184"/>
      <c r="AD13" s="182">
        <v>106</v>
      </c>
      <c r="AE13" s="183"/>
      <c r="AF13" s="183"/>
      <c r="AG13" s="183"/>
      <c r="AH13" s="183"/>
      <c r="AI13" s="183"/>
      <c r="AJ13" s="184"/>
      <c r="AK13" s="182">
        <v>87</v>
      </c>
      <c r="AL13" s="183"/>
      <c r="AM13" s="183"/>
      <c r="AN13" s="183"/>
      <c r="AO13" s="183"/>
      <c r="AP13" s="183"/>
      <c r="AQ13" s="184"/>
      <c r="AR13" s="179">
        <v>77</v>
      </c>
      <c r="AS13" s="180"/>
      <c r="AT13" s="180"/>
      <c r="AU13" s="180"/>
      <c r="AV13" s="180"/>
      <c r="AW13" s="180"/>
      <c r="AX13" s="383"/>
    </row>
    <row r="14" spans="1:50" ht="21" customHeight="1" x14ac:dyDescent="0.2">
      <c r="A14" s="102"/>
      <c r="B14" s="103"/>
      <c r="C14" s="103"/>
      <c r="D14" s="103"/>
      <c r="E14" s="103"/>
      <c r="F14" s="104"/>
      <c r="G14" s="732"/>
      <c r="H14" s="733"/>
      <c r="I14" s="551" t="s">
        <v>9</v>
      </c>
      <c r="J14" s="618"/>
      <c r="K14" s="618"/>
      <c r="L14" s="618"/>
      <c r="M14" s="618"/>
      <c r="N14" s="618"/>
      <c r="O14" s="619"/>
      <c r="P14" s="665" t="s">
        <v>560</v>
      </c>
      <c r="Q14" s="183"/>
      <c r="R14" s="183"/>
      <c r="S14" s="183"/>
      <c r="T14" s="183"/>
      <c r="U14" s="183"/>
      <c r="V14" s="184"/>
      <c r="W14" s="182">
        <v>-85</v>
      </c>
      <c r="X14" s="183"/>
      <c r="Y14" s="183"/>
      <c r="Z14" s="183"/>
      <c r="AA14" s="183"/>
      <c r="AB14" s="183"/>
      <c r="AC14" s="184"/>
      <c r="AD14" s="182">
        <v>-74</v>
      </c>
      <c r="AE14" s="183"/>
      <c r="AF14" s="183"/>
      <c r="AG14" s="183"/>
      <c r="AH14" s="183"/>
      <c r="AI14" s="183"/>
      <c r="AJ14" s="184"/>
      <c r="AK14" s="182" t="s">
        <v>562</v>
      </c>
      <c r="AL14" s="183"/>
      <c r="AM14" s="183"/>
      <c r="AN14" s="183"/>
      <c r="AO14" s="183"/>
      <c r="AP14" s="183"/>
      <c r="AQ14" s="184"/>
      <c r="AR14" s="654"/>
      <c r="AS14" s="654"/>
      <c r="AT14" s="654"/>
      <c r="AU14" s="654"/>
      <c r="AV14" s="654"/>
      <c r="AW14" s="654"/>
      <c r="AX14" s="655"/>
    </row>
    <row r="15" spans="1:50" ht="21" customHeight="1" x14ac:dyDescent="0.2">
      <c r="A15" s="102"/>
      <c r="B15" s="103"/>
      <c r="C15" s="103"/>
      <c r="D15" s="103"/>
      <c r="E15" s="103"/>
      <c r="F15" s="104"/>
      <c r="G15" s="732"/>
      <c r="H15" s="733"/>
      <c r="I15" s="551" t="s">
        <v>52</v>
      </c>
      <c r="J15" s="552"/>
      <c r="K15" s="552"/>
      <c r="L15" s="552"/>
      <c r="M15" s="552"/>
      <c r="N15" s="552"/>
      <c r="O15" s="553"/>
      <c r="P15" s="182">
        <v>25</v>
      </c>
      <c r="Q15" s="183"/>
      <c r="R15" s="183"/>
      <c r="S15" s="183"/>
      <c r="T15" s="183"/>
      <c r="U15" s="183"/>
      <c r="V15" s="184"/>
      <c r="W15" s="182">
        <v>46</v>
      </c>
      <c r="X15" s="183"/>
      <c r="Y15" s="183"/>
      <c r="Z15" s="183"/>
      <c r="AA15" s="183"/>
      <c r="AB15" s="183"/>
      <c r="AC15" s="184"/>
      <c r="AD15" s="182" t="s">
        <v>580</v>
      </c>
      <c r="AE15" s="183"/>
      <c r="AF15" s="183"/>
      <c r="AG15" s="183"/>
      <c r="AH15" s="183"/>
      <c r="AI15" s="183"/>
      <c r="AJ15" s="184"/>
      <c r="AK15" s="182" t="s">
        <v>562</v>
      </c>
      <c r="AL15" s="183"/>
      <c r="AM15" s="183"/>
      <c r="AN15" s="183"/>
      <c r="AO15" s="183"/>
      <c r="AP15" s="183"/>
      <c r="AQ15" s="184"/>
      <c r="AR15" s="182" t="s">
        <v>627</v>
      </c>
      <c r="AS15" s="183"/>
      <c r="AT15" s="183"/>
      <c r="AU15" s="183"/>
      <c r="AV15" s="183"/>
      <c r="AW15" s="183"/>
      <c r="AX15" s="617"/>
    </row>
    <row r="16" spans="1:50" ht="21" customHeight="1" x14ac:dyDescent="0.2">
      <c r="A16" s="102"/>
      <c r="B16" s="103"/>
      <c r="C16" s="103"/>
      <c r="D16" s="103"/>
      <c r="E16" s="103"/>
      <c r="F16" s="104"/>
      <c r="G16" s="732"/>
      <c r="H16" s="733"/>
      <c r="I16" s="551" t="s">
        <v>53</v>
      </c>
      <c r="J16" s="552"/>
      <c r="K16" s="552"/>
      <c r="L16" s="552"/>
      <c r="M16" s="552"/>
      <c r="N16" s="552"/>
      <c r="O16" s="553"/>
      <c r="P16" s="182">
        <v>-46</v>
      </c>
      <c r="Q16" s="183"/>
      <c r="R16" s="183"/>
      <c r="S16" s="183"/>
      <c r="T16" s="183"/>
      <c r="U16" s="183"/>
      <c r="V16" s="184"/>
      <c r="W16" s="182" t="s">
        <v>561</v>
      </c>
      <c r="X16" s="183"/>
      <c r="Y16" s="183"/>
      <c r="Z16" s="183"/>
      <c r="AA16" s="183"/>
      <c r="AB16" s="183"/>
      <c r="AC16" s="184"/>
      <c r="AD16" s="182" t="s">
        <v>581</v>
      </c>
      <c r="AE16" s="183"/>
      <c r="AF16" s="183"/>
      <c r="AG16" s="183"/>
      <c r="AH16" s="183"/>
      <c r="AI16" s="183"/>
      <c r="AJ16" s="184"/>
      <c r="AK16" s="182" t="s">
        <v>562</v>
      </c>
      <c r="AL16" s="183"/>
      <c r="AM16" s="183"/>
      <c r="AN16" s="183"/>
      <c r="AO16" s="183"/>
      <c r="AP16" s="183"/>
      <c r="AQ16" s="184"/>
      <c r="AR16" s="666"/>
      <c r="AS16" s="667"/>
      <c r="AT16" s="667"/>
      <c r="AU16" s="667"/>
      <c r="AV16" s="667"/>
      <c r="AW16" s="667"/>
      <c r="AX16" s="668"/>
    </row>
    <row r="17" spans="1:50" ht="24.75" customHeight="1" x14ac:dyDescent="0.2">
      <c r="A17" s="102"/>
      <c r="B17" s="103"/>
      <c r="C17" s="103"/>
      <c r="D17" s="103"/>
      <c r="E17" s="103"/>
      <c r="F17" s="104"/>
      <c r="G17" s="732"/>
      <c r="H17" s="733"/>
      <c r="I17" s="551" t="s">
        <v>51</v>
      </c>
      <c r="J17" s="618"/>
      <c r="K17" s="618"/>
      <c r="L17" s="618"/>
      <c r="M17" s="618"/>
      <c r="N17" s="618"/>
      <c r="O17" s="619"/>
      <c r="P17" s="665" t="s">
        <v>560</v>
      </c>
      <c r="Q17" s="183"/>
      <c r="R17" s="183"/>
      <c r="S17" s="183"/>
      <c r="T17" s="183"/>
      <c r="U17" s="183"/>
      <c r="V17" s="184"/>
      <c r="W17" s="182" t="s">
        <v>562</v>
      </c>
      <c r="X17" s="183"/>
      <c r="Y17" s="183"/>
      <c r="Z17" s="183"/>
      <c r="AA17" s="183"/>
      <c r="AB17" s="183"/>
      <c r="AC17" s="184"/>
      <c r="AD17" s="182" t="s">
        <v>580</v>
      </c>
      <c r="AE17" s="183"/>
      <c r="AF17" s="183"/>
      <c r="AG17" s="183"/>
      <c r="AH17" s="183"/>
      <c r="AI17" s="183"/>
      <c r="AJ17" s="184"/>
      <c r="AK17" s="182" t="s">
        <v>562</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4"/>
      <c r="H18" s="735"/>
      <c r="I18" s="722" t="s">
        <v>21</v>
      </c>
      <c r="J18" s="723"/>
      <c r="K18" s="723"/>
      <c r="L18" s="723"/>
      <c r="M18" s="723"/>
      <c r="N18" s="723"/>
      <c r="O18" s="724"/>
      <c r="P18" s="203">
        <f>SUM(P13:V17)</f>
        <v>85</v>
      </c>
      <c r="Q18" s="204"/>
      <c r="R18" s="204"/>
      <c r="S18" s="204"/>
      <c r="T18" s="204"/>
      <c r="U18" s="204"/>
      <c r="V18" s="205"/>
      <c r="W18" s="203">
        <f>SUM(W13:AC17)</f>
        <v>67</v>
      </c>
      <c r="X18" s="204"/>
      <c r="Y18" s="204"/>
      <c r="Z18" s="204"/>
      <c r="AA18" s="204"/>
      <c r="AB18" s="204"/>
      <c r="AC18" s="205"/>
      <c r="AD18" s="203">
        <f>SUM(AD13:AJ17)</f>
        <v>32</v>
      </c>
      <c r="AE18" s="204"/>
      <c r="AF18" s="204"/>
      <c r="AG18" s="204"/>
      <c r="AH18" s="204"/>
      <c r="AI18" s="204"/>
      <c r="AJ18" s="205"/>
      <c r="AK18" s="203">
        <f>SUM(AK13:AQ17)</f>
        <v>87</v>
      </c>
      <c r="AL18" s="204"/>
      <c r="AM18" s="204"/>
      <c r="AN18" s="204"/>
      <c r="AO18" s="204"/>
      <c r="AP18" s="204"/>
      <c r="AQ18" s="205"/>
      <c r="AR18" s="203">
        <f>SUM(AR13:AX17)</f>
        <v>77</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85</v>
      </c>
      <c r="Q19" s="183"/>
      <c r="R19" s="183"/>
      <c r="S19" s="183"/>
      <c r="T19" s="183"/>
      <c r="U19" s="183"/>
      <c r="V19" s="184"/>
      <c r="W19" s="182">
        <v>65</v>
      </c>
      <c r="X19" s="183"/>
      <c r="Y19" s="183"/>
      <c r="Z19" s="183"/>
      <c r="AA19" s="183"/>
      <c r="AB19" s="183"/>
      <c r="AC19" s="184"/>
      <c r="AD19" s="182">
        <v>29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0.97014925373134331</v>
      </c>
      <c r="X20" s="509"/>
      <c r="Y20" s="509"/>
      <c r="Z20" s="509"/>
      <c r="AA20" s="509"/>
      <c r="AB20" s="509"/>
      <c r="AC20" s="509"/>
      <c r="AD20" s="509">
        <f t="shared" ref="AD20" si="1">IF(AD18=0, "-", SUM(AD19)/AD18)</f>
        <v>0.90625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900" t="s">
        <v>508</v>
      </c>
      <c r="H21" s="901"/>
      <c r="I21" s="901"/>
      <c r="J21" s="901"/>
      <c r="K21" s="901"/>
      <c r="L21" s="901"/>
      <c r="M21" s="901"/>
      <c r="N21" s="901"/>
      <c r="O21" s="901"/>
      <c r="P21" s="509">
        <f>IF(P19=0, "-", SUM(P19)/SUM(P13,P14))</f>
        <v>0.80188679245283023</v>
      </c>
      <c r="Q21" s="509"/>
      <c r="R21" s="509"/>
      <c r="S21" s="509"/>
      <c r="T21" s="509"/>
      <c r="U21" s="509"/>
      <c r="V21" s="509"/>
      <c r="W21" s="509">
        <f t="shared" ref="W21" si="2">IF(W19=0, "-", SUM(W19)/SUM(W13,W14))</f>
        <v>3.0952380952380953</v>
      </c>
      <c r="X21" s="509"/>
      <c r="Y21" s="509"/>
      <c r="Z21" s="509"/>
      <c r="AA21" s="509"/>
      <c r="AB21" s="509"/>
      <c r="AC21" s="509"/>
      <c r="AD21" s="509">
        <f t="shared" ref="AD21" si="3">IF(AD19=0, "-", SUM(AD19)/SUM(AD13,AD14))</f>
        <v>0.90625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579</v>
      </c>
      <c r="H23" s="148"/>
      <c r="I23" s="148"/>
      <c r="J23" s="148"/>
      <c r="K23" s="148"/>
      <c r="L23" s="148"/>
      <c r="M23" s="148"/>
      <c r="N23" s="148"/>
      <c r="O23" s="149"/>
      <c r="P23" s="179">
        <v>83</v>
      </c>
      <c r="Q23" s="180"/>
      <c r="R23" s="180"/>
      <c r="S23" s="180"/>
      <c r="T23" s="180"/>
      <c r="U23" s="180"/>
      <c r="V23" s="181"/>
      <c r="W23" s="179">
        <v>73</v>
      </c>
      <c r="X23" s="180"/>
      <c r="Y23" s="180"/>
      <c r="Z23" s="180"/>
      <c r="AA23" s="180"/>
      <c r="AB23" s="180"/>
      <c r="AC23" s="181"/>
      <c r="AD23" s="170" t="s">
        <v>634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578</v>
      </c>
      <c r="H24" s="151"/>
      <c r="I24" s="151"/>
      <c r="J24" s="151"/>
      <c r="K24" s="151"/>
      <c r="L24" s="151"/>
      <c r="M24" s="151"/>
      <c r="N24" s="151"/>
      <c r="O24" s="152"/>
      <c r="P24" s="182">
        <v>4</v>
      </c>
      <c r="Q24" s="183"/>
      <c r="R24" s="183"/>
      <c r="S24" s="183"/>
      <c r="T24" s="183"/>
      <c r="U24" s="183"/>
      <c r="V24" s="184"/>
      <c r="W24" s="182">
        <v>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87</v>
      </c>
      <c r="Q29" s="207"/>
      <c r="R29" s="207"/>
      <c r="S29" s="207"/>
      <c r="T29" s="207"/>
      <c r="U29" s="207"/>
      <c r="V29" s="208"/>
      <c r="W29" s="206">
        <f>AR13</f>
        <v>77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562</v>
      </c>
      <c r="AR31" s="198"/>
      <c r="AS31" s="132" t="s">
        <v>357</v>
      </c>
      <c r="AT31" s="133"/>
      <c r="AU31" s="265">
        <v>32</v>
      </c>
      <c r="AV31" s="265"/>
      <c r="AW31" s="368" t="s">
        <v>301</v>
      </c>
      <c r="AX31" s="369"/>
    </row>
    <row r="32" spans="1:50" ht="23.25" customHeight="1" x14ac:dyDescent="0.2">
      <c r="A32" s="536"/>
      <c r="B32" s="534"/>
      <c r="C32" s="534"/>
      <c r="D32" s="534"/>
      <c r="E32" s="534"/>
      <c r="F32" s="535"/>
      <c r="G32" s="510" t="s">
        <v>605</v>
      </c>
      <c r="H32" s="511"/>
      <c r="I32" s="511"/>
      <c r="J32" s="511"/>
      <c r="K32" s="511"/>
      <c r="L32" s="511"/>
      <c r="M32" s="511"/>
      <c r="N32" s="511"/>
      <c r="O32" s="512"/>
      <c r="P32" s="121" t="s">
        <v>603</v>
      </c>
      <c r="Q32" s="121"/>
      <c r="R32" s="121"/>
      <c r="S32" s="121"/>
      <c r="T32" s="121"/>
      <c r="U32" s="121"/>
      <c r="V32" s="121"/>
      <c r="W32" s="121"/>
      <c r="X32" s="212"/>
      <c r="Y32" s="335" t="s">
        <v>13</v>
      </c>
      <c r="Z32" s="519"/>
      <c r="AA32" s="520"/>
      <c r="AB32" s="521" t="s">
        <v>607</v>
      </c>
      <c r="AC32" s="521"/>
      <c r="AD32" s="521"/>
      <c r="AE32" s="348">
        <v>22</v>
      </c>
      <c r="AF32" s="349"/>
      <c r="AG32" s="349"/>
      <c r="AH32" s="349"/>
      <c r="AI32" s="348">
        <v>26</v>
      </c>
      <c r="AJ32" s="349"/>
      <c r="AK32" s="349"/>
      <c r="AL32" s="349"/>
      <c r="AM32" s="348">
        <v>27</v>
      </c>
      <c r="AN32" s="349"/>
      <c r="AO32" s="349"/>
      <c r="AP32" s="349"/>
      <c r="AQ32" s="189" t="s">
        <v>619</v>
      </c>
      <c r="AR32" s="190"/>
      <c r="AS32" s="190"/>
      <c r="AT32" s="191"/>
      <c r="AU32" s="349" t="s">
        <v>620</v>
      </c>
      <c r="AV32" s="349"/>
      <c r="AW32" s="349"/>
      <c r="AX32" s="365"/>
    </row>
    <row r="33" spans="1:50" ht="23.2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604</v>
      </c>
      <c r="AC33" s="491"/>
      <c r="AD33" s="491"/>
      <c r="AE33" s="348">
        <v>40</v>
      </c>
      <c r="AF33" s="349"/>
      <c r="AG33" s="349"/>
      <c r="AH33" s="349"/>
      <c r="AI33" s="348">
        <v>50</v>
      </c>
      <c r="AJ33" s="349"/>
      <c r="AK33" s="349"/>
      <c r="AL33" s="349"/>
      <c r="AM33" s="348">
        <v>60</v>
      </c>
      <c r="AN33" s="349"/>
      <c r="AO33" s="349"/>
      <c r="AP33" s="349"/>
      <c r="AQ33" s="189" t="s">
        <v>620</v>
      </c>
      <c r="AR33" s="190"/>
      <c r="AS33" s="190"/>
      <c r="AT33" s="191"/>
      <c r="AU33" s="349">
        <v>100</v>
      </c>
      <c r="AV33" s="349"/>
      <c r="AW33" s="349"/>
      <c r="AX33" s="365"/>
    </row>
    <row r="34" spans="1:50" ht="67.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f>AE32/AE33*100</f>
        <v>55.000000000000007</v>
      </c>
      <c r="AF34" s="349"/>
      <c r="AG34" s="349"/>
      <c r="AH34" s="349"/>
      <c r="AI34" s="348">
        <f>AI32/AI33*100</f>
        <v>52</v>
      </c>
      <c r="AJ34" s="349"/>
      <c r="AK34" s="349"/>
      <c r="AL34" s="349"/>
      <c r="AM34" s="348">
        <f>AM32/AM33*100</f>
        <v>45</v>
      </c>
      <c r="AN34" s="349"/>
      <c r="AO34" s="349"/>
      <c r="AP34" s="349"/>
      <c r="AQ34" s="189" t="s">
        <v>620</v>
      </c>
      <c r="AR34" s="190"/>
      <c r="AS34" s="190"/>
      <c r="AT34" s="191"/>
      <c r="AU34" s="349" t="s">
        <v>619</v>
      </c>
      <c r="AV34" s="349"/>
      <c r="AW34" s="349"/>
      <c r="AX34" s="365"/>
    </row>
    <row r="35" spans="1:50" ht="28" customHeight="1" x14ac:dyDescent="0.2">
      <c r="A35" s="874" t="s">
        <v>538</v>
      </c>
      <c r="B35" s="875"/>
      <c r="C35" s="875"/>
      <c r="D35" s="875"/>
      <c r="E35" s="875"/>
      <c r="F35" s="876"/>
      <c r="G35" s="880" t="s">
        <v>626</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7.5" customHeight="1" thickBot="1" x14ac:dyDescent="0.2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2">
      <c r="A37" s="633" t="s">
        <v>501</v>
      </c>
      <c r="B37" s="634"/>
      <c r="C37" s="634"/>
      <c r="D37" s="634"/>
      <c r="E37" s="634"/>
      <c r="F37" s="635"/>
      <c r="G37" s="745"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2">
      <c r="A44" s="633" t="s">
        <v>501</v>
      </c>
      <c r="B44" s="634"/>
      <c r="C44" s="634"/>
      <c r="D44" s="634"/>
      <c r="E44" s="634"/>
      <c r="F44" s="635"/>
      <c r="G44" s="745"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2">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2">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2">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2">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2">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528</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528</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529</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2">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527</v>
      </c>
      <c r="X70" s="983"/>
      <c r="Y70" s="975" t="s">
        <v>13</v>
      </c>
      <c r="Z70" s="975"/>
      <c r="AA70" s="976"/>
      <c r="AB70" s="977" t="s">
        <v>528</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2">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528</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2">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529</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2">
      <c r="A73" s="826" t="s">
        <v>502</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8" t="s">
        <v>541</v>
      </c>
      <c r="B78" s="889"/>
      <c r="C78" s="889"/>
      <c r="D78" s="889"/>
      <c r="E78" s="886" t="s">
        <v>467</v>
      </c>
      <c r="F78" s="887"/>
      <c r="G78" s="58" t="s">
        <v>367</v>
      </c>
      <c r="H78" s="786"/>
      <c r="I78" s="228"/>
      <c r="J78" s="228"/>
      <c r="K78" s="228"/>
      <c r="L78" s="228"/>
      <c r="M78" s="228"/>
      <c r="N78" s="228"/>
      <c r="O78" s="787"/>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2">
      <c r="A80" s="488" t="s">
        <v>267</v>
      </c>
      <c r="B80" s="834" t="s">
        <v>493</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hidden="1" customHeight="1" x14ac:dyDescent="0.2">
      <c r="A81" s="489"/>
      <c r="B81" s="83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3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801"/>
      <c r="R87" s="801"/>
      <c r="S87" s="801"/>
      <c r="T87" s="801"/>
      <c r="U87" s="801"/>
      <c r="V87" s="801"/>
      <c r="W87" s="801"/>
      <c r="X87" s="802"/>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3"/>
      <c r="Q88" s="803"/>
      <c r="R88" s="803"/>
      <c r="S88" s="803"/>
      <c r="T88" s="803"/>
      <c r="U88" s="803"/>
      <c r="V88" s="803"/>
      <c r="W88" s="803"/>
      <c r="X88" s="804"/>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5"/>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801"/>
      <c r="R92" s="801"/>
      <c r="S92" s="801"/>
      <c r="T92" s="801"/>
      <c r="U92" s="801"/>
      <c r="V92" s="801"/>
      <c r="W92" s="801"/>
      <c r="X92" s="802"/>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3"/>
      <c r="Q93" s="803"/>
      <c r="R93" s="803"/>
      <c r="S93" s="803"/>
      <c r="T93" s="803"/>
      <c r="U93" s="803"/>
      <c r="V93" s="803"/>
      <c r="W93" s="803"/>
      <c r="X93" s="804"/>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5"/>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801"/>
      <c r="R97" s="801"/>
      <c r="S97" s="801"/>
      <c r="T97" s="801"/>
      <c r="U97" s="801"/>
      <c r="V97" s="801"/>
      <c r="W97" s="801"/>
      <c r="X97" s="802"/>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3"/>
      <c r="Q98" s="803"/>
      <c r="R98" s="803"/>
      <c r="S98" s="803"/>
      <c r="T98" s="803"/>
      <c r="U98" s="803"/>
      <c r="V98" s="803"/>
      <c r="W98" s="803"/>
      <c r="X98" s="804"/>
      <c r="Y98" s="717" t="s">
        <v>55</v>
      </c>
      <c r="Z98" s="718"/>
      <c r="AA98" s="719"/>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2">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2">
      <c r="A101" s="470"/>
      <c r="B101" s="471"/>
      <c r="C101" s="471"/>
      <c r="D101" s="471"/>
      <c r="E101" s="471"/>
      <c r="F101" s="472"/>
      <c r="G101" s="121" t="s">
        <v>617</v>
      </c>
      <c r="H101" s="121"/>
      <c r="I101" s="121"/>
      <c r="J101" s="121"/>
      <c r="K101" s="121"/>
      <c r="L101" s="121"/>
      <c r="M101" s="121"/>
      <c r="N101" s="121"/>
      <c r="O101" s="121"/>
      <c r="P101" s="121"/>
      <c r="Q101" s="121"/>
      <c r="R101" s="121"/>
      <c r="S101" s="121"/>
      <c r="T101" s="121"/>
      <c r="U101" s="121"/>
      <c r="V101" s="121"/>
      <c r="W101" s="121"/>
      <c r="X101" s="212"/>
      <c r="Y101" s="813" t="s">
        <v>56</v>
      </c>
      <c r="Z101" s="703"/>
      <c r="AA101" s="704"/>
      <c r="AB101" s="521" t="s">
        <v>618</v>
      </c>
      <c r="AC101" s="521"/>
      <c r="AD101" s="521"/>
      <c r="AE101" s="348">
        <v>4</v>
      </c>
      <c r="AF101" s="349"/>
      <c r="AG101" s="349"/>
      <c r="AH101" s="350"/>
      <c r="AI101" s="348">
        <v>4</v>
      </c>
      <c r="AJ101" s="349"/>
      <c r="AK101" s="349"/>
      <c r="AL101" s="350"/>
      <c r="AM101" s="348">
        <v>1</v>
      </c>
      <c r="AN101" s="349"/>
      <c r="AO101" s="349"/>
      <c r="AP101" s="350"/>
      <c r="AQ101" s="348">
        <v>4</v>
      </c>
      <c r="AR101" s="349"/>
      <c r="AS101" s="349"/>
      <c r="AT101" s="350"/>
      <c r="AU101" s="348" t="s">
        <v>619</v>
      </c>
      <c r="AV101" s="349"/>
      <c r="AW101" s="349"/>
      <c r="AX101" s="350"/>
    </row>
    <row r="102" spans="1:60" ht="23.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618</v>
      </c>
      <c r="AC102" s="521"/>
      <c r="AD102" s="521"/>
      <c r="AE102" s="325">
        <v>10</v>
      </c>
      <c r="AF102" s="325"/>
      <c r="AG102" s="325"/>
      <c r="AH102" s="325"/>
      <c r="AI102" s="325">
        <v>10</v>
      </c>
      <c r="AJ102" s="325"/>
      <c r="AK102" s="325"/>
      <c r="AL102" s="325"/>
      <c r="AM102" s="325">
        <v>10</v>
      </c>
      <c r="AN102" s="325"/>
      <c r="AO102" s="325"/>
      <c r="AP102" s="325"/>
      <c r="AQ102" s="871">
        <v>10</v>
      </c>
      <c r="AR102" s="872"/>
      <c r="AS102" s="872"/>
      <c r="AT102" s="873"/>
      <c r="AU102" s="871" t="s">
        <v>621</v>
      </c>
      <c r="AV102" s="872"/>
      <c r="AW102" s="872"/>
      <c r="AX102" s="873"/>
    </row>
    <row r="103" spans="1:60" ht="31.5" hidden="1" customHeight="1" x14ac:dyDescent="0.2">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0"/>
      <c r="AU103" s="355" t="s">
        <v>505</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2">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0"/>
      <c r="AU106" s="355" t="s">
        <v>505</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2">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0"/>
      <c r="AU109" s="355" t="s">
        <v>505</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2">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2">
      <c r="A116" s="271"/>
      <c r="B116" s="272"/>
      <c r="C116" s="272"/>
      <c r="D116" s="272"/>
      <c r="E116" s="272"/>
      <c r="F116" s="273"/>
      <c r="G116" s="301" t="s">
        <v>616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591</v>
      </c>
      <c r="AC116" s="280"/>
      <c r="AD116" s="281"/>
      <c r="AE116" s="325">
        <v>21.3</v>
      </c>
      <c r="AF116" s="325"/>
      <c r="AG116" s="325"/>
      <c r="AH116" s="325"/>
      <c r="AI116" s="325">
        <v>13.2</v>
      </c>
      <c r="AJ116" s="325"/>
      <c r="AK116" s="325"/>
      <c r="AL116" s="325"/>
      <c r="AM116" s="325">
        <v>29</v>
      </c>
      <c r="AN116" s="325"/>
      <c r="AO116" s="325"/>
      <c r="AP116" s="325"/>
      <c r="AQ116" s="348">
        <v>21.8</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615</v>
      </c>
      <c r="AC117" s="339"/>
      <c r="AD117" s="340"/>
      <c r="AE117" s="285" t="s">
        <v>592</v>
      </c>
      <c r="AF117" s="285"/>
      <c r="AG117" s="285"/>
      <c r="AH117" s="285"/>
      <c r="AI117" s="285" t="s">
        <v>593</v>
      </c>
      <c r="AJ117" s="285"/>
      <c r="AK117" s="285"/>
      <c r="AL117" s="285"/>
      <c r="AM117" s="285" t="s">
        <v>602</v>
      </c>
      <c r="AN117" s="285"/>
      <c r="AO117" s="285"/>
      <c r="AP117" s="285"/>
      <c r="AQ117" s="285" t="s">
        <v>606</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3" t="s">
        <v>371</v>
      </c>
      <c r="B130" s="1001"/>
      <c r="C130" s="1000" t="s">
        <v>368</v>
      </c>
      <c r="D130" s="1001"/>
      <c r="E130" s="287" t="s">
        <v>401</v>
      </c>
      <c r="F130" s="288"/>
      <c r="G130" s="289" t="s">
        <v>600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4"/>
      <c r="B131" s="236"/>
      <c r="C131" s="235"/>
      <c r="D131" s="236"/>
      <c r="E131" s="222" t="s">
        <v>400</v>
      </c>
      <c r="F131" s="223"/>
      <c r="G131" s="216" t="s">
        <v>599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2">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2">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2">
      <c r="A134" s="1004"/>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2">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2">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2">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2">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44" customHeight="1" x14ac:dyDescent="0.2">
      <c r="A154" s="1004"/>
      <c r="B154" s="236"/>
      <c r="C154" s="235"/>
      <c r="D154" s="236"/>
      <c r="E154" s="235"/>
      <c r="F154" s="297"/>
      <c r="G154" s="211" t="s">
        <v>596</v>
      </c>
      <c r="H154" s="121"/>
      <c r="I154" s="121"/>
      <c r="J154" s="121"/>
      <c r="K154" s="121"/>
      <c r="L154" s="121"/>
      <c r="M154" s="121"/>
      <c r="N154" s="121"/>
      <c r="O154" s="121"/>
      <c r="P154" s="212"/>
      <c r="Q154" s="120" t="s">
        <v>597</v>
      </c>
      <c r="R154" s="121"/>
      <c r="S154" s="121"/>
      <c r="T154" s="121"/>
      <c r="U154" s="121"/>
      <c r="V154" s="121"/>
      <c r="W154" s="121"/>
      <c r="X154" s="121"/>
      <c r="Y154" s="121"/>
      <c r="Z154" s="121"/>
      <c r="AA154" s="1006"/>
      <c r="AB154" s="243" t="s">
        <v>598</v>
      </c>
      <c r="AC154" s="244"/>
      <c r="AD154" s="244"/>
      <c r="AE154" s="249" t="s">
        <v>613</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44" customHeight="1" x14ac:dyDescent="0.2">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2">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31" customHeight="1" x14ac:dyDescent="0.2">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t="s">
        <v>614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31" customHeight="1" x14ac:dyDescent="0.2">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4"/>
      <c r="B188" s="236"/>
      <c r="C188" s="235"/>
      <c r="D188" s="236"/>
      <c r="E188" s="120" t="s">
        <v>612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2.5" customHeight="1" thickBot="1" x14ac:dyDescent="0.2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2">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2">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2">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2">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04"/>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2">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2">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2">
      <c r="A433" s="1004"/>
      <c r="B433" s="236"/>
      <c r="C433" s="235"/>
      <c r="D433" s="236"/>
      <c r="E433" s="126"/>
      <c r="F433" s="127"/>
      <c r="G433" s="211" t="s">
        <v>546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t="s">
        <v>546</v>
      </c>
      <c r="AF433" s="190"/>
      <c r="AG433" s="190"/>
      <c r="AH433" s="190"/>
      <c r="AI433" s="189" t="s">
        <v>548</v>
      </c>
      <c r="AJ433" s="190"/>
      <c r="AK433" s="190"/>
      <c r="AL433" s="190"/>
      <c r="AM433" s="189" t="s">
        <v>546</v>
      </c>
      <c r="AN433" s="190"/>
      <c r="AO433" s="190"/>
      <c r="AP433" s="191"/>
      <c r="AQ433" s="189" t="s">
        <v>546</v>
      </c>
      <c r="AR433" s="190"/>
      <c r="AS433" s="190"/>
      <c r="AT433" s="191"/>
      <c r="AU433" s="190" t="s">
        <v>548</v>
      </c>
      <c r="AV433" s="190"/>
      <c r="AW433" s="190"/>
      <c r="AX433" s="192"/>
    </row>
    <row r="434" spans="1:50" ht="23.25" hidden="1" customHeight="1" x14ac:dyDescent="0.2">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546</v>
      </c>
      <c r="AF434" s="190"/>
      <c r="AG434" s="190"/>
      <c r="AH434" s="191"/>
      <c r="AI434" s="189" t="s">
        <v>549</v>
      </c>
      <c r="AJ434" s="190"/>
      <c r="AK434" s="190"/>
      <c r="AL434" s="190"/>
      <c r="AM434" s="189" t="s">
        <v>546</v>
      </c>
      <c r="AN434" s="190"/>
      <c r="AO434" s="190"/>
      <c r="AP434" s="191"/>
      <c r="AQ434" s="189" t="s">
        <v>546</v>
      </c>
      <c r="AR434" s="190"/>
      <c r="AS434" s="190"/>
      <c r="AT434" s="191"/>
      <c r="AU434" s="190" t="s">
        <v>546</v>
      </c>
      <c r="AV434" s="190"/>
      <c r="AW434" s="190"/>
      <c r="AX434" s="192"/>
    </row>
    <row r="435" spans="1:50" ht="23.25" hidden="1" customHeight="1" x14ac:dyDescent="0.2">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546</v>
      </c>
      <c r="AF435" s="190"/>
      <c r="AG435" s="190"/>
      <c r="AH435" s="191"/>
      <c r="AI435" s="189" t="s">
        <v>546</v>
      </c>
      <c r="AJ435" s="190"/>
      <c r="AK435" s="190"/>
      <c r="AL435" s="190"/>
      <c r="AM435" s="189" t="s">
        <v>550</v>
      </c>
      <c r="AN435" s="190"/>
      <c r="AO435" s="190"/>
      <c r="AP435" s="191"/>
      <c r="AQ435" s="189" t="s">
        <v>546</v>
      </c>
      <c r="AR435" s="190"/>
      <c r="AS435" s="190"/>
      <c r="AT435" s="191"/>
      <c r="AU435" s="190" t="s">
        <v>546</v>
      </c>
      <c r="AV435" s="190"/>
      <c r="AW435" s="190"/>
      <c r="AX435" s="192"/>
    </row>
    <row r="436" spans="1:50" ht="18.75" hidden="1" customHeight="1" x14ac:dyDescent="0.2">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2">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2">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2">
      <c r="A458" s="1004"/>
      <c r="B458" s="236"/>
      <c r="C458" s="235"/>
      <c r="D458" s="236"/>
      <c r="E458" s="126"/>
      <c r="F458" s="127"/>
      <c r="G458" s="211" t="s">
        <v>546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t="s">
        <v>546</v>
      </c>
      <c r="AF458" s="190"/>
      <c r="AG458" s="190"/>
      <c r="AH458" s="190"/>
      <c r="AI458" s="189" t="s">
        <v>546</v>
      </c>
      <c r="AJ458" s="190"/>
      <c r="AK458" s="190"/>
      <c r="AL458" s="190"/>
      <c r="AM458" s="189" t="s">
        <v>546</v>
      </c>
      <c r="AN458" s="190"/>
      <c r="AO458" s="190"/>
      <c r="AP458" s="191"/>
      <c r="AQ458" s="189" t="s">
        <v>552</v>
      </c>
      <c r="AR458" s="190"/>
      <c r="AS458" s="190"/>
      <c r="AT458" s="191"/>
      <c r="AU458" s="190" t="s">
        <v>546</v>
      </c>
      <c r="AV458" s="190"/>
      <c r="AW458" s="190"/>
      <c r="AX458" s="192"/>
    </row>
    <row r="459" spans="1:50" ht="23.25" hidden="1" customHeight="1" x14ac:dyDescent="0.2">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t="s">
        <v>546</v>
      </c>
      <c r="AF459" s="190"/>
      <c r="AG459" s="190"/>
      <c r="AH459" s="191"/>
      <c r="AI459" s="189" t="s">
        <v>546</v>
      </c>
      <c r="AJ459" s="190"/>
      <c r="AK459" s="190"/>
      <c r="AL459" s="190"/>
      <c r="AM459" s="189" t="s">
        <v>551</v>
      </c>
      <c r="AN459" s="190"/>
      <c r="AO459" s="190"/>
      <c r="AP459" s="191"/>
      <c r="AQ459" s="189" t="s">
        <v>546</v>
      </c>
      <c r="AR459" s="190"/>
      <c r="AS459" s="190"/>
      <c r="AT459" s="191"/>
      <c r="AU459" s="190" t="s">
        <v>552</v>
      </c>
      <c r="AV459" s="190"/>
      <c r="AW459" s="190"/>
      <c r="AX459" s="192"/>
    </row>
    <row r="460" spans="1:50" ht="23.25" hidden="1" customHeight="1" x14ac:dyDescent="0.2">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546</v>
      </c>
      <c r="AF460" s="190"/>
      <c r="AG460" s="190"/>
      <c r="AH460" s="191"/>
      <c r="AI460" s="189" t="s">
        <v>546</v>
      </c>
      <c r="AJ460" s="190"/>
      <c r="AK460" s="190"/>
      <c r="AL460" s="190"/>
      <c r="AM460" s="189" t="s">
        <v>546</v>
      </c>
      <c r="AN460" s="190"/>
      <c r="AO460" s="190"/>
      <c r="AP460" s="191"/>
      <c r="AQ460" s="189" t="s">
        <v>553</v>
      </c>
      <c r="AR460" s="190"/>
      <c r="AS460" s="190"/>
      <c r="AT460" s="191"/>
      <c r="AU460" s="190" t="s">
        <v>546</v>
      </c>
      <c r="AV460" s="190"/>
      <c r="AW460" s="190"/>
      <c r="AX460" s="192"/>
    </row>
    <row r="461" spans="1:50" ht="18.75" hidden="1" customHeight="1" x14ac:dyDescent="0.2">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hidden="1" customHeight="1" x14ac:dyDescent="0.2">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04"/>
      <c r="B482" s="236"/>
      <c r="C482" s="235"/>
      <c r="D482" s="236"/>
      <c r="E482" s="120" t="s">
        <v>547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5">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4.5" hidden="1" customHeight="1" thickBot="1" x14ac:dyDescent="0.25">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5"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6"/>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1.5" customHeight="1" x14ac:dyDescent="0.2">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7" t="s">
        <v>563</v>
      </c>
      <c r="AE702" s="868"/>
      <c r="AF702" s="868"/>
      <c r="AG702" s="857" t="s">
        <v>567</v>
      </c>
      <c r="AH702" s="858"/>
      <c r="AI702" s="858"/>
      <c r="AJ702" s="858"/>
      <c r="AK702" s="858"/>
      <c r="AL702" s="858"/>
      <c r="AM702" s="858"/>
      <c r="AN702" s="858"/>
      <c r="AO702" s="858"/>
      <c r="AP702" s="858"/>
      <c r="AQ702" s="858"/>
      <c r="AR702" s="858"/>
      <c r="AS702" s="858"/>
      <c r="AT702" s="858"/>
      <c r="AU702" s="858"/>
      <c r="AV702" s="858"/>
      <c r="AW702" s="858"/>
      <c r="AX702" s="859"/>
    </row>
    <row r="703" spans="1:50" ht="53"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563</v>
      </c>
      <c r="AE703" s="115"/>
      <c r="AF703" s="115"/>
      <c r="AG703" s="656" t="s">
        <v>568</v>
      </c>
      <c r="AH703" s="657"/>
      <c r="AI703" s="657"/>
      <c r="AJ703" s="657"/>
      <c r="AK703" s="657"/>
      <c r="AL703" s="657"/>
      <c r="AM703" s="657"/>
      <c r="AN703" s="657"/>
      <c r="AO703" s="657"/>
      <c r="AP703" s="657"/>
      <c r="AQ703" s="657"/>
      <c r="AR703" s="657"/>
      <c r="AS703" s="657"/>
      <c r="AT703" s="657"/>
      <c r="AU703" s="657"/>
      <c r="AV703" s="657"/>
      <c r="AW703" s="657"/>
      <c r="AX703" s="658"/>
    </row>
    <row r="704" spans="1:50" ht="45"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563</v>
      </c>
      <c r="AE704" s="568"/>
      <c r="AF704" s="568"/>
      <c r="AG704" s="422" t="s">
        <v>569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563</v>
      </c>
      <c r="AE705" s="721"/>
      <c r="AF705" s="721"/>
      <c r="AG705" s="120" t="s">
        <v>570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7"/>
      <c r="B706" s="764"/>
      <c r="C706" s="601"/>
      <c r="D706" s="602"/>
      <c r="E706" s="677" t="s">
        <v>539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2">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564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9.5"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563</v>
      </c>
      <c r="AE708" s="672"/>
      <c r="AF708" s="672"/>
      <c r="AG708" s="495" t="s">
        <v>571</v>
      </c>
      <c r="AH708" s="496"/>
      <c r="AI708" s="496"/>
      <c r="AJ708" s="496"/>
      <c r="AK708" s="496"/>
      <c r="AL708" s="496"/>
      <c r="AM708" s="496"/>
      <c r="AN708" s="496"/>
      <c r="AO708" s="496"/>
      <c r="AP708" s="496"/>
      <c r="AQ708" s="496"/>
      <c r="AR708" s="496"/>
      <c r="AS708" s="496"/>
      <c r="AT708" s="496"/>
      <c r="AU708" s="496"/>
      <c r="AV708" s="496"/>
      <c r="AW708" s="496"/>
      <c r="AX708" s="497"/>
    </row>
    <row r="709" spans="1:50" ht="31.5" customHeight="1" x14ac:dyDescent="0.2">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563</v>
      </c>
      <c r="AE709" s="115"/>
      <c r="AF709" s="115"/>
      <c r="AG709" s="656" t="s">
        <v>594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566</v>
      </c>
      <c r="AE710" s="115"/>
      <c r="AF710" s="115"/>
      <c r="AG710" s="656" t="s">
        <v>468</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563</v>
      </c>
      <c r="AE711" s="115"/>
      <c r="AF711" s="115"/>
      <c r="AG711" s="656" t="s">
        <v>595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566</v>
      </c>
      <c r="AE712" s="568"/>
      <c r="AF712" s="568"/>
      <c r="AG712" s="580" t="s">
        <v>622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6" t="s">
        <v>623</v>
      </c>
      <c r="AH713" s="657"/>
      <c r="AI713" s="657"/>
      <c r="AJ713" s="657"/>
      <c r="AK713" s="657"/>
      <c r="AL713" s="657"/>
      <c r="AM713" s="657"/>
      <c r="AN713" s="657"/>
      <c r="AO713" s="657"/>
      <c r="AP713" s="657"/>
      <c r="AQ713" s="657"/>
      <c r="AR713" s="657"/>
      <c r="AS713" s="657"/>
      <c r="AT713" s="657"/>
      <c r="AU713" s="657"/>
      <c r="AV713" s="657"/>
      <c r="AW713" s="657"/>
      <c r="AX713" s="658"/>
    </row>
    <row r="714" spans="1:50" ht="47" customHeight="1" x14ac:dyDescent="0.2">
      <c r="A714" s="649"/>
      <c r="B714" s="650"/>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563</v>
      </c>
      <c r="AE714" s="578"/>
      <c r="AF714" s="579"/>
      <c r="AG714" s="683" t="s">
        <v>601</v>
      </c>
      <c r="AH714" s="684"/>
      <c r="AI714" s="684"/>
      <c r="AJ714" s="684"/>
      <c r="AK714" s="684"/>
      <c r="AL714" s="684"/>
      <c r="AM714" s="684"/>
      <c r="AN714" s="684"/>
      <c r="AO714" s="684"/>
      <c r="AP714" s="684"/>
      <c r="AQ714" s="684"/>
      <c r="AR714" s="684"/>
      <c r="AS714" s="684"/>
      <c r="AT714" s="684"/>
      <c r="AU714" s="684"/>
      <c r="AV714" s="684"/>
      <c r="AW714" s="684"/>
      <c r="AX714" s="685"/>
    </row>
    <row r="715" spans="1:50" ht="74.5" customHeight="1" x14ac:dyDescent="0.2">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565</v>
      </c>
      <c r="AE715" s="672"/>
      <c r="AF715" s="673"/>
      <c r="AG715" s="495" t="s">
        <v>609</v>
      </c>
      <c r="AH715" s="496"/>
      <c r="AI715" s="496"/>
      <c r="AJ715" s="496"/>
      <c r="AK715" s="496"/>
      <c r="AL715" s="496"/>
      <c r="AM715" s="496"/>
      <c r="AN715" s="496"/>
      <c r="AO715" s="496"/>
      <c r="AP715" s="496"/>
      <c r="AQ715" s="496"/>
      <c r="AR715" s="496"/>
      <c r="AS715" s="496"/>
      <c r="AT715" s="496"/>
      <c r="AU715" s="496"/>
      <c r="AV715" s="496"/>
      <c r="AW715" s="496"/>
      <c r="AX715" s="497"/>
    </row>
    <row r="716" spans="1:50" ht="57" customHeight="1" x14ac:dyDescent="0.2">
      <c r="A716" s="647"/>
      <c r="B716" s="648"/>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563</v>
      </c>
      <c r="AE716" s="753"/>
      <c r="AF716" s="753"/>
      <c r="AG716" s="656" t="s">
        <v>572</v>
      </c>
      <c r="AH716" s="657"/>
      <c r="AI716" s="657"/>
      <c r="AJ716" s="657"/>
      <c r="AK716" s="657"/>
      <c r="AL716" s="657"/>
      <c r="AM716" s="657"/>
      <c r="AN716" s="657"/>
      <c r="AO716" s="657"/>
      <c r="AP716" s="657"/>
      <c r="AQ716" s="657"/>
      <c r="AR716" s="657"/>
      <c r="AS716" s="657"/>
      <c r="AT716" s="657"/>
      <c r="AU716" s="657"/>
      <c r="AV716" s="657"/>
      <c r="AW716" s="657"/>
      <c r="AX716" s="658"/>
    </row>
    <row r="717" spans="1:50" ht="57" customHeight="1" x14ac:dyDescent="0.2">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565</v>
      </c>
      <c r="AE717" s="115"/>
      <c r="AF717" s="115"/>
      <c r="AG717" s="656" t="s">
        <v>633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563</v>
      </c>
      <c r="AE718" s="115"/>
      <c r="AF718" s="115"/>
      <c r="AG718" s="123" t="s">
        <v>573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59</v>
      </c>
      <c r="B719" s="641"/>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2"/>
      <c r="AD719" s="671"/>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2"/>
      <c r="B720" s="643"/>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2"/>
      <c r="B721" s="643"/>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2"/>
      <c r="B722" s="643"/>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2"/>
      <c r="B723" s="643"/>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2"/>
      <c r="B724" s="643"/>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2">
      <c r="A725" s="644"/>
      <c r="B725" s="645"/>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89" customHeight="1" x14ac:dyDescent="0.2">
      <c r="A726" s="608" t="s">
        <v>49</v>
      </c>
      <c r="B726" s="609"/>
      <c r="C726" s="427" t="s">
        <v>54</v>
      </c>
      <c r="D726" s="563"/>
      <c r="E726" s="563"/>
      <c r="F726" s="564"/>
      <c r="G726" s="796" t="s">
        <v>608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49.5" customHeight="1" thickBot="1" x14ac:dyDescent="0.25">
      <c r="A727" s="610"/>
      <c r="B727" s="611"/>
      <c r="C727" s="791" t="s">
        <v>58</v>
      </c>
      <c r="D727" s="792"/>
      <c r="E727" s="792"/>
      <c r="F727" s="793"/>
      <c r="G727" s="794" t="s">
        <v>574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2">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44.5" customHeight="1" thickBot="1" x14ac:dyDescent="0.25">
      <c r="A729" s="759" t="s">
        <v>628</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6" customHeight="1" thickBot="1" x14ac:dyDescent="0.25">
      <c r="A731" s="605" t="s">
        <v>257</v>
      </c>
      <c r="B731" s="606"/>
      <c r="C731" s="606"/>
      <c r="D731" s="606"/>
      <c r="E731" s="607"/>
      <c r="F731" s="674" t="s">
        <v>629</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2" customHeight="1" thickBot="1" x14ac:dyDescent="0.25">
      <c r="A733" s="739" t="s">
        <v>632</v>
      </c>
      <c r="B733" s="740"/>
      <c r="C733" s="740"/>
      <c r="D733" s="740"/>
      <c r="E733" s="741"/>
      <c r="F733" s="760" t="s">
        <v>631</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1"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2">
      <c r="A737" s="612" t="s">
        <v>433</v>
      </c>
      <c r="B737" s="613"/>
      <c r="C737" s="613"/>
      <c r="D737" s="613"/>
      <c r="E737" s="613"/>
      <c r="F737" s="613"/>
      <c r="G737" s="925" t="s">
        <v>582</v>
      </c>
      <c r="H737" s="926"/>
      <c r="I737" s="926"/>
      <c r="J737" s="926"/>
      <c r="K737" s="926"/>
      <c r="L737" s="926"/>
      <c r="M737" s="926"/>
      <c r="N737" s="926"/>
      <c r="O737" s="926"/>
      <c r="P737" s="927"/>
      <c r="Q737" s="613" t="s">
        <v>360</v>
      </c>
      <c r="R737" s="613"/>
      <c r="S737" s="613"/>
      <c r="T737" s="613"/>
      <c r="U737" s="613"/>
      <c r="V737" s="613"/>
      <c r="W737" s="925" t="s">
        <v>582</v>
      </c>
      <c r="X737" s="926"/>
      <c r="Y737" s="926"/>
      <c r="Z737" s="926"/>
      <c r="AA737" s="926"/>
      <c r="AB737" s="926"/>
      <c r="AC737" s="926"/>
      <c r="AD737" s="926"/>
      <c r="AE737" s="926"/>
      <c r="AF737" s="927"/>
      <c r="AG737" s="613" t="s">
        <v>361</v>
      </c>
      <c r="AH737" s="613"/>
      <c r="AI737" s="613"/>
      <c r="AJ737" s="613"/>
      <c r="AK737" s="613"/>
      <c r="AL737" s="613"/>
      <c r="AM737" s="925" t="s">
        <v>583</v>
      </c>
      <c r="AN737" s="926"/>
      <c r="AO737" s="926"/>
      <c r="AP737" s="926"/>
      <c r="AQ737" s="926"/>
      <c r="AR737" s="926"/>
      <c r="AS737" s="926"/>
      <c r="AT737" s="926"/>
      <c r="AU737" s="926"/>
      <c r="AV737" s="927"/>
      <c r="AW737" s="59"/>
      <c r="AX737" s="60"/>
    </row>
    <row r="738" spans="1:50" ht="24.75" customHeight="1" x14ac:dyDescent="0.2">
      <c r="A738" s="902" t="s">
        <v>362</v>
      </c>
      <c r="B738" s="903"/>
      <c r="C738" s="903"/>
      <c r="D738" s="903"/>
      <c r="E738" s="903"/>
      <c r="F738" s="903"/>
      <c r="G738" s="925" t="s">
        <v>584</v>
      </c>
      <c r="H738" s="926"/>
      <c r="I738" s="926"/>
      <c r="J738" s="926"/>
      <c r="K738" s="926"/>
      <c r="L738" s="926"/>
      <c r="M738" s="926"/>
      <c r="N738" s="926"/>
      <c r="O738" s="926"/>
      <c r="P738" s="926"/>
      <c r="Q738" s="613" t="s">
        <v>363</v>
      </c>
      <c r="R738" s="613"/>
      <c r="S738" s="613"/>
      <c r="T738" s="613"/>
      <c r="U738" s="613"/>
      <c r="V738" s="613"/>
      <c r="W738" s="925">
        <v>217</v>
      </c>
      <c r="X738" s="926"/>
      <c r="Y738" s="926"/>
      <c r="Z738" s="926"/>
      <c r="AA738" s="926"/>
      <c r="AB738" s="926"/>
      <c r="AC738" s="926"/>
      <c r="AD738" s="926"/>
      <c r="AE738" s="926"/>
      <c r="AF738" s="927"/>
      <c r="AG738" s="903" t="s">
        <v>364</v>
      </c>
      <c r="AH738" s="903"/>
      <c r="AI738" s="903"/>
      <c r="AJ738" s="903"/>
      <c r="AK738" s="903"/>
      <c r="AL738" s="903"/>
      <c r="AM738" s="925">
        <v>214</v>
      </c>
      <c r="AN738" s="926"/>
      <c r="AO738" s="926"/>
      <c r="AP738" s="926"/>
      <c r="AQ738" s="926"/>
      <c r="AR738" s="926"/>
      <c r="AS738" s="926"/>
      <c r="AT738" s="926"/>
      <c r="AU738" s="926"/>
      <c r="AV738" s="927"/>
      <c r="AW738" s="87"/>
      <c r="AX738" s="88"/>
    </row>
    <row r="739" spans="1:50" ht="24.75" customHeight="1" thickBot="1" x14ac:dyDescent="0.25">
      <c r="A739" s="737" t="s">
        <v>492</v>
      </c>
      <c r="B739" s="738"/>
      <c r="C739" s="738"/>
      <c r="D739" s="738"/>
      <c r="E739" s="738"/>
      <c r="F739" s="738"/>
      <c r="G739" s="928">
        <v>204</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4" customHeight="1" x14ac:dyDescent="0.2">
      <c r="A740" s="775" t="s">
        <v>542</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hidden="1"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hidden="1"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hidden="1"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hidden="1"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4" t="s">
        <v>544</v>
      </c>
      <c r="B779" s="755"/>
      <c r="C779" s="755"/>
      <c r="D779" s="755"/>
      <c r="E779" s="755"/>
      <c r="F779" s="756"/>
      <c r="G779" s="771" t="s">
        <v>624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69"/>
      <c r="B781" s="757"/>
      <c r="C781" s="757"/>
      <c r="D781" s="757"/>
      <c r="E781" s="757"/>
      <c r="F781" s="758"/>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t="s">
        <v>576</v>
      </c>
      <c r="AD781" s="435"/>
      <c r="AE781" s="435"/>
      <c r="AF781" s="435"/>
      <c r="AG781" s="436"/>
      <c r="AH781" s="437" t="s">
        <v>577</v>
      </c>
      <c r="AI781" s="438"/>
      <c r="AJ781" s="438"/>
      <c r="AK781" s="438"/>
      <c r="AL781" s="438"/>
      <c r="AM781" s="438"/>
      <c r="AN781" s="438"/>
      <c r="AO781" s="438"/>
      <c r="AP781" s="438"/>
      <c r="AQ781" s="438"/>
      <c r="AR781" s="438"/>
      <c r="AS781" s="438"/>
      <c r="AT781" s="439"/>
      <c r="AU781" s="464">
        <v>28.7</v>
      </c>
      <c r="AV781" s="465"/>
      <c r="AW781" s="465"/>
      <c r="AX781" s="466"/>
    </row>
    <row r="782" spans="1:50" ht="24.75" customHeight="1" x14ac:dyDescent="0.2">
      <c r="A782" s="569"/>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2">
      <c r="A783" s="569"/>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28.7</v>
      </c>
      <c r="AV791" s="401"/>
      <c r="AW791" s="401"/>
      <c r="AX791" s="403"/>
    </row>
    <row r="792" spans="1:50" ht="24.75" hidden="1" customHeight="1" x14ac:dyDescent="0.2">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2">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2">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2">
      <c r="A837" s="393">
        <v>1</v>
      </c>
      <c r="B837" s="393">
        <v>1</v>
      </c>
      <c r="C837" s="414" t="s">
        <v>585</v>
      </c>
      <c r="D837" s="404"/>
      <c r="E837" s="404"/>
      <c r="F837" s="404"/>
      <c r="G837" s="404"/>
      <c r="H837" s="404"/>
      <c r="I837" s="404"/>
      <c r="J837" s="405">
        <v>5010005017959</v>
      </c>
      <c r="K837" s="406"/>
      <c r="L837" s="406"/>
      <c r="M837" s="406"/>
      <c r="N837" s="406"/>
      <c r="O837" s="406"/>
      <c r="P837" s="415" t="s">
        <v>586</v>
      </c>
      <c r="Q837" s="308"/>
      <c r="R837" s="308"/>
      <c r="S837" s="308"/>
      <c r="T837" s="308"/>
      <c r="U837" s="308"/>
      <c r="V837" s="308"/>
      <c r="W837" s="308"/>
      <c r="X837" s="308"/>
      <c r="Y837" s="316">
        <v>0.3</v>
      </c>
      <c r="Z837" s="317"/>
      <c r="AA837" s="317"/>
      <c r="AB837" s="318"/>
      <c r="AC837" s="407" t="s">
        <v>536</v>
      </c>
      <c r="AD837" s="413"/>
      <c r="AE837" s="413"/>
      <c r="AF837" s="413"/>
      <c r="AG837" s="413"/>
      <c r="AH837" s="408" t="s">
        <v>587</v>
      </c>
      <c r="AI837" s="409"/>
      <c r="AJ837" s="409"/>
      <c r="AK837" s="409"/>
      <c r="AL837" s="313" t="s">
        <v>587</v>
      </c>
      <c r="AM837" s="314"/>
      <c r="AN837" s="314"/>
      <c r="AO837" s="315"/>
      <c r="AP837" s="309" t="s">
        <v>619</v>
      </c>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2">
      <c r="A870" s="393">
        <v>1</v>
      </c>
      <c r="B870" s="393">
        <v>1</v>
      </c>
      <c r="C870" s="414" t="s">
        <v>588</v>
      </c>
      <c r="D870" s="404"/>
      <c r="E870" s="404"/>
      <c r="F870" s="404"/>
      <c r="G870" s="404"/>
      <c r="H870" s="404"/>
      <c r="I870" s="404"/>
      <c r="J870" s="405">
        <v>6100002022522</v>
      </c>
      <c r="K870" s="406"/>
      <c r="L870" s="406"/>
      <c r="M870" s="406"/>
      <c r="N870" s="406"/>
      <c r="O870" s="406"/>
      <c r="P870" s="415" t="s">
        <v>589</v>
      </c>
      <c r="Q870" s="308"/>
      <c r="R870" s="308"/>
      <c r="S870" s="308"/>
      <c r="T870" s="308"/>
      <c r="U870" s="308"/>
      <c r="V870" s="308"/>
      <c r="W870" s="308"/>
      <c r="X870" s="308"/>
      <c r="Y870" s="316">
        <v>28.7</v>
      </c>
      <c r="Z870" s="317"/>
      <c r="AA870" s="317"/>
      <c r="AB870" s="318"/>
      <c r="AC870" s="407" t="s">
        <v>590</v>
      </c>
      <c r="AD870" s="413"/>
      <c r="AE870" s="413"/>
      <c r="AF870" s="413"/>
      <c r="AG870" s="413"/>
      <c r="AH870" s="408" t="s">
        <v>581</v>
      </c>
      <c r="AI870" s="409"/>
      <c r="AJ870" s="409"/>
      <c r="AK870" s="409"/>
      <c r="AL870" s="313" t="s">
        <v>580</v>
      </c>
      <c r="AM870" s="314"/>
      <c r="AN870" s="314"/>
      <c r="AO870" s="315"/>
      <c r="AP870" s="309" t="s">
        <v>625</v>
      </c>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470</v>
      </c>
      <c r="AQ1101" s="418"/>
      <c r="AR1101" s="418"/>
      <c r="AS1101" s="418"/>
      <c r="AT1101" s="418"/>
      <c r="AU1101" s="418"/>
      <c r="AV1101" s="418"/>
      <c r="AW1101" s="418"/>
      <c r="AX1101" s="418"/>
    </row>
    <row r="1102" spans="1:50" ht="30" hidden="1" customHeight="1" x14ac:dyDescent="0.2">
      <c r="A1102" s="393">
        <v>1</v>
      </c>
      <c r="B1102" s="393">
        <v>1</v>
      </c>
      <c r="C1102" s="865"/>
      <c r="D1102" s="865"/>
      <c r="E1102" s="864"/>
      <c r="F1102" s="864"/>
      <c r="G1102" s="864"/>
      <c r="H1102" s="864"/>
      <c r="I1102" s="86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6 P15:AX15 P13:AX13 W17:AQ17">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P17:V17">
    <cfRule type="expression" dxfId="703" priority="3">
      <formula>IF(RIGHT(TEXT(P17,"0.#"),1)=".",FALSE,TRUE)</formula>
    </cfRule>
    <cfRule type="expression" dxfId="702" priority="4">
      <formula>IF(RIGHT(TEXT(P17,"0.#"),1)=".",TRUE,FALSE)</formula>
    </cfRule>
  </conditionalFormatting>
  <conditionalFormatting sqref="AI34 AM34">
    <cfRule type="expression" dxfId="701" priority="1">
      <formula>IF(RIGHT(TEXT(AI34,"0.#"),1)=".",FALSE,TRUE)</formula>
    </cfRule>
    <cfRule type="expression" dxfId="700" priority="2">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B13" sqref="B1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563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563</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2">
      <c r="A7" s="14" t="s">
        <v>208</v>
      </c>
      <c r="B7" s="15" t="s">
        <v>563</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2">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2">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2">
      <c r="A10" s="14" t="s">
        <v>466</v>
      </c>
      <c r="B10" s="15" t="s">
        <v>563</v>
      </c>
      <c r="C10" s="13" t="str">
        <f t="shared" si="0"/>
        <v>国土強靱化施策</v>
      </c>
      <c r="D10" s="13" t="str">
        <f t="shared" si="8"/>
        <v>観光立国、国土強靱化施策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2">
      <c r="A11" s="14" t="s">
        <v>211</v>
      </c>
      <c r="B11" s="15"/>
      <c r="C11" s="13" t="str">
        <f t="shared" si="0"/>
        <v/>
      </c>
      <c r="D11" s="13" t="str">
        <f t="shared" si="8"/>
        <v>観光立国、国土強靱化施策</v>
      </c>
      <c r="F11" s="18" t="s">
        <v>237</v>
      </c>
      <c r="G11" s="17"/>
      <c r="H11" s="13" t="str">
        <f t="shared" si="1"/>
        <v/>
      </c>
      <c r="I11" s="13" t="str">
        <f t="shared" si="5"/>
        <v>一般会計</v>
      </c>
      <c r="K11" s="14" t="s">
        <v>230</v>
      </c>
      <c r="L11" s="15" t="s">
        <v>563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2">
      <c r="A12" s="14" t="s">
        <v>212</v>
      </c>
      <c r="B12" s="15"/>
      <c r="C12" s="13" t="str">
        <f t="shared" si="0"/>
        <v/>
      </c>
      <c r="D12" s="13" t="str">
        <f t="shared" si="8"/>
        <v>観光立国、国土強靱化施策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2">
      <c r="A13" s="14" t="s">
        <v>213</v>
      </c>
      <c r="B13" s="15"/>
      <c r="C13" s="13" t="str">
        <f t="shared" si="0"/>
        <v/>
      </c>
      <c r="D13" s="13" t="str">
        <f t="shared" si="8"/>
        <v>観光立国、国土強靱化施策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2">
      <c r="A14" s="14" t="s">
        <v>214</v>
      </c>
      <c r="B14" s="15"/>
      <c r="C14" s="13" t="str">
        <f t="shared" si="0"/>
        <v/>
      </c>
      <c r="D14" s="13" t="str">
        <f t="shared" si="8"/>
        <v>観光立国、国土強靱化施策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観光立国、国土強靱化施策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観光立国、国土強靱化施策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観光立国、国土強靱化施策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観光立国、国土強靱化施策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観光立国、国土強靱化施策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観光立国、国土強靱化施策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観光立国、国土強靱化施策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観光立国、国土強靱化施策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観光立国、国土強靱化施策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観光立国、国土強靱化施策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観光立国、国土強靱化施策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観光立国、国土強靱化施策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2">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4" t="s">
        <v>538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2">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2">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2">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4" t="s">
        <v>538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2">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2">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2">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4" t="s">
        <v>538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2">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2">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2">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4" t="s">
        <v>538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2">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2">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2">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4" t="s">
        <v>538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2">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2">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2">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2">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2">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2">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2">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2">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2">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2">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4" t="s">
        <v>538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5">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5" t="s">
        <v>29</v>
      </c>
      <c r="B2" s="1046"/>
      <c r="C2" s="1046"/>
      <c r="D2" s="1046"/>
      <c r="E2" s="1046"/>
      <c r="F2" s="1047"/>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5"/>
    <row r="55" spans="1:50" ht="30" customHeight="1" x14ac:dyDescent="0.2">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5"/>
    <row r="108" spans="1:50" ht="30" customHeight="1" x14ac:dyDescent="0.2">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5"/>
    <row r="161" spans="1:50" ht="30" customHeight="1" x14ac:dyDescent="0.2">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5"/>
    <row r="214" spans="1:50" ht="30" customHeight="1" x14ac:dyDescent="0.2">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2">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2">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2">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2">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2">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2">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2">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2">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2">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2">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2">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2">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2">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2">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2">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2">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2">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2">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2">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2">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2">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2">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2">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2">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2">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2">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2">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2">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2">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2">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2">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2">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2">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2">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2">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2">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2">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2">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2">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2">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2017-08-23T03:03:36Z</cp:lastPrinted>
  <dcterms:created xsi:type="dcterms:W3CDTF">2012-03-13T00:50:25Z</dcterms:created>
  <dcterms:modified xsi:type="dcterms:W3CDTF">2017-08-23T03:03:42Z</dcterms:modified>
</cp:coreProperties>
</file>