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29年度行政事業レビューシート\最終公表用\OKボックス\"/>
    </mc:Choice>
  </mc:AlternateContent>
  <bookViews>
    <workbookView xWindow="214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<sst xmlns="http://schemas.openxmlformats.org/spreadsheetml/2006/main" count="2851" uniqueCount="626">
  <si>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</si>
  <si>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</si>
  <si>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</si>
  <si>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</si>
  <si>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</si>
  <si>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</si>
  <si>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</si>
  <si>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</si>
  <si>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</si>
  <si>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</si>
  <si>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</si>
  <si>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</si>
  <si>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</si>
  <si>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</si>
  <si>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</si>
  <si>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</si>
  <si>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</si>
  <si>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</si>
  <si>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</si>
  <si>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</si>
  <si>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</si>
  <si>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</si>
  <si>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</si>
  <si>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</si>
  <si>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</si>
  <si>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</si>
  <si>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</si>
  <si>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</si>
  <si>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</si>
  <si>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</si>
  <si>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</si>
  <si>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</si>
  <si>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</si>
  <si>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</si>
  <si>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</si>
  <si>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</si>
  <si>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</si>
  <si>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</si>
  <si>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</si>
  <si>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</si>
  <si>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</si>
  <si>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</si>
  <si>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</si>
  <si>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</si>
  <si>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</si>
  <si>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</si>
  <si>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</si>
  <si>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</si>
  <si>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</si>
  <si>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</si>
  <si>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</si>
  <si>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</si>
  <si>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</si>
  <si>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</si>
  <si>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</si>
  <si>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</si>
  <si>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</si>
  <si>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</si>
  <si>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</si>
  <si>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</si>
  <si>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</si>
  <si>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</si>
  <si>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</si>
  <si>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</si>
  <si>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</si>
  <si>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</si>
  <si>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</si>
  <si>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</si>
  <si>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</si>
  <si>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</si>
  <si>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</si>
  <si>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</si>
  <si>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</si>
  <si>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</si>
  <si>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</si>
  <si>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</si>
  <si>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</si>
  <si>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</si>
  <si>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</si>
  <si>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</si>
  <si>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</si>
  <si>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</si>
  <si>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</si>
  <si>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</si>
  <si>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</si>
  <si>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</si>
  <si>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</si>
  <si>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</si>
  <si>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</si>
  <si>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</si>
  <si>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</si>
  <si>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</si>
  <si>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</si>
  <si>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</si>
  <si>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</si>
  <si>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</si>
  <si>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</si>
  <si>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</si>
  <si>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</si>
  <si>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</si>
  <si>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</si>
  <si>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</si>
  <si>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</si>
  <si>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</si>
  <si>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</si>
  <si>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</si>
  <si>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</si>
  <si>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</si>
  <si>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</si>
  <si>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</si>
  <si>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</si>
  <si>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</si>
  <si>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</si>
  <si>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</si>
  <si>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</si>
  <si>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</si>
  <si>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</si>
  <si>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</si>
  <si>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</si>
  <si>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</si>
  <si>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</si>
  <si>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</si>
  <si>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</si>
  <si>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</si>
  <si>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</si>
  <si>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</si>
  <si>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</si>
  <si>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</si>
  <si>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</si>
  <si>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</si>
  <si>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</si>
  <si>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</si>
  <si>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</si>
  <si>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</si>
  <si>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</si>
  <si>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</si>
  <si>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</si>
  <si>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</si>
  <si>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</si>
  <si>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</si>
  <si>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</si>
  <si>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</si>
  <si>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</si>
  <si>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</si>
  <si>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</si>
  <si>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</si>
  <si>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</si>
  <si>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</si>
  <si>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</si>
  <si>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</si>
  <si>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</si>
  <si>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</si>
  <si>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</si>
  <si>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</si>
  <si>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</si>
  <si>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</si>
  <si>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</si>
  <si>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</si>
  <si>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</si>
  <si>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</si>
  <si>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</si>
  <si>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</si>
  <si>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</si>
  <si>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</si>
  <si>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</si>
  <si>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</si>
  <si>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</si>
  <si>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</si>
  <si>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</si>
  <si>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</si>
  <si>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</si>
  <si>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</si>
  <si>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</si>
  <si>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</si>
  <si>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</si>
  <si>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</si>
  <si>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</si>
  <si>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</si>
  <si>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</si>
  <si>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</si>
  <si>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</si>
  <si>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</si>
  <si>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</si>
  <si>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</si>
  <si>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</si>
  <si>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</si>
  <si>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</si>
  <si>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</si>
  <si>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</si>
  <si>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</si>
  <si>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</si>
  <si>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</si>
  <si>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</si>
  <si>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</si>
  <si>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</si>
  <si>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</si>
  <si>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</si>
  <si>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</si>
  <si>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</si>
  <si>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</si>
  <si>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</si>
  <si>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</si>
  <si>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</si>
  <si>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</si>
  <si>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</si>
  <si>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</si>
  <si>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</si>
  <si>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</si>
  <si>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</si>
  <si>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</si>
  <si>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</si>
  <si>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</si>
  <si>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</si>
  <si>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</si>
  <si>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</si>
  <si>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</si>
  <si>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</si>
  <si>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</si>
  <si>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</si>
  <si>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</si>
  <si>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</si>
  <si>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</si>
  <si>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</si>
  <si>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</si>
  <si>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</si>
  <si>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</si>
  <si>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</si>
  <si>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</si>
  <si>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</si>
  <si>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</si>
  <si>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</si>
  <si>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</si>
  <si>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</si>
  <si>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</si>
  <si>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</si>
  <si>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</si>
  <si>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</si>
  <si>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</si>
  <si>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</si>
  <si>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</si>
  <si>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</si>
  <si>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</si>
  <si>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</si>
  <si>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</si>
  <si>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</si>
  <si>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</si>
  <si>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</si>
  <si>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</si>
  <si>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</si>
  <si>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</si>
  <si>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</si>
  <si>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</si>
  <si>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</si>
  <si>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</si>
  <si>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</si>
  <si>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</si>
  <si>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</si>
  <si>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</si>
  <si>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</si>
  <si>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</si>
  <si>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</si>
  <si>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</si>
  <si>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</si>
  <si>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</si>
  <si>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</si>
  <si>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</si>
  <si>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</si>
  <si>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</si>
  <si>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</si>
  <si>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</si>
  <si>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</si>
  <si>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</si>
  <si>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</si>
  <si>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</si>
  <si>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</si>
  <si>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</si>
  <si>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</si>
  <si>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</si>
  <si>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</si>
  <si>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</si>
  <si>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</si>
  <si>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</si>
  <si>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</si>
  <si>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</si>
  <si>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</si>
  <si>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</si>
  <si>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</si>
  <si>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</si>
  <si>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</si>
  <si>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</si>
  <si>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</si>
  <si>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</si>
  <si>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</si>
  <si>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</si>
  <si>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</si>
  <si>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</si>
  <si>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</si>
  <si>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</si>
  <si>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</si>
  <si>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</si>
  <si>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</si>
  <si>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</si>
  <si>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</si>
  <si>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</si>
  <si>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</si>
  <si>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</si>
  <si>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</si>
  <si>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</si>
  <si>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</si>
  <si>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</si>
  <si>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</si>
  <si>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</si>
  <si>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</si>
  <si>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</si>
  <si>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</si>
  <si>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</si>
  <si>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</si>
  <si>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</si>
  <si>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</si>
  <si>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</si>
  <si>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</si>
  <si>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</si>
  <si>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</si>
  <si>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</si>
  <si>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</si>
  <si>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</si>
  <si>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</si>
  <si>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</si>
  <si>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</si>
  <si>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</si>
  <si>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</si>
  <si>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</si>
  <si>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</si>
  <si>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</si>
  <si>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</si>
  <si>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</si>
  <si>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</si>
  <si>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</si>
  <si>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</si>
  <si>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</si>
  <si>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</si>
  <si>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</si>
  <si>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</si>
  <si>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</si>
  <si>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</si>
  <si>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</si>
  <si>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</si>
  <si>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</si>
  <si>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</si>
  <si>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</si>
  <si>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</si>
  <si>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</si>
  <si>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</si>
  <si>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</si>
  <si>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</si>
  <si>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</si>
  <si>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</si>
  <si>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</si>
  <si>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</si>
  <si>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</si>
  <si>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</si>
  <si>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</si>
  <si>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</si>
  <si>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</si>
  <si>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</si>
  <si>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</si>
  <si>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</si>
  <si>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</si>
  <si>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</si>
  <si>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</si>
  <si>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</si>
  <si>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</si>
  <si>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</si>
  <si>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</si>
  <si>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</si>
  <si>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</si>
  <si>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</si>
  <si>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</si>
  <si>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</si>
  <si>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</si>
  <si>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</si>
  <si>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</si>
  <si>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</si>
  <si>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</si>
  <si>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</si>
  <si>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</si>
  <si>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</si>
  <si>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</si>
  <si>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</si>
  <si>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</si>
  <si>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</si>
  <si>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</si>
  <si>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</si>
  <si>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</si>
  <si>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</si>
  <si>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</si>
  <si>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</si>
  <si>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</si>
  <si>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</si>
  <si>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</si>
  <si>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</si>
  <si>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</si>
  <si>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</si>
  <si>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</si>
  <si>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</si>
  <si>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</si>
  <si>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</si>
  <si>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</si>
  <si>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</si>
  <si>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</si>
  <si>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</si>
  <si>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</si>
  <si>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</si>
  <si>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</si>
  <si>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</si>
  <si>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</si>
  <si>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</si>
  <si>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</si>
  <si>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</si>
  <si>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</si>
  <si>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</si>
  <si>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</si>
  <si>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</si>
  <si>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</si>
  <si>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</si>
  <si>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</si>
  <si>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</si>
  <si>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</si>
  <si>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</si>
  <si>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</si>
  <si>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</si>
  <si>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</si>
  <si>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</si>
  <si>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</si>
  <si>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</si>
  <si>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</si>
  <si>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</si>
  <si>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</si>
  <si>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</si>
  <si>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</si>
  <si>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</si>
  <si>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</si>
  <si>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</si>
  <si>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</si>
  <si>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</si>
  <si>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</si>
  <si>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</si>
  <si>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</si>
  <si>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</si>
  <si>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</si>
  <si>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</si>
  <si>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</si>
  <si>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</si>
  <si>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</si>
  <si>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</si>
  <si>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</si>
  <si>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</si>
  <si>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</si>
  <si>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</si>
  <si>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</si>
  <si>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</si>
  <si>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</si>
  <si>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</si>
  <si>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</si>
  <si>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</si>
  <si>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</si>
  <si>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</si>
  <si>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</si>
  <si>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</si>
  <si>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</si>
  <si>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</si>
  <si>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</si>
  <si>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</si>
  <si>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</si>
  <si>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</si>
  <si>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</si>
  <si>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</si>
  <si>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</si>
  <si>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</si>
  <si>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</si>
  <si>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</si>
  <si>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</si>
  <si>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</si>
  <si>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</si>
  <si>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</si>
  <si>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</si>
  <si>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</si>
  <si>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</si>
  <si>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</si>
  <si>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</si>
  <si>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</si>
  <si>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</si>
  <si>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</si>
  <si>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</si>
  <si>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</si>
  <si>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</si>
  <si>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</si>
  <si>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</si>
  <si>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</si>
  <si>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</si>
  <si>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</si>
  <si>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</si>
  <si>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</si>
  <si>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</si>
  <si>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</si>
  <si>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</si>
  <si>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</si>
  <si>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</si>
  <si>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</si>
  <si>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</si>
  <si>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</si>
  <si>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</si>
  <si>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</si>
  <si>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</si>
  <si>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</si>
  <si>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</si>
  <si>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</si>
  <si>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</si>
  <si>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</si>
  <si>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</si>
  <si>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</si>
  <si>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</si>
  <si>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</si>
  <si>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</si>
  <si>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</si>
  <si>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</si>
  <si>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</si>
  <si>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</si>
  <si>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</si>
  <si>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</si>
  <si>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</si>
  <si>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</si>
  <si>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</si>
  <si>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</si>
  <si>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</si>
  <si>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</si>
  <si>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</si>
  <si>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</si>
  <si>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</si>
  <si>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</si>
  <si>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</si>
  <si>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</si>
  <si>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</si>
  <si>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</si>
  <si>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</si>
  <si>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</si>
  <si>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</si>
  <si>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</si>
  <si>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</si>
  <si>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</si>
  <si>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</si>
  <si>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</si>
  <si>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</si>
  <si>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アジア保護地域イニシアティブ構築推進事業</t>
    <rPh sb="3" eb="5">
      <t>ホゴ</t>
    </rPh>
    <rPh sb="5" eb="7">
      <t>チイキ</t>
    </rPh>
    <rPh sb="14" eb="16">
      <t>コウチク</t>
    </rPh>
    <rPh sb="16" eb="18">
      <t>スイシン</t>
    </rPh>
    <rPh sb="18" eb="20">
      <t>ジギョウ</t>
    </rPh>
    <phoneticPr fontId="5"/>
  </si>
  <si>
    <t>自然環境局</t>
    <rPh sb="0" eb="2">
      <t>シゼン</t>
    </rPh>
    <rPh sb="2" eb="5">
      <t>カンキョウキョク</t>
    </rPh>
    <phoneticPr fontId="5"/>
  </si>
  <si>
    <t>国立公園課</t>
    <rPh sb="0" eb="2">
      <t>コクリツ</t>
    </rPh>
    <rPh sb="2" eb="5">
      <t>コウエンカ</t>
    </rPh>
    <phoneticPr fontId="5"/>
  </si>
  <si>
    <t>環境省</t>
  </si>
  <si>
    <t>生物多様性国家戦略2012-2020 第１部第４章第２節４、第３部第２章第７節１</t>
    <phoneticPr fontId="5"/>
  </si>
  <si>
    <t>○</t>
  </si>
  <si>
    <t>－</t>
    <phoneticPr fontId="5"/>
  </si>
  <si>
    <t>－</t>
    <phoneticPr fontId="5"/>
  </si>
  <si>
    <t>我が国を含むアジアにおける愛知目標の達成を含めた生物多様性条約に基づく取組の推進に資するため、アジアにおける国立公園等の保護地域に係る連携のための枠組みを構築し、保護地域の管理水準の向上を目指す。</t>
    <phoneticPr fontId="5"/>
  </si>
  <si>
    <t>我が国を含むアジアにおける保護地域の管理水準の向上のため、第１回アジア国立公園会議（平成25年11月、仙台市）や第６回世界国立公園会議（平成26年11月、オーストラリア）の成果を踏まえ、我が国がリーダーシップを発揮してアジアにおける保護地域に係る連携のための枠組みを構築し、こうした枠組みに基づき国立公園等の保護地域の管理手法等に関する情報共有や能力開発等の事業を実施する。</t>
    <phoneticPr fontId="5"/>
  </si>
  <si>
    <t>-</t>
    <phoneticPr fontId="5"/>
  </si>
  <si>
    <t>-</t>
    <phoneticPr fontId="5"/>
  </si>
  <si>
    <t>-</t>
    <phoneticPr fontId="5"/>
  </si>
  <si>
    <t>-</t>
    <phoneticPr fontId="5"/>
  </si>
  <si>
    <t>-</t>
    <phoneticPr fontId="5"/>
  </si>
  <si>
    <t>-</t>
    <phoneticPr fontId="5"/>
  </si>
  <si>
    <t>職員旅費</t>
    <rPh sb="0" eb="2">
      <t>ショクイン</t>
    </rPh>
    <rPh sb="2" eb="4">
      <t>リョヒ</t>
    </rPh>
    <phoneticPr fontId="5"/>
  </si>
  <si>
    <t>環境保全調査費</t>
    <rPh sb="0" eb="2">
      <t>カンキョウ</t>
    </rPh>
    <rPh sb="2" eb="4">
      <t>ホゼン</t>
    </rPh>
    <rPh sb="4" eb="7">
      <t>チョウサヒ</t>
    </rPh>
    <phoneticPr fontId="5"/>
  </si>
  <si>
    <t>生物多様性条約COP10で決定した愛知目標を世界的に実現するため、アジア地域において保護地域に係る連携を推進するものであり、我が国の「生物多様性国家戦略2012-2020」にも位置付けられている、社会のニーズを的確に反映した事業である。</t>
    <rPh sb="112" eb="114">
      <t>ジギョウ</t>
    </rPh>
    <phoneticPr fontId="5"/>
  </si>
  <si>
    <t>アジア各国政府間の国際連携を推進する事業であることから、我が国の保護地域政策を統括する国が主体的に実施すべき事業である。</t>
    <rPh sb="7" eb="8">
      <t>カン</t>
    </rPh>
    <rPh sb="9" eb="11">
      <t>コクサイ</t>
    </rPh>
    <rPh sb="11" eb="13">
      <t>レンケイ</t>
    </rPh>
    <rPh sb="18" eb="20">
      <t>ジギョウ</t>
    </rPh>
    <rPh sb="28" eb="29">
      <t>ワ</t>
    </rPh>
    <rPh sb="30" eb="31">
      <t>クニ</t>
    </rPh>
    <rPh sb="32" eb="34">
      <t>ホゴ</t>
    </rPh>
    <rPh sb="34" eb="36">
      <t>チイキ</t>
    </rPh>
    <rPh sb="36" eb="38">
      <t>セイサク</t>
    </rPh>
    <rPh sb="39" eb="41">
      <t>トウカツ</t>
    </rPh>
    <rPh sb="43" eb="44">
      <t>クニ</t>
    </rPh>
    <rPh sb="44" eb="45">
      <t>ゼンコク</t>
    </rPh>
    <rPh sb="45" eb="48">
      <t>シュタイテキ</t>
    </rPh>
    <phoneticPr fontId="5"/>
  </si>
  <si>
    <t>無</t>
  </si>
  <si>
    <t>主な事業の支出先の選定にあたっては、一般競争入札で行っており、競争性が確保されている。</t>
    <rPh sb="18" eb="20">
      <t>イッパン</t>
    </rPh>
    <rPh sb="20" eb="22">
      <t>キョウソウ</t>
    </rPh>
    <rPh sb="22" eb="24">
      <t>ニュウサツ</t>
    </rPh>
    <phoneticPr fontId="5"/>
  </si>
  <si>
    <t>‐</t>
  </si>
  <si>
    <t>アジアの保護地域に係る連携の枠組であるアジア保護地域パートナーシップに多くの国が参加する。</t>
    <rPh sb="4" eb="6">
      <t>ホゴ</t>
    </rPh>
    <rPh sb="6" eb="8">
      <t>チイキ</t>
    </rPh>
    <rPh sb="9" eb="10">
      <t>カカ</t>
    </rPh>
    <rPh sb="11" eb="13">
      <t>レンケイ</t>
    </rPh>
    <rPh sb="14" eb="16">
      <t>ワクグ</t>
    </rPh>
    <rPh sb="22" eb="24">
      <t>ホゴ</t>
    </rPh>
    <rPh sb="24" eb="26">
      <t>チイキ</t>
    </rPh>
    <rPh sb="35" eb="36">
      <t>オオ</t>
    </rPh>
    <rPh sb="38" eb="39">
      <t>クニ</t>
    </rPh>
    <rPh sb="40" eb="42">
      <t>サンカ</t>
    </rPh>
    <phoneticPr fontId="5"/>
  </si>
  <si>
    <t>アジア保護地域パートナーシップへの参加国数</t>
    <rPh sb="3" eb="5">
      <t>ホゴ</t>
    </rPh>
    <rPh sb="5" eb="7">
      <t>チイキ</t>
    </rPh>
    <rPh sb="17" eb="20">
      <t>サンカコク</t>
    </rPh>
    <rPh sb="20" eb="21">
      <t>スウ</t>
    </rPh>
    <phoneticPr fontId="5"/>
  </si>
  <si>
    <t>-</t>
    <phoneticPr fontId="5"/>
  </si>
  <si>
    <t>http://asiaprotectedareaspartnership.org/index.php/current-members</t>
    <phoneticPr fontId="5"/>
  </si>
  <si>
    <t>アジア保護地域パートナーシップに係る会議等の実施回数</t>
    <rPh sb="3" eb="5">
      <t>ホゴ</t>
    </rPh>
    <rPh sb="5" eb="7">
      <t>チイキ</t>
    </rPh>
    <rPh sb="16" eb="17">
      <t>カカ</t>
    </rPh>
    <rPh sb="18" eb="20">
      <t>カイギ</t>
    </rPh>
    <rPh sb="20" eb="21">
      <t>トウ</t>
    </rPh>
    <rPh sb="22" eb="24">
      <t>ジッシ</t>
    </rPh>
    <rPh sb="24" eb="26">
      <t>カイスウ</t>
    </rPh>
    <phoneticPr fontId="5"/>
  </si>
  <si>
    <t>回</t>
    <rPh sb="0" eb="1">
      <t>カイ</t>
    </rPh>
    <phoneticPr fontId="5"/>
  </si>
  <si>
    <t>執行額／会議等の実施回数　　　　　　　　　　　　　　</t>
    <rPh sb="0" eb="2">
      <t>シッコウ</t>
    </rPh>
    <rPh sb="2" eb="3">
      <t>ガク</t>
    </rPh>
    <rPh sb="4" eb="6">
      <t>カイギ</t>
    </rPh>
    <rPh sb="6" eb="7">
      <t>トウ</t>
    </rPh>
    <rPh sb="8" eb="10">
      <t>ジッシ</t>
    </rPh>
    <rPh sb="10" eb="12">
      <t>カイスウ</t>
    </rPh>
    <phoneticPr fontId="5"/>
  </si>
  <si>
    <t>百万円</t>
    <rPh sb="0" eb="2">
      <t>ヒャクマン</t>
    </rPh>
    <rPh sb="2" eb="3">
      <t>エン</t>
    </rPh>
    <phoneticPr fontId="5"/>
  </si>
  <si>
    <t>百万円/回</t>
    <rPh sb="0" eb="2">
      <t>ヒャクマン</t>
    </rPh>
    <rPh sb="2" eb="3">
      <t>エン</t>
    </rPh>
    <rPh sb="4" eb="5">
      <t>カイ</t>
    </rPh>
    <phoneticPr fontId="5"/>
  </si>
  <si>
    <t>３２／３</t>
    <phoneticPr fontId="5"/>
  </si>
  <si>
    <t>１８／２</t>
    <phoneticPr fontId="5"/>
  </si>
  <si>
    <t>３２／２</t>
    <phoneticPr fontId="5"/>
  </si>
  <si>
    <t>新25-022</t>
    <rPh sb="0" eb="1">
      <t>シン</t>
    </rPh>
    <phoneticPr fontId="5"/>
  </si>
  <si>
    <t>本事業は、我が国が議長を務めた生物多様性条約第10回締約国会議で採択された愛知目標の達成に資する重要な活動であり、我が国として優先的に取り組むべき事業である。</t>
    <rPh sb="0" eb="1">
      <t>ホン</t>
    </rPh>
    <rPh sb="1" eb="3">
      <t>ジギョウ</t>
    </rPh>
    <rPh sb="5" eb="6">
      <t>ワ</t>
    </rPh>
    <rPh sb="7" eb="8">
      <t>クニ</t>
    </rPh>
    <rPh sb="9" eb="11">
      <t>ギチョウ</t>
    </rPh>
    <rPh sb="12" eb="13">
      <t>ツト</t>
    </rPh>
    <rPh sb="15" eb="17">
      <t>セイブツ</t>
    </rPh>
    <rPh sb="17" eb="20">
      <t>タヨウセイ</t>
    </rPh>
    <rPh sb="20" eb="22">
      <t>ジョウヤク</t>
    </rPh>
    <rPh sb="22" eb="23">
      <t>ダイ</t>
    </rPh>
    <rPh sb="25" eb="26">
      <t>カイ</t>
    </rPh>
    <rPh sb="26" eb="29">
      <t>テイヤクコク</t>
    </rPh>
    <rPh sb="29" eb="31">
      <t>カイギ</t>
    </rPh>
    <rPh sb="32" eb="34">
      <t>サイタク</t>
    </rPh>
    <rPh sb="37" eb="39">
      <t>アイチ</t>
    </rPh>
    <rPh sb="39" eb="41">
      <t>モクヒョウ</t>
    </rPh>
    <rPh sb="42" eb="44">
      <t>タッセイ</t>
    </rPh>
    <rPh sb="45" eb="46">
      <t>シ</t>
    </rPh>
    <rPh sb="48" eb="50">
      <t>ジュウヨウ</t>
    </rPh>
    <rPh sb="51" eb="53">
      <t>カツドウ</t>
    </rPh>
    <rPh sb="57" eb="58">
      <t>ワ</t>
    </rPh>
    <rPh sb="59" eb="60">
      <t>クニ</t>
    </rPh>
    <rPh sb="63" eb="66">
      <t>ユウセンテキ</t>
    </rPh>
    <rPh sb="67" eb="68">
      <t>ト</t>
    </rPh>
    <rPh sb="69" eb="70">
      <t>ク</t>
    </rPh>
    <rPh sb="73" eb="75">
      <t>ジギョウ</t>
    </rPh>
    <phoneticPr fontId="5"/>
  </si>
  <si>
    <t>本事業の主な内容は、国際会議の開催・出席等から、アジアにおける国際連携の枠組構築、そして具体的な協力事業の実施等へと変化していることから、こうした事業内容の変化に合わせてた柔軟かつ効率的な予算執行に努める。</t>
    <rPh sb="0" eb="1">
      <t>ホン</t>
    </rPh>
    <rPh sb="1" eb="3">
      <t>ジギョウ</t>
    </rPh>
    <rPh sb="4" eb="5">
      <t>オモ</t>
    </rPh>
    <rPh sb="6" eb="8">
      <t>ナイヨウ</t>
    </rPh>
    <rPh sb="10" eb="12">
      <t>コクサイ</t>
    </rPh>
    <rPh sb="12" eb="14">
      <t>カイギ</t>
    </rPh>
    <rPh sb="15" eb="17">
      <t>カイサイ</t>
    </rPh>
    <rPh sb="18" eb="20">
      <t>シュッセキ</t>
    </rPh>
    <rPh sb="20" eb="21">
      <t>トウ</t>
    </rPh>
    <rPh sb="31" eb="33">
      <t>コクサイ</t>
    </rPh>
    <rPh sb="33" eb="35">
      <t>レンケイ</t>
    </rPh>
    <rPh sb="36" eb="38">
      <t>ワクグ</t>
    </rPh>
    <rPh sb="38" eb="40">
      <t>コウチク</t>
    </rPh>
    <rPh sb="44" eb="47">
      <t>グタイテキ</t>
    </rPh>
    <rPh sb="48" eb="50">
      <t>キョウリョク</t>
    </rPh>
    <rPh sb="50" eb="52">
      <t>ジギョウ</t>
    </rPh>
    <rPh sb="53" eb="55">
      <t>ジッシ</t>
    </rPh>
    <rPh sb="55" eb="56">
      <t>トウ</t>
    </rPh>
    <rPh sb="58" eb="60">
      <t>ヘンカ</t>
    </rPh>
    <rPh sb="73" eb="75">
      <t>ジギョウ</t>
    </rPh>
    <rPh sb="75" eb="77">
      <t>ナイヨウ</t>
    </rPh>
    <rPh sb="78" eb="80">
      <t>ヘンカ</t>
    </rPh>
    <rPh sb="81" eb="82">
      <t>ア</t>
    </rPh>
    <rPh sb="86" eb="88">
      <t>ジュウナン</t>
    </rPh>
    <rPh sb="90" eb="92">
      <t>コウリツ</t>
    </rPh>
    <rPh sb="92" eb="93">
      <t>テキ</t>
    </rPh>
    <rPh sb="94" eb="96">
      <t>ヨサン</t>
    </rPh>
    <rPh sb="96" eb="98">
      <t>シッコウ</t>
    </rPh>
    <rPh sb="99" eb="100">
      <t>ツト</t>
    </rPh>
    <phoneticPr fontId="5"/>
  </si>
  <si>
    <t>生物多様性保全に係る必要な国際的取組の状況</t>
    <rPh sb="0" eb="2">
      <t>セイブツ</t>
    </rPh>
    <rPh sb="2" eb="5">
      <t>タヨウセイ</t>
    </rPh>
    <rPh sb="5" eb="7">
      <t>ホゼン</t>
    </rPh>
    <rPh sb="8" eb="9">
      <t>カカ</t>
    </rPh>
    <rPh sb="10" eb="12">
      <t>ヒツヨウ</t>
    </rPh>
    <rPh sb="13" eb="15">
      <t>コクサイ</t>
    </rPh>
    <rPh sb="15" eb="16">
      <t>テキ</t>
    </rPh>
    <rPh sb="16" eb="18">
      <t>トリクミ</t>
    </rPh>
    <rPh sb="19" eb="21">
      <t>ジョウキョウ</t>
    </rPh>
    <phoneticPr fontId="5"/>
  </si>
  <si>
    <t>生物多様性保全のための国際的な取組の推進</t>
    <rPh sb="0" eb="2">
      <t>セイブツ</t>
    </rPh>
    <rPh sb="2" eb="5">
      <t>タヨウセイ</t>
    </rPh>
    <rPh sb="5" eb="7">
      <t>ホゼン</t>
    </rPh>
    <rPh sb="11" eb="14">
      <t>コクサイテキ</t>
    </rPh>
    <rPh sb="15" eb="17">
      <t>トリクミ</t>
    </rPh>
    <rPh sb="18" eb="20">
      <t>スイシン</t>
    </rPh>
    <phoneticPr fontId="5"/>
  </si>
  <si>
    <t>－</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</si>
  <si>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</si>
  <si>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アジアにおける愛知目標の達成を含めた生物多様性条約に基づく取組の推進に資するため、アジアにおける国立公園等の保護地域に係る連携のための枠組を構築し、保護地域の管理水準の向上を目指す。</t>
    <rPh sb="7" eb="9">
      <t>アイチ</t>
    </rPh>
    <rPh sb="9" eb="11">
      <t>モクヒョウ</t>
    </rPh>
    <rPh sb="12" eb="14">
      <t>タッセイ</t>
    </rPh>
    <rPh sb="15" eb="16">
      <t>フク</t>
    </rPh>
    <rPh sb="18" eb="20">
      <t>セイブツ</t>
    </rPh>
    <rPh sb="20" eb="23">
      <t>タヨウセイ</t>
    </rPh>
    <rPh sb="23" eb="25">
      <t>ジョウヤク</t>
    </rPh>
    <rPh sb="26" eb="27">
      <t>モト</t>
    </rPh>
    <rPh sb="29" eb="31">
      <t>トリクミ</t>
    </rPh>
    <rPh sb="32" eb="34">
      <t>スイシン</t>
    </rPh>
    <rPh sb="35" eb="36">
      <t>シ</t>
    </rPh>
    <rPh sb="48" eb="50">
      <t>コクリツ</t>
    </rPh>
    <rPh sb="50" eb="52">
      <t>コウエン</t>
    </rPh>
    <rPh sb="52" eb="53">
      <t>トウ</t>
    </rPh>
    <rPh sb="54" eb="56">
      <t>ホゴ</t>
    </rPh>
    <rPh sb="56" eb="58">
      <t>チイキ</t>
    </rPh>
    <rPh sb="59" eb="60">
      <t>カカ</t>
    </rPh>
    <rPh sb="61" eb="63">
      <t>レンケイ</t>
    </rPh>
    <rPh sb="67" eb="69">
      <t>ワクグ</t>
    </rPh>
    <rPh sb="70" eb="72">
      <t>コウチク</t>
    </rPh>
    <rPh sb="74" eb="76">
      <t>ホゴ</t>
    </rPh>
    <rPh sb="76" eb="78">
      <t>チイキ</t>
    </rPh>
    <rPh sb="79" eb="81">
      <t>カンリ</t>
    </rPh>
    <rPh sb="81" eb="83">
      <t>スイジュン</t>
    </rPh>
    <rPh sb="84" eb="86">
      <t>コウジョウ</t>
    </rPh>
    <rPh sb="87" eb="89">
      <t>メザ</t>
    </rPh>
    <phoneticPr fontId="5"/>
  </si>
  <si>
    <t>アジアにおける国立公園等の保護地域管理に係るワークショップの開催等の事業を実施している。</t>
    <rPh sb="7" eb="9">
      <t>コクリツ</t>
    </rPh>
    <rPh sb="9" eb="11">
      <t>コウエン</t>
    </rPh>
    <rPh sb="11" eb="12">
      <t>トウ</t>
    </rPh>
    <rPh sb="13" eb="15">
      <t>ホゴ</t>
    </rPh>
    <rPh sb="15" eb="17">
      <t>チイキ</t>
    </rPh>
    <rPh sb="17" eb="19">
      <t>カンリ</t>
    </rPh>
    <rPh sb="20" eb="21">
      <t>カカ</t>
    </rPh>
    <rPh sb="30" eb="32">
      <t>カイサイ</t>
    </rPh>
    <rPh sb="32" eb="33">
      <t>トウ</t>
    </rPh>
    <rPh sb="34" eb="36">
      <t>ジギョウ</t>
    </rPh>
    <rPh sb="37" eb="39">
      <t>ジッシ</t>
    </rPh>
    <phoneticPr fontId="5"/>
  </si>
  <si>
    <t>各国の愛知目標達成に向けた取組が推進されるとともに、我が国の生物多様性分野での国際的なリーダーシップの発揮とパートナーシップの強化を図ることにより、施策の達成すべき目標「国際的枠組みへの参加を通じて、自然資源の保全、地球環境の生物多様性の保全を図る」に貢献する。</t>
    <rPh sb="0" eb="2">
      <t>カッコク</t>
    </rPh>
    <rPh sb="3" eb="5">
      <t>アイチ</t>
    </rPh>
    <rPh sb="5" eb="7">
      <t>モクヒョウ</t>
    </rPh>
    <rPh sb="7" eb="9">
      <t>タッセイ</t>
    </rPh>
    <rPh sb="10" eb="11">
      <t>ム</t>
    </rPh>
    <rPh sb="13" eb="15">
      <t>トリクミ</t>
    </rPh>
    <rPh sb="16" eb="18">
      <t>スイシン</t>
    </rPh>
    <rPh sb="26" eb="27">
      <t>ワ</t>
    </rPh>
    <rPh sb="28" eb="29">
      <t>クニ</t>
    </rPh>
    <rPh sb="30" eb="32">
      <t>セイブツ</t>
    </rPh>
    <rPh sb="32" eb="35">
      <t>タヨウセイ</t>
    </rPh>
    <rPh sb="35" eb="37">
      <t>ブンヤ</t>
    </rPh>
    <rPh sb="39" eb="42">
      <t>コクサイテキ</t>
    </rPh>
    <rPh sb="51" eb="53">
      <t>ハッキ</t>
    </rPh>
    <rPh sb="63" eb="65">
      <t>キョウカ</t>
    </rPh>
    <rPh sb="66" eb="67">
      <t>ハカ</t>
    </rPh>
    <rPh sb="74" eb="76">
      <t>セサク</t>
    </rPh>
    <rPh sb="77" eb="79">
      <t>タッセイ</t>
    </rPh>
    <rPh sb="82" eb="84">
      <t>モクヒョウ</t>
    </rPh>
    <rPh sb="85" eb="88">
      <t>コクサイテキ</t>
    </rPh>
    <rPh sb="88" eb="90">
      <t>ワクグ</t>
    </rPh>
    <rPh sb="93" eb="95">
      <t>サンカ</t>
    </rPh>
    <rPh sb="96" eb="97">
      <t>ツウ</t>
    </rPh>
    <rPh sb="100" eb="102">
      <t>シゼン</t>
    </rPh>
    <rPh sb="102" eb="104">
      <t>シゲン</t>
    </rPh>
    <rPh sb="105" eb="107">
      <t>ホゼン</t>
    </rPh>
    <rPh sb="108" eb="110">
      <t>チキュウ</t>
    </rPh>
    <rPh sb="110" eb="112">
      <t>カンキョウ</t>
    </rPh>
    <rPh sb="113" eb="115">
      <t>セイブツ</t>
    </rPh>
    <rPh sb="115" eb="118">
      <t>タヨウセイ</t>
    </rPh>
    <rPh sb="119" eb="121">
      <t>ホゼン</t>
    </rPh>
    <rPh sb="122" eb="123">
      <t>ハカ</t>
    </rPh>
    <rPh sb="126" eb="128">
      <t>コウケン</t>
    </rPh>
    <phoneticPr fontId="5"/>
  </si>
  <si>
    <t>各事業の規模・内容に合わせた効率的な支出に努めている。</t>
    <rPh sb="0" eb="3">
      <t>カクジギョウ</t>
    </rPh>
    <rPh sb="4" eb="6">
      <t>キボ</t>
    </rPh>
    <rPh sb="7" eb="9">
      <t>ナイヨウ</t>
    </rPh>
    <rPh sb="10" eb="11">
      <t>ア</t>
    </rPh>
    <rPh sb="14" eb="17">
      <t>コウリツテキ</t>
    </rPh>
    <rPh sb="18" eb="20">
      <t>シシュツ</t>
    </rPh>
    <rPh sb="21" eb="22">
      <t>ツト</t>
    </rPh>
    <phoneticPr fontId="5"/>
  </si>
  <si>
    <t>費目・使途を精査し、真に必要なものに限定している。</t>
    <rPh sb="0" eb="2">
      <t>ヒモク</t>
    </rPh>
    <rPh sb="3" eb="5">
      <t>シト</t>
    </rPh>
    <rPh sb="6" eb="8">
      <t>セイサ</t>
    </rPh>
    <rPh sb="10" eb="11">
      <t>シン</t>
    </rPh>
    <rPh sb="12" eb="14">
      <t>ヒツヨウ</t>
    </rPh>
    <rPh sb="18" eb="20">
      <t>ゲンテイ</t>
    </rPh>
    <phoneticPr fontId="5"/>
  </si>
  <si>
    <t>過去の予算執行を精査し、次年度以降の一層の効率的な執行につなげている。</t>
    <rPh sb="0" eb="2">
      <t>カコ</t>
    </rPh>
    <rPh sb="3" eb="5">
      <t>ヨサン</t>
    </rPh>
    <rPh sb="5" eb="7">
      <t>シッコウ</t>
    </rPh>
    <rPh sb="8" eb="10">
      <t>セイサ</t>
    </rPh>
    <rPh sb="12" eb="15">
      <t>ジネンド</t>
    </rPh>
    <rPh sb="15" eb="17">
      <t>イコウ</t>
    </rPh>
    <rPh sb="18" eb="20">
      <t>イッソウ</t>
    </rPh>
    <rPh sb="21" eb="24">
      <t>コウリツテキ</t>
    </rPh>
    <rPh sb="25" eb="27">
      <t>シッコウ</t>
    </rPh>
    <phoneticPr fontId="5"/>
  </si>
  <si>
    <t>参加国は着実に増加しており、目標達成率も高水準を維持している。</t>
    <rPh sb="0" eb="3">
      <t>サンカコク</t>
    </rPh>
    <rPh sb="4" eb="6">
      <t>チャクジツ</t>
    </rPh>
    <rPh sb="7" eb="9">
      <t>ゾウカ</t>
    </rPh>
    <rPh sb="14" eb="16">
      <t>モクヒョウ</t>
    </rPh>
    <rPh sb="16" eb="19">
      <t>タッセイリツ</t>
    </rPh>
    <rPh sb="20" eb="23">
      <t>コウスイジュン</t>
    </rPh>
    <rPh sb="24" eb="26">
      <t>イジ</t>
    </rPh>
    <phoneticPr fontId="5"/>
  </si>
  <si>
    <t>アジア地域の保護地域管理の水準向上のためには、保護地域管理を所掌している行政機関が直接連携する枠組を構築し、各国が蓄積した保護地域管理改善に係る具体的知見を共有し能力強化とノウハウの横展開する手法が効果的であり、他の支援アプローチに比べて費用効率も高い施策手段である。</t>
    <rPh sb="3" eb="5">
      <t>チイキ</t>
    </rPh>
    <rPh sb="6" eb="8">
      <t>ホゴ</t>
    </rPh>
    <rPh sb="8" eb="10">
      <t>チイキ</t>
    </rPh>
    <rPh sb="10" eb="12">
      <t>カンリ</t>
    </rPh>
    <rPh sb="13" eb="15">
      <t>スイジュン</t>
    </rPh>
    <rPh sb="15" eb="17">
      <t>コウジョウ</t>
    </rPh>
    <rPh sb="23" eb="25">
      <t>ホゴ</t>
    </rPh>
    <rPh sb="25" eb="27">
      <t>チイキ</t>
    </rPh>
    <rPh sb="27" eb="29">
      <t>カンリ</t>
    </rPh>
    <rPh sb="30" eb="32">
      <t>ショショウ</t>
    </rPh>
    <rPh sb="36" eb="38">
      <t>ギョウセイ</t>
    </rPh>
    <rPh sb="38" eb="40">
      <t>キカン</t>
    </rPh>
    <rPh sb="41" eb="43">
      <t>チョクセツ</t>
    </rPh>
    <rPh sb="43" eb="45">
      <t>レンケイ</t>
    </rPh>
    <rPh sb="47" eb="49">
      <t>ワクグ</t>
    </rPh>
    <rPh sb="50" eb="52">
      <t>コウチク</t>
    </rPh>
    <rPh sb="54" eb="56">
      <t>カッコク</t>
    </rPh>
    <rPh sb="57" eb="59">
      <t>チクセキ</t>
    </rPh>
    <rPh sb="61" eb="63">
      <t>ホゴ</t>
    </rPh>
    <rPh sb="63" eb="65">
      <t>チイキ</t>
    </rPh>
    <rPh sb="65" eb="67">
      <t>カンリ</t>
    </rPh>
    <rPh sb="67" eb="69">
      <t>カイゼン</t>
    </rPh>
    <rPh sb="70" eb="71">
      <t>カカ</t>
    </rPh>
    <rPh sb="72" eb="75">
      <t>グタイテキ</t>
    </rPh>
    <rPh sb="75" eb="77">
      <t>チケン</t>
    </rPh>
    <rPh sb="78" eb="80">
      <t>キョウユウ</t>
    </rPh>
    <rPh sb="81" eb="83">
      <t>ノウリョク</t>
    </rPh>
    <rPh sb="83" eb="85">
      <t>キョウカ</t>
    </rPh>
    <rPh sb="91" eb="92">
      <t>ヨコ</t>
    </rPh>
    <rPh sb="92" eb="94">
      <t>テンカイ</t>
    </rPh>
    <rPh sb="96" eb="98">
      <t>シュホウ</t>
    </rPh>
    <rPh sb="99" eb="102">
      <t>コウカテキ</t>
    </rPh>
    <rPh sb="106" eb="107">
      <t>ホカ</t>
    </rPh>
    <rPh sb="108" eb="110">
      <t>シエン</t>
    </rPh>
    <rPh sb="116" eb="117">
      <t>クラ</t>
    </rPh>
    <rPh sb="119" eb="121">
      <t>ヒヨウ</t>
    </rPh>
    <rPh sb="121" eb="123">
      <t>コウリツ</t>
    </rPh>
    <rPh sb="124" eb="125">
      <t>タカ</t>
    </rPh>
    <rPh sb="126" eb="128">
      <t>セサク</t>
    </rPh>
    <rPh sb="128" eb="130">
      <t>シュダン</t>
    </rPh>
    <phoneticPr fontId="5"/>
  </si>
  <si>
    <t>見込みどおりワークショップ等を実施している。</t>
    <rPh sb="0" eb="2">
      <t>ミコ</t>
    </rPh>
    <rPh sb="13" eb="14">
      <t>トウ</t>
    </rPh>
    <rPh sb="15" eb="17">
      <t>ジッシ</t>
    </rPh>
    <phoneticPr fontId="5"/>
  </si>
  <si>
    <t>保護地域管理に関する重要な地域ネットワークとしての地位を確立し、得られた成果物は国際会議等においても積極的に発信されている。</t>
    <rPh sb="0" eb="2">
      <t>ホゴ</t>
    </rPh>
    <rPh sb="2" eb="4">
      <t>チイキ</t>
    </rPh>
    <rPh sb="4" eb="6">
      <t>カンリ</t>
    </rPh>
    <rPh sb="7" eb="8">
      <t>カン</t>
    </rPh>
    <rPh sb="10" eb="12">
      <t>ジュウヨウ</t>
    </rPh>
    <rPh sb="13" eb="15">
      <t>チイキ</t>
    </rPh>
    <rPh sb="25" eb="27">
      <t>チイ</t>
    </rPh>
    <rPh sb="28" eb="30">
      <t>カクリツ</t>
    </rPh>
    <rPh sb="32" eb="33">
      <t>エ</t>
    </rPh>
    <rPh sb="36" eb="39">
      <t>セイカブツ</t>
    </rPh>
    <rPh sb="40" eb="42">
      <t>コクサイ</t>
    </rPh>
    <rPh sb="42" eb="44">
      <t>カイギ</t>
    </rPh>
    <rPh sb="44" eb="45">
      <t>トウ</t>
    </rPh>
    <rPh sb="50" eb="53">
      <t>セッキョクテキ</t>
    </rPh>
    <rPh sb="54" eb="56">
      <t>ハッシン</t>
    </rPh>
    <phoneticPr fontId="5"/>
  </si>
  <si>
    <t>２８／２</t>
    <phoneticPr fontId="5"/>
  </si>
  <si>
    <t>人件費等</t>
    <rPh sb="0" eb="3">
      <t>ジンケンヒ</t>
    </rPh>
    <rPh sb="3" eb="4">
      <t>トウ</t>
    </rPh>
    <phoneticPr fontId="5"/>
  </si>
  <si>
    <t>B.株式会社環境情報コミュニケーションズ</t>
    <phoneticPr fontId="5"/>
  </si>
  <si>
    <t>消費税</t>
    <rPh sb="0" eb="3">
      <t>ショウヒゼイ</t>
    </rPh>
    <phoneticPr fontId="5"/>
  </si>
  <si>
    <t>C.公益財団法人日本自然保護協会</t>
    <phoneticPr fontId="5"/>
  </si>
  <si>
    <t>A.イー・アール・エム日本株式会社</t>
    <phoneticPr fontId="5"/>
  </si>
  <si>
    <t>イー・アール・エム日本株式会社</t>
    <phoneticPr fontId="5"/>
  </si>
  <si>
    <t>アジアにおける国立公園等の保護地域の協働型管理運営の推進に関する調査及びワークショップの開催</t>
    <phoneticPr fontId="5"/>
  </si>
  <si>
    <t>株式会社環境情報コミュニケーションズ</t>
    <phoneticPr fontId="5"/>
  </si>
  <si>
    <t>海外の国立公園施設管理運営手法に関する調査等</t>
    <phoneticPr fontId="5"/>
  </si>
  <si>
    <t>公益財団法人日本自然保護協会</t>
    <phoneticPr fontId="5"/>
  </si>
  <si>
    <t>保護地域の効果的な管理手法に関する調査検討等</t>
    <phoneticPr fontId="5"/>
  </si>
  <si>
    <t>アジア地域各国は、愛知目標のうち保護地域関連の目標達成率がとりわけ低い状況にあり、当該地域における保護地域管理の強化はきわめて重要とされており、知見共有を通じた管理者の能力強化が必要であることはIUCN報告書でも指摘されている。当該事業はこのような具体的なニーズに直接かつ具体的に対応する事業であり、適切かつ優先度の高い事業である。</t>
    <rPh sb="3" eb="5">
      <t>チイキ</t>
    </rPh>
    <rPh sb="5" eb="7">
      <t>カッコク</t>
    </rPh>
    <rPh sb="16" eb="18">
      <t>ホゴ</t>
    </rPh>
    <rPh sb="18" eb="20">
      <t>チイキ</t>
    </rPh>
    <rPh sb="20" eb="22">
      <t>カンレン</t>
    </rPh>
    <rPh sb="41" eb="43">
      <t>トウガイ</t>
    </rPh>
    <rPh sb="43" eb="45">
      <t>チイキ</t>
    </rPh>
    <rPh sb="49" eb="51">
      <t>ホゴ</t>
    </rPh>
    <rPh sb="51" eb="53">
      <t>チイキ</t>
    </rPh>
    <rPh sb="53" eb="55">
      <t>カンリ</t>
    </rPh>
    <rPh sb="56" eb="58">
      <t>キョウカ</t>
    </rPh>
    <rPh sb="63" eb="65">
      <t>ジュウヨウ</t>
    </rPh>
    <rPh sb="72" eb="74">
      <t>チケン</t>
    </rPh>
    <rPh sb="74" eb="76">
      <t>キョウユウ</t>
    </rPh>
    <rPh sb="77" eb="78">
      <t>ツウ</t>
    </rPh>
    <rPh sb="80" eb="82">
      <t>カンリ</t>
    </rPh>
    <rPh sb="82" eb="83">
      <t>シャ</t>
    </rPh>
    <rPh sb="84" eb="86">
      <t>ノウリョク</t>
    </rPh>
    <rPh sb="86" eb="88">
      <t>キョウカ</t>
    </rPh>
    <rPh sb="101" eb="104">
      <t>ホウコクショ</t>
    </rPh>
    <rPh sb="106" eb="108">
      <t>シテキ</t>
    </rPh>
    <rPh sb="114" eb="116">
      <t>トウガイ</t>
    </rPh>
    <rPh sb="116" eb="118">
      <t>ジギョウ</t>
    </rPh>
    <rPh sb="124" eb="127">
      <t>グタイテキ</t>
    </rPh>
    <rPh sb="132" eb="134">
      <t>チョクセツ</t>
    </rPh>
    <rPh sb="136" eb="139">
      <t>グタイテキ</t>
    </rPh>
    <rPh sb="140" eb="142">
      <t>タイオウ</t>
    </rPh>
    <rPh sb="144" eb="146">
      <t>ジギョウ</t>
    </rPh>
    <rPh sb="150" eb="152">
      <t>テキセツ</t>
    </rPh>
    <rPh sb="154" eb="157">
      <t>ユウセンド</t>
    </rPh>
    <rPh sb="158" eb="159">
      <t>タカ</t>
    </rPh>
    <rPh sb="160" eb="162">
      <t>ジギョウ</t>
    </rPh>
    <phoneticPr fontId="5"/>
  </si>
  <si>
    <t>－</t>
    <phoneticPr fontId="5"/>
  </si>
  <si>
    <t>－</t>
    <phoneticPr fontId="5"/>
  </si>
  <si>
    <t>ヶ国</t>
    <rPh sb="1" eb="2">
      <t>コク</t>
    </rPh>
    <phoneticPr fontId="5"/>
  </si>
  <si>
    <t xml:space="preserve">外部有識者点検対象外 </t>
    <phoneticPr fontId="5"/>
  </si>
  <si>
    <t>成果目標達成に向け、保護地域管理に係る最新の国際情勢等の分析を継続するとともに、一層効果的な連携のあり方を追求すること。</t>
    <phoneticPr fontId="5"/>
  </si>
  <si>
    <t>課長　田中 良典</t>
    <phoneticPr fontId="5"/>
  </si>
  <si>
    <t>事業内容の見直しによる減額</t>
    <rPh sb="0" eb="2">
      <t>ジギョウ</t>
    </rPh>
    <rPh sb="2" eb="4">
      <t>ナイヨウ</t>
    </rPh>
    <rPh sb="5" eb="7">
      <t>ミナオ</t>
    </rPh>
    <rPh sb="11" eb="13">
      <t>ゲンガク</t>
    </rPh>
    <phoneticPr fontId="5"/>
  </si>
  <si>
    <t>アジア保護地域パートナーシップの枠組みの中で開催されるワークショップ等の機会を活用し、最新の国際情勢等を把握するとともに、IUCN等の国際機関との連携を強化することにより、効果的な連携を追求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</si>
</sst>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50550</xdr:colOff>
      <xdr:row>742</xdr:row>
      <xdr:rowOff>179457</xdr:rowOff>
    </xdr:from>
    <xdr:to>
      <xdr:col>39</xdr:col>
      <xdr:colOff>13784</xdr:colOff>
      <xdr:row>744</xdr:row>
      <xdr:rowOff>346</xdr:rowOff>
    </xdr:to>
    <xdr:sp macro="" textlink="">
      <xdr:nvSpPr>
        <xdr:cNvPr id="59" name="正方形/長方形 58"/>
        <xdr:cNvSpPr/>
      </xdr:nvSpPr>
      <xdr:spPr>
        <a:xfrm>
          <a:off x="3591365" y="43511305"/>
          <a:ext cx="3690408" cy="53181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27.8</a:t>
          </a:r>
          <a:r>
            <a:rPr kumimoji="1" lang="ja-JP" altLang="en-US" sz="1100"/>
            <a:t>百万円</a:t>
          </a:r>
          <a:endParaRPr kumimoji="1" lang="en-US" altLang="ja-JP" sz="1100"/>
        </a:p>
      </xdr:txBody>
    </xdr:sp>
    <xdr:clientData/>
  </xdr:twoCellAnchor>
  <xdr:twoCellAnchor>
    <xdr:from>
      <xdr:col>9</xdr:col>
      <xdr:colOff>73696</xdr:colOff>
      <xdr:row>747</xdr:row>
      <xdr:rowOff>308459</xdr:rowOff>
    </xdr:from>
    <xdr:to>
      <xdr:col>21</xdr:col>
      <xdr:colOff>15441</xdr:colOff>
      <xdr:row>750</xdr:row>
      <xdr:rowOff>125004</xdr:rowOff>
    </xdr:to>
    <xdr:sp macro="" textlink="">
      <xdr:nvSpPr>
        <xdr:cNvPr id="60" name="正方形/長方形 59"/>
        <xdr:cNvSpPr/>
      </xdr:nvSpPr>
      <xdr:spPr>
        <a:xfrm>
          <a:off x="1750924" y="45421068"/>
          <a:ext cx="2178050" cy="89328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 . </a:t>
          </a:r>
          <a:r>
            <a:rPr kumimoji="1" lang="ja-JP" altLang="en-US" sz="1100">
              <a:latin typeface="+mn-ea"/>
              <a:ea typeface="+mn-ea"/>
            </a:rPr>
            <a:t>イー・アール・エム</a:t>
          </a:r>
          <a:endParaRPr kumimoji="1" lang="en-US" altLang="ja-JP" sz="1100">
            <a:latin typeface="+mn-ea"/>
            <a:ea typeface="+mn-ea"/>
          </a:endParaRPr>
        </a:p>
        <a:p>
          <a:pPr algn="ctr"/>
          <a:r>
            <a:rPr kumimoji="1" lang="ja-JP" altLang="en-US" sz="1100">
              <a:latin typeface="+mn-ea"/>
              <a:ea typeface="+mn-ea"/>
            </a:rPr>
            <a:t>日本株式会社</a:t>
          </a:r>
          <a:endParaRPr kumimoji="1" lang="en-US" altLang="ja-JP" sz="1100">
            <a:latin typeface="+mn-ea"/>
            <a:ea typeface="+mn-ea"/>
          </a:endParaRPr>
        </a:p>
        <a:p>
          <a:pPr algn="ctr"/>
          <a:r>
            <a:rPr kumimoji="1" lang="en-US" altLang="ja-JP" sz="1100">
              <a:latin typeface="+mn-ea"/>
              <a:ea typeface="+mn-ea"/>
            </a:rPr>
            <a:t>17.2</a:t>
          </a:r>
          <a:r>
            <a:rPr kumimoji="1" lang="ja-JP" altLang="en-US" sz="1050">
              <a:latin typeface="+mn-ea"/>
              <a:ea typeface="+mn-ea"/>
            </a:rPr>
            <a:t>百万円</a:t>
          </a:r>
        </a:p>
      </xdr:txBody>
    </xdr:sp>
    <xdr:clientData/>
  </xdr:twoCellAnchor>
  <xdr:twoCellAnchor>
    <xdr:from>
      <xdr:col>9</xdr:col>
      <xdr:colOff>10196</xdr:colOff>
      <xdr:row>746</xdr:row>
      <xdr:rowOff>349464</xdr:rowOff>
    </xdr:from>
    <xdr:to>
      <xdr:col>20</xdr:col>
      <xdr:colOff>80622</xdr:colOff>
      <xdr:row>747</xdr:row>
      <xdr:rowOff>308459</xdr:rowOff>
    </xdr:to>
    <xdr:sp macro="" textlink="">
      <xdr:nvSpPr>
        <xdr:cNvPr id="61" name="テキスト ボックス 60"/>
        <xdr:cNvSpPr txBox="1"/>
      </xdr:nvSpPr>
      <xdr:spPr>
        <a:xfrm>
          <a:off x="1687424" y="45110062"/>
          <a:ext cx="2120372" cy="311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請負・一般競争（最低価格）</a:t>
          </a:r>
          <a:r>
            <a:rPr kumimoji="1" lang="en-US" altLang="ja-JP" sz="1100"/>
            <a:t>】</a:t>
          </a:r>
          <a:endParaRPr kumimoji="1" lang="ja-JP" altLang="en-US" sz="1100"/>
        </a:p>
      </xdr:txBody>
    </xdr:sp>
    <xdr:clientData/>
  </xdr:twoCellAnchor>
  <xdr:twoCellAnchor>
    <xdr:from>
      <xdr:col>25</xdr:col>
      <xdr:colOff>123554</xdr:colOff>
      <xdr:row>744</xdr:row>
      <xdr:rowOff>346</xdr:rowOff>
    </xdr:from>
    <xdr:to>
      <xdr:col>25</xdr:col>
      <xdr:colOff>123554</xdr:colOff>
      <xdr:row>747</xdr:row>
      <xdr:rowOff>295759</xdr:rowOff>
    </xdr:to>
    <xdr:cxnSp macro="">
      <xdr:nvCxnSpPr>
        <xdr:cNvPr id="62" name="直線矢印コネクタ 61"/>
        <xdr:cNvCxnSpPr/>
      </xdr:nvCxnSpPr>
      <xdr:spPr>
        <a:xfrm>
          <a:off x="4782521" y="44043118"/>
          <a:ext cx="0" cy="1365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96631</xdr:colOff>
      <xdr:row>750</xdr:row>
      <xdr:rowOff>351772</xdr:rowOff>
    </xdr:from>
    <xdr:to>
      <xdr:col>21</xdr:col>
      <xdr:colOff>138044</xdr:colOff>
      <xdr:row>753</xdr:row>
      <xdr:rowOff>129589</xdr:rowOff>
    </xdr:to>
    <xdr:sp macro="" textlink="">
      <xdr:nvSpPr>
        <xdr:cNvPr id="63" name="大かっこ 62"/>
        <xdr:cNvSpPr/>
      </xdr:nvSpPr>
      <xdr:spPr>
        <a:xfrm>
          <a:off x="1587501" y="40667370"/>
          <a:ext cx="2464076" cy="8476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アジアにおける国立公園等の保護地域の協働型管理運営の推進に関する調査及びワークショップの開催</a:t>
          </a:r>
        </a:p>
      </xdr:txBody>
    </xdr:sp>
    <xdr:clientData/>
  </xdr:twoCellAnchor>
  <xdr:twoCellAnchor>
    <xdr:from>
      <xdr:col>23</xdr:col>
      <xdr:colOff>73201</xdr:colOff>
      <xdr:row>747</xdr:row>
      <xdr:rowOff>310840</xdr:rowOff>
    </xdr:from>
    <xdr:to>
      <xdr:col>35</xdr:col>
      <xdr:colOff>14947</xdr:colOff>
      <xdr:row>750</xdr:row>
      <xdr:rowOff>127385</xdr:rowOff>
    </xdr:to>
    <xdr:sp macro="" textlink="">
      <xdr:nvSpPr>
        <xdr:cNvPr id="64" name="正方形/長方形 63"/>
        <xdr:cNvSpPr/>
      </xdr:nvSpPr>
      <xdr:spPr>
        <a:xfrm>
          <a:off x="4359451" y="45423449"/>
          <a:ext cx="2178050" cy="89328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B . </a:t>
          </a:r>
          <a:r>
            <a:rPr kumimoji="1" lang="ja-JP" altLang="en-US" sz="1100">
              <a:solidFill>
                <a:sysClr val="windowText" lastClr="000000"/>
              </a:solidFill>
            </a:rPr>
            <a:t>株式会社環境情報コミュニケーションズ</a:t>
          </a:r>
          <a:endParaRPr kumimoji="1" lang="en-US" altLang="ja-JP" sz="1100">
            <a:solidFill>
              <a:sysClr val="windowText" lastClr="000000"/>
            </a:solidFill>
          </a:endParaRPr>
        </a:p>
        <a:p>
          <a:pPr algn="ctr"/>
          <a:r>
            <a:rPr kumimoji="1" lang="en-US" altLang="ja-JP" sz="1050">
              <a:solidFill>
                <a:sysClr val="windowText" lastClr="000000"/>
              </a:solidFill>
            </a:rPr>
            <a:t>3</a:t>
          </a:r>
          <a:r>
            <a:rPr kumimoji="1" lang="ja-JP" altLang="en-US" sz="1050">
              <a:solidFill>
                <a:sysClr val="windowText" lastClr="000000"/>
              </a:solidFill>
            </a:rPr>
            <a:t>百万円</a:t>
          </a:r>
        </a:p>
      </xdr:txBody>
    </xdr:sp>
    <xdr:clientData/>
  </xdr:twoCellAnchor>
  <xdr:twoCellAnchor>
    <xdr:from>
      <xdr:col>24</xdr:col>
      <xdr:colOff>184504</xdr:colOff>
      <xdr:row>746</xdr:row>
      <xdr:rowOff>351845</xdr:rowOff>
    </xdr:from>
    <xdr:to>
      <xdr:col>36</xdr:col>
      <xdr:colOff>68572</xdr:colOff>
      <xdr:row>747</xdr:row>
      <xdr:rowOff>310840</xdr:rowOff>
    </xdr:to>
    <xdr:sp macro="" textlink="">
      <xdr:nvSpPr>
        <xdr:cNvPr id="65" name="テキスト ボックス 64"/>
        <xdr:cNvSpPr txBox="1"/>
      </xdr:nvSpPr>
      <xdr:spPr>
        <a:xfrm>
          <a:off x="4657113" y="39238693"/>
          <a:ext cx="2120372" cy="311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請負・一般競争（最低価格）</a:t>
          </a:r>
          <a:r>
            <a:rPr kumimoji="1" lang="en-US" altLang="ja-JP" sz="1100"/>
            <a:t>】</a:t>
          </a:r>
          <a:endParaRPr kumimoji="1" lang="ja-JP" altLang="en-US" sz="1100"/>
        </a:p>
      </xdr:txBody>
    </xdr:sp>
    <xdr:clientData/>
  </xdr:twoCellAnchor>
  <xdr:twoCellAnchor>
    <xdr:from>
      <xdr:col>38</xdr:col>
      <xdr:colOff>5941</xdr:colOff>
      <xdr:row>743</xdr:row>
      <xdr:rowOff>342832</xdr:rowOff>
    </xdr:from>
    <xdr:to>
      <xdr:col>38</xdr:col>
      <xdr:colOff>5941</xdr:colOff>
      <xdr:row>747</xdr:row>
      <xdr:rowOff>286234</xdr:rowOff>
    </xdr:to>
    <xdr:cxnSp macro="">
      <xdr:nvCxnSpPr>
        <xdr:cNvPr id="66" name="直線矢印コネクタ 65"/>
        <xdr:cNvCxnSpPr/>
      </xdr:nvCxnSpPr>
      <xdr:spPr>
        <a:xfrm>
          <a:off x="7087571" y="44033593"/>
          <a:ext cx="0" cy="1365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89719</xdr:colOff>
      <xdr:row>750</xdr:row>
      <xdr:rowOff>342246</xdr:rowOff>
    </xdr:from>
    <xdr:to>
      <xdr:col>34</xdr:col>
      <xdr:colOff>154780</xdr:colOff>
      <xdr:row>753</xdr:row>
      <xdr:rowOff>117683</xdr:rowOff>
    </xdr:to>
    <xdr:sp macro="" textlink="">
      <xdr:nvSpPr>
        <xdr:cNvPr id="67" name="大かっこ 66"/>
        <xdr:cNvSpPr/>
      </xdr:nvSpPr>
      <xdr:spPr>
        <a:xfrm>
          <a:off x="4375969" y="46531594"/>
          <a:ext cx="2115007" cy="8452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海外の国立公園施設管理運営手法に関する調査等</a:t>
          </a:r>
          <a:endParaRPr kumimoji="1" lang="en-US" altLang="ja-JP" sz="1050"/>
        </a:p>
      </xdr:txBody>
    </xdr:sp>
    <xdr:clientData/>
  </xdr:twoCellAnchor>
  <xdr:twoCellAnchor>
    <xdr:from>
      <xdr:col>36</xdr:col>
      <xdr:colOff>184453</xdr:colOff>
      <xdr:row>747</xdr:row>
      <xdr:rowOff>298934</xdr:rowOff>
    </xdr:from>
    <xdr:to>
      <xdr:col>49</xdr:col>
      <xdr:colOff>193261</xdr:colOff>
      <xdr:row>750</xdr:row>
      <xdr:rowOff>115479</xdr:rowOff>
    </xdr:to>
    <xdr:sp macro="" textlink="">
      <xdr:nvSpPr>
        <xdr:cNvPr id="68" name="正方形/長方形 67"/>
        <xdr:cNvSpPr/>
      </xdr:nvSpPr>
      <xdr:spPr>
        <a:xfrm>
          <a:off x="6893366" y="39537793"/>
          <a:ext cx="2431471" cy="89328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C . </a:t>
          </a:r>
          <a:r>
            <a:rPr kumimoji="1" lang="ja-JP" altLang="en-US" sz="1100">
              <a:solidFill>
                <a:sysClr val="windowText" lastClr="000000"/>
              </a:solidFill>
            </a:rPr>
            <a:t>公益財団法人日本自然保護協会</a:t>
          </a:r>
          <a:endParaRPr kumimoji="1" lang="en-US" altLang="ja-JP" sz="1100">
            <a:solidFill>
              <a:sysClr val="windowText" lastClr="000000"/>
            </a:solidFill>
          </a:endParaRPr>
        </a:p>
        <a:p>
          <a:pPr algn="ctr"/>
          <a:r>
            <a:rPr kumimoji="1" lang="en-US" altLang="ja-JP" sz="1050">
              <a:solidFill>
                <a:sysClr val="windowText" lastClr="000000"/>
              </a:solidFill>
            </a:rPr>
            <a:t>7.6</a:t>
          </a:r>
          <a:r>
            <a:rPr kumimoji="1" lang="ja-JP" altLang="en-US" sz="1050">
              <a:solidFill>
                <a:sysClr val="windowText" lastClr="000000"/>
              </a:solidFill>
            </a:rPr>
            <a:t>百万円</a:t>
          </a:r>
        </a:p>
      </xdr:txBody>
    </xdr:sp>
    <xdr:clientData/>
  </xdr:twoCellAnchor>
  <xdr:twoCellAnchor>
    <xdr:from>
      <xdr:col>37</xdr:col>
      <xdr:colOff>39899</xdr:colOff>
      <xdr:row>746</xdr:row>
      <xdr:rowOff>339939</xdr:rowOff>
    </xdr:from>
    <xdr:to>
      <xdr:col>48</xdr:col>
      <xdr:colOff>110324</xdr:colOff>
      <xdr:row>747</xdr:row>
      <xdr:rowOff>298934</xdr:rowOff>
    </xdr:to>
    <xdr:sp macro="" textlink="">
      <xdr:nvSpPr>
        <xdr:cNvPr id="69" name="テキスト ボックス 68"/>
        <xdr:cNvSpPr txBox="1"/>
      </xdr:nvSpPr>
      <xdr:spPr>
        <a:xfrm>
          <a:off x="6935171" y="45100537"/>
          <a:ext cx="2120370" cy="311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請負・一般競争（総合評価）</a:t>
          </a:r>
          <a:r>
            <a:rPr kumimoji="1" lang="en-US" altLang="ja-JP" sz="1100"/>
            <a:t>】</a:t>
          </a:r>
          <a:endParaRPr kumimoji="1" lang="ja-JP" altLang="en-US" sz="1100"/>
        </a:p>
      </xdr:txBody>
    </xdr:sp>
    <xdr:clientData/>
  </xdr:twoCellAnchor>
  <xdr:twoCellAnchor>
    <xdr:from>
      <xdr:col>37</xdr:col>
      <xdr:colOff>11701</xdr:colOff>
      <xdr:row>750</xdr:row>
      <xdr:rowOff>342245</xdr:rowOff>
    </xdr:from>
    <xdr:to>
      <xdr:col>48</xdr:col>
      <xdr:colOff>58242</xdr:colOff>
      <xdr:row>753</xdr:row>
      <xdr:rowOff>54182</xdr:rowOff>
    </xdr:to>
    <xdr:sp macro="" textlink="">
      <xdr:nvSpPr>
        <xdr:cNvPr id="70" name="大かっこ 69"/>
        <xdr:cNvSpPr/>
      </xdr:nvSpPr>
      <xdr:spPr>
        <a:xfrm>
          <a:off x="6906973" y="46531593"/>
          <a:ext cx="2096486" cy="7817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保護地域の効果的な管理手法に関する調査検討等</a:t>
          </a:r>
        </a:p>
      </xdr:txBody>
    </xdr:sp>
    <xdr:clientData/>
  </xdr:twoCellAnchor>
  <xdr:twoCellAnchor>
    <xdr:from>
      <xdr:col>20</xdr:col>
      <xdr:colOff>52047</xdr:colOff>
      <xdr:row>744</xdr:row>
      <xdr:rowOff>346</xdr:rowOff>
    </xdr:from>
    <xdr:to>
      <xdr:col>20</xdr:col>
      <xdr:colOff>52047</xdr:colOff>
      <xdr:row>747</xdr:row>
      <xdr:rowOff>295759</xdr:rowOff>
    </xdr:to>
    <xdr:cxnSp macro="">
      <xdr:nvCxnSpPr>
        <xdr:cNvPr id="71" name="直線矢印コネクタ 70"/>
        <xdr:cNvCxnSpPr/>
      </xdr:nvCxnSpPr>
      <xdr:spPr>
        <a:xfrm>
          <a:off x="3779221" y="44043118"/>
          <a:ext cx="0" cy="1365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92" zoomScaleNormal="75" zoomScaleSheetLayoutView="92" zoomScalePageLayoutView="85" workbookViewId="0">
      <selection activeCell="A130" sqref="A130:B69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202</v>
      </c>
      <c r="AT2" s="963"/>
      <c r="AU2" s="963"/>
      <c r="AV2" s="52" t="str">
        <f>IF(AW2="", "", "-")</f>
        <v/>
      </c>
      <c r="AW2" s="935"/>
      <c r="AX2" s="935"/>
    </row>
    <row r="3" spans="1:50" ht="21" customHeight="1" thickBot="1" x14ac:dyDescent="0.25">
      <c r="A3" s="892" t="s">
        <v>473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556</v>
      </c>
      <c r="AK3" s="894"/>
      <c r="AL3" s="894"/>
      <c r="AM3" s="894"/>
      <c r="AN3" s="894"/>
      <c r="AO3" s="894"/>
      <c r="AP3" s="894"/>
      <c r="AQ3" s="894"/>
      <c r="AR3" s="894"/>
      <c r="AS3" s="894"/>
      <c r="AT3" s="894"/>
      <c r="AU3" s="894"/>
      <c r="AV3" s="894"/>
      <c r="AW3" s="894"/>
      <c r="AX3" s="24" t="s">
        <v>66</v>
      </c>
    </row>
    <row r="4" spans="1:50" ht="24.75" customHeight="1" x14ac:dyDescent="0.2">
      <c r="A4" s="727" t="s">
        <v>26</v>
      </c>
      <c r="B4" s="728"/>
      <c r="C4" s="728"/>
      <c r="D4" s="728"/>
      <c r="E4" s="728"/>
      <c r="F4" s="728"/>
      <c r="G4" s="705" t="s">
        <v>553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68</v>
      </c>
      <c r="B5" s="716"/>
      <c r="C5" s="716"/>
      <c r="D5" s="716"/>
      <c r="E5" s="716"/>
      <c r="F5" s="717"/>
      <c r="G5" s="864" t="s">
        <v>70</v>
      </c>
      <c r="H5" s="865"/>
      <c r="I5" s="865"/>
      <c r="J5" s="865"/>
      <c r="K5" s="865"/>
      <c r="L5" s="865"/>
      <c r="M5" s="866" t="s">
        <v>67</v>
      </c>
      <c r="N5" s="867"/>
      <c r="O5" s="867"/>
      <c r="P5" s="867"/>
      <c r="Q5" s="867"/>
      <c r="R5" s="868"/>
      <c r="S5" s="869" t="s">
        <v>132</v>
      </c>
      <c r="T5" s="865"/>
      <c r="U5" s="865"/>
      <c r="V5" s="865"/>
      <c r="W5" s="865"/>
      <c r="X5" s="870"/>
      <c r="Y5" s="721" t="s">
        <v>3</v>
      </c>
      <c r="Z5" s="554"/>
      <c r="AA5" s="554"/>
      <c r="AB5" s="554"/>
      <c r="AC5" s="554"/>
      <c r="AD5" s="555"/>
      <c r="AE5" s="722" t="s">
        <v>555</v>
      </c>
      <c r="AF5" s="722"/>
      <c r="AG5" s="722"/>
      <c r="AH5" s="722"/>
      <c r="AI5" s="722"/>
      <c r="AJ5" s="722"/>
      <c r="AK5" s="722"/>
      <c r="AL5" s="722"/>
      <c r="AM5" s="722"/>
      <c r="AN5" s="722"/>
      <c r="AO5" s="722"/>
      <c r="AP5" s="723"/>
      <c r="AQ5" s="724" t="s">
        <v>623</v>
      </c>
      <c r="AR5" s="725"/>
      <c r="AS5" s="725"/>
      <c r="AT5" s="725"/>
      <c r="AU5" s="725"/>
      <c r="AV5" s="725"/>
      <c r="AW5" s="725"/>
      <c r="AX5" s="726"/>
    </row>
    <row r="6" spans="1:50" ht="39" customHeight="1" x14ac:dyDescent="0.2">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2">
      <c r="A7" s="511" t="s">
        <v>23</v>
      </c>
      <c r="B7" s="512"/>
      <c r="C7" s="512"/>
      <c r="D7" s="512"/>
      <c r="E7" s="512"/>
      <c r="F7" s="513"/>
      <c r="G7" s="514" t="s">
        <v>560</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557</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2">
      <c r="A8" s="511" t="s">
        <v>391</v>
      </c>
      <c r="B8" s="512"/>
      <c r="C8" s="512"/>
      <c r="D8" s="512"/>
      <c r="E8" s="512"/>
      <c r="F8" s="513"/>
      <c r="G8" s="964" t="str">
        <f>入力規則等!A26</f>
        <v>-</v>
      </c>
      <c r="H8" s="743"/>
      <c r="I8" s="743"/>
      <c r="J8" s="743"/>
      <c r="K8" s="743"/>
      <c r="L8" s="743"/>
      <c r="M8" s="743"/>
      <c r="N8" s="743"/>
      <c r="O8" s="743"/>
      <c r="P8" s="743"/>
      <c r="Q8" s="743"/>
      <c r="R8" s="743"/>
      <c r="S8" s="743"/>
      <c r="T8" s="743"/>
      <c r="U8" s="743"/>
      <c r="V8" s="743"/>
      <c r="W8" s="743"/>
      <c r="X8" s="965"/>
      <c r="Y8" s="871" t="s">
        <v>392</v>
      </c>
      <c r="Z8" s="872"/>
      <c r="AA8" s="872"/>
      <c r="AB8" s="872"/>
      <c r="AC8" s="872"/>
      <c r="AD8" s="873"/>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2">
      <c r="A9" s="874" t="s">
        <v>24</v>
      </c>
      <c r="B9" s="875"/>
      <c r="C9" s="875"/>
      <c r="D9" s="875"/>
      <c r="E9" s="875"/>
      <c r="F9" s="875"/>
      <c r="G9" s="876" t="s">
        <v>561</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2">
      <c r="A10" s="681" t="s">
        <v>31</v>
      </c>
      <c r="B10" s="682"/>
      <c r="C10" s="682"/>
      <c r="D10" s="682"/>
      <c r="E10" s="682"/>
      <c r="F10" s="682"/>
      <c r="G10" s="772" t="s">
        <v>562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2">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968" t="s">
        <v>25</v>
      </c>
      <c r="B12" s="969"/>
      <c r="C12" s="969"/>
      <c r="D12" s="969"/>
      <c r="E12" s="969"/>
      <c r="F12" s="970"/>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5"/>
    </row>
    <row r="13" spans="1:50" ht="21" customHeight="1" x14ac:dyDescent="0.2">
      <c r="A13" s="637"/>
      <c r="B13" s="638"/>
      <c r="C13" s="638"/>
      <c r="D13" s="638"/>
      <c r="E13" s="638"/>
      <c r="F13" s="639"/>
      <c r="G13" s="746" t="s">
        <v>7</v>
      </c>
      <c r="H13" s="747"/>
      <c r="I13" s="788" t="s">
        <v>8</v>
      </c>
      <c r="J13" s="789"/>
      <c r="K13" s="789"/>
      <c r="L13" s="789"/>
      <c r="M13" s="789"/>
      <c r="N13" s="789"/>
      <c r="O13" s="790"/>
      <c r="P13" s="678">
        <v>34</v>
      </c>
      <c r="Q13" s="679"/>
      <c r="R13" s="679"/>
      <c r="S13" s="679"/>
      <c r="T13" s="679"/>
      <c r="U13" s="679"/>
      <c r="V13" s="680"/>
      <c r="W13" s="678">
        <v>32</v>
      </c>
      <c r="X13" s="679"/>
      <c r="Y13" s="679"/>
      <c r="Z13" s="679"/>
      <c r="AA13" s="679"/>
      <c r="AB13" s="679"/>
      <c r="AC13" s="680"/>
      <c r="AD13" s="678">
        <v>32</v>
      </c>
      <c r="AE13" s="679"/>
      <c r="AF13" s="679"/>
      <c r="AG13" s="679"/>
      <c r="AH13" s="679"/>
      <c r="AI13" s="679"/>
      <c r="AJ13" s="680"/>
      <c r="AK13" s="678">
        <v>32</v>
      </c>
      <c r="AL13" s="679"/>
      <c r="AM13" s="679"/>
      <c r="AN13" s="679"/>
      <c r="AO13" s="679"/>
      <c r="AP13" s="679"/>
      <c r="AQ13" s="680"/>
      <c r="AR13" s="943">
        <v>27</v>
      </c>
      <c r="AS13" s="944"/>
      <c r="AT13" s="944"/>
      <c r="AU13" s="944"/>
      <c r="AV13" s="944"/>
      <c r="AW13" s="944"/>
      <c r="AX13" s="945"/>
    </row>
    <row r="14" spans="1:50" ht="21" customHeight="1" x14ac:dyDescent="0.2">
      <c r="A14" s="637"/>
      <c r="B14" s="638"/>
      <c r="C14" s="638"/>
      <c r="D14" s="638"/>
      <c r="E14" s="638"/>
      <c r="F14" s="639"/>
      <c r="G14" s="748"/>
      <c r="H14" s="749"/>
      <c r="I14" s="734" t="s">
        <v>9</v>
      </c>
      <c r="J14" s="783"/>
      <c r="K14" s="783"/>
      <c r="L14" s="783"/>
      <c r="M14" s="783"/>
      <c r="N14" s="783"/>
      <c r="O14" s="784"/>
      <c r="P14" s="678" t="s">
        <v>563</v>
      </c>
      <c r="Q14" s="679"/>
      <c r="R14" s="679"/>
      <c r="S14" s="679"/>
      <c r="T14" s="679"/>
      <c r="U14" s="679"/>
      <c r="V14" s="680"/>
      <c r="W14" s="678" t="s">
        <v>565</v>
      </c>
      <c r="X14" s="679"/>
      <c r="Y14" s="679"/>
      <c r="Z14" s="679"/>
      <c r="AA14" s="679"/>
      <c r="AB14" s="679"/>
      <c r="AC14" s="680"/>
      <c r="AD14" s="678" t="s">
        <v>563</v>
      </c>
      <c r="AE14" s="679"/>
      <c r="AF14" s="679"/>
      <c r="AG14" s="679"/>
      <c r="AH14" s="679"/>
      <c r="AI14" s="679"/>
      <c r="AJ14" s="680"/>
      <c r="AK14" s="678" t="s">
        <v>563</v>
      </c>
      <c r="AL14" s="679"/>
      <c r="AM14" s="679"/>
      <c r="AN14" s="679"/>
      <c r="AO14" s="679"/>
      <c r="AP14" s="679"/>
      <c r="AQ14" s="680"/>
      <c r="AR14" s="812"/>
      <c r="AS14" s="812"/>
      <c r="AT14" s="812"/>
      <c r="AU14" s="812"/>
      <c r="AV14" s="812"/>
      <c r="AW14" s="812"/>
      <c r="AX14" s="813"/>
    </row>
    <row r="15" spans="1:50" ht="21" customHeight="1" x14ac:dyDescent="0.2">
      <c r="A15" s="637"/>
      <c r="B15" s="638"/>
      <c r="C15" s="638"/>
      <c r="D15" s="638"/>
      <c r="E15" s="638"/>
      <c r="F15" s="639"/>
      <c r="G15" s="748"/>
      <c r="H15" s="749"/>
      <c r="I15" s="734" t="s">
        <v>52</v>
      </c>
      <c r="J15" s="735"/>
      <c r="K15" s="735"/>
      <c r="L15" s="735"/>
      <c r="M15" s="735"/>
      <c r="N15" s="735"/>
      <c r="O15" s="736"/>
      <c r="P15" s="678" t="s">
        <v>563</v>
      </c>
      <c r="Q15" s="679"/>
      <c r="R15" s="679"/>
      <c r="S15" s="679"/>
      <c r="T15" s="679"/>
      <c r="U15" s="679"/>
      <c r="V15" s="680"/>
      <c r="W15" s="678" t="s">
        <v>563</v>
      </c>
      <c r="X15" s="679"/>
      <c r="Y15" s="679"/>
      <c r="Z15" s="679"/>
      <c r="AA15" s="679"/>
      <c r="AB15" s="679"/>
      <c r="AC15" s="680"/>
      <c r="AD15" s="678" t="s">
        <v>567</v>
      </c>
      <c r="AE15" s="679"/>
      <c r="AF15" s="679"/>
      <c r="AG15" s="679"/>
      <c r="AH15" s="679"/>
      <c r="AI15" s="679"/>
      <c r="AJ15" s="680"/>
      <c r="AK15" s="678" t="s">
        <v>563</v>
      </c>
      <c r="AL15" s="679"/>
      <c r="AM15" s="679"/>
      <c r="AN15" s="679"/>
      <c r="AO15" s="679"/>
      <c r="AP15" s="679"/>
      <c r="AQ15" s="680"/>
      <c r="AR15" s="678" t="s">
        <v>563</v>
      </c>
      <c r="AS15" s="679"/>
      <c r="AT15" s="679"/>
      <c r="AU15" s="679"/>
      <c r="AV15" s="679"/>
      <c r="AW15" s="679"/>
      <c r="AX15" s="782"/>
    </row>
    <row r="16" spans="1:50" ht="21" customHeight="1" x14ac:dyDescent="0.2">
      <c r="A16" s="637"/>
      <c r="B16" s="638"/>
      <c r="C16" s="638"/>
      <c r="D16" s="638"/>
      <c r="E16" s="638"/>
      <c r="F16" s="639"/>
      <c r="G16" s="748"/>
      <c r="H16" s="749"/>
      <c r="I16" s="734" t="s">
        <v>53</v>
      </c>
      <c r="J16" s="735"/>
      <c r="K16" s="735"/>
      <c r="L16" s="735"/>
      <c r="M16" s="735"/>
      <c r="N16" s="735"/>
      <c r="O16" s="736"/>
      <c r="P16" s="678" t="s">
        <v>563</v>
      </c>
      <c r="Q16" s="679"/>
      <c r="R16" s="679"/>
      <c r="S16" s="679"/>
      <c r="T16" s="679"/>
      <c r="U16" s="679"/>
      <c r="V16" s="680"/>
      <c r="W16" s="678" t="s">
        <v>563</v>
      </c>
      <c r="X16" s="679"/>
      <c r="Y16" s="679"/>
      <c r="Z16" s="679"/>
      <c r="AA16" s="679"/>
      <c r="AB16" s="679"/>
      <c r="AC16" s="680"/>
      <c r="AD16" s="678" t="s">
        <v>564</v>
      </c>
      <c r="AE16" s="679"/>
      <c r="AF16" s="679"/>
      <c r="AG16" s="679"/>
      <c r="AH16" s="679"/>
      <c r="AI16" s="679"/>
      <c r="AJ16" s="680"/>
      <c r="AK16" s="678" t="s">
        <v>564</v>
      </c>
      <c r="AL16" s="679"/>
      <c r="AM16" s="679"/>
      <c r="AN16" s="679"/>
      <c r="AO16" s="679"/>
      <c r="AP16" s="679"/>
      <c r="AQ16" s="680"/>
      <c r="AR16" s="775"/>
      <c r="AS16" s="776"/>
      <c r="AT16" s="776"/>
      <c r="AU16" s="776"/>
      <c r="AV16" s="776"/>
      <c r="AW16" s="776"/>
      <c r="AX16" s="777"/>
    </row>
    <row r="17" spans="1:50" ht="24.75" customHeight="1" x14ac:dyDescent="0.2">
      <c r="A17" s="637"/>
      <c r="B17" s="638"/>
      <c r="C17" s="638"/>
      <c r="D17" s="638"/>
      <c r="E17" s="638"/>
      <c r="F17" s="639"/>
      <c r="G17" s="748"/>
      <c r="H17" s="749"/>
      <c r="I17" s="734" t="s">
        <v>51</v>
      </c>
      <c r="J17" s="783"/>
      <c r="K17" s="783"/>
      <c r="L17" s="783"/>
      <c r="M17" s="783"/>
      <c r="N17" s="783"/>
      <c r="O17" s="784"/>
      <c r="P17" s="678" t="s">
        <v>564</v>
      </c>
      <c r="Q17" s="679"/>
      <c r="R17" s="679"/>
      <c r="S17" s="679"/>
      <c r="T17" s="679"/>
      <c r="U17" s="679"/>
      <c r="V17" s="680"/>
      <c r="W17" s="678" t="s">
        <v>566</v>
      </c>
      <c r="X17" s="679"/>
      <c r="Y17" s="679"/>
      <c r="Z17" s="679"/>
      <c r="AA17" s="679"/>
      <c r="AB17" s="679"/>
      <c r="AC17" s="680"/>
      <c r="AD17" s="678" t="s">
        <v>568</v>
      </c>
      <c r="AE17" s="679"/>
      <c r="AF17" s="679"/>
      <c r="AG17" s="679"/>
      <c r="AH17" s="679"/>
      <c r="AI17" s="679"/>
      <c r="AJ17" s="680"/>
      <c r="AK17" s="678" t="s">
        <v>563</v>
      </c>
      <c r="AL17" s="679"/>
      <c r="AM17" s="679"/>
      <c r="AN17" s="679"/>
      <c r="AO17" s="679"/>
      <c r="AP17" s="679"/>
      <c r="AQ17" s="680"/>
      <c r="AR17" s="941"/>
      <c r="AS17" s="941"/>
      <c r="AT17" s="941"/>
      <c r="AU17" s="941"/>
      <c r="AV17" s="941"/>
      <c r="AW17" s="941"/>
      <c r="AX17" s="942"/>
    </row>
    <row r="18" spans="1:50" ht="24.75" customHeight="1" x14ac:dyDescent="0.2">
      <c r="A18" s="637"/>
      <c r="B18" s="638"/>
      <c r="C18" s="638"/>
      <c r="D18" s="638"/>
      <c r="E18" s="638"/>
      <c r="F18" s="639"/>
      <c r="G18" s="750"/>
      <c r="H18" s="751"/>
      <c r="I18" s="739" t="s">
        <v>21</v>
      </c>
      <c r="J18" s="740"/>
      <c r="K18" s="740"/>
      <c r="L18" s="740"/>
      <c r="M18" s="740"/>
      <c r="N18" s="740"/>
      <c r="O18" s="741"/>
      <c r="P18" s="903">
        <f>SUM(P13:V17)</f>
        <v>34</v>
      </c>
      <c r="Q18" s="904"/>
      <c r="R18" s="904"/>
      <c r="S18" s="904"/>
      <c r="T18" s="904"/>
      <c r="U18" s="904"/>
      <c r="V18" s="905"/>
      <c r="W18" s="903">
        <f>SUM(W13:AC17)</f>
        <v>32</v>
      </c>
      <c r="X18" s="904"/>
      <c r="Y18" s="904"/>
      <c r="Z18" s="904"/>
      <c r="AA18" s="904"/>
      <c r="AB18" s="904"/>
      <c r="AC18" s="905"/>
      <c r="AD18" s="903">
        <f>SUM(AD13:AJ17)</f>
        <v>32</v>
      </c>
      <c r="AE18" s="904"/>
      <c r="AF18" s="904"/>
      <c r="AG18" s="904"/>
      <c r="AH18" s="904"/>
      <c r="AI18" s="904"/>
      <c r="AJ18" s="905"/>
      <c r="AK18" s="903">
        <f>SUM(AK13:AQ17)</f>
        <v>32</v>
      </c>
      <c r="AL18" s="904"/>
      <c r="AM18" s="904"/>
      <c r="AN18" s="904"/>
      <c r="AO18" s="904"/>
      <c r="AP18" s="904"/>
      <c r="AQ18" s="905"/>
      <c r="AR18" s="903">
        <f>SUM(AR13:AX17)</f>
        <v>27</v>
      </c>
      <c r="AS18" s="904"/>
      <c r="AT18" s="904"/>
      <c r="AU18" s="904"/>
      <c r="AV18" s="904"/>
      <c r="AW18" s="904"/>
      <c r="AX18" s="906"/>
    </row>
    <row r="19" spans="1:50" ht="24.75" customHeight="1" x14ac:dyDescent="0.2">
      <c r="A19" s="637"/>
      <c r="B19" s="638"/>
      <c r="C19" s="638"/>
      <c r="D19" s="638"/>
      <c r="E19" s="638"/>
      <c r="F19" s="639"/>
      <c r="G19" s="901" t="s">
        <v>10</v>
      </c>
      <c r="H19" s="902"/>
      <c r="I19" s="902"/>
      <c r="J19" s="902"/>
      <c r="K19" s="902"/>
      <c r="L19" s="902"/>
      <c r="M19" s="902"/>
      <c r="N19" s="902"/>
      <c r="O19" s="902"/>
      <c r="P19" s="678">
        <v>32</v>
      </c>
      <c r="Q19" s="679"/>
      <c r="R19" s="679"/>
      <c r="S19" s="679"/>
      <c r="T19" s="679"/>
      <c r="U19" s="679"/>
      <c r="V19" s="680"/>
      <c r="W19" s="678">
        <v>18</v>
      </c>
      <c r="X19" s="679"/>
      <c r="Y19" s="679"/>
      <c r="Z19" s="679"/>
      <c r="AA19" s="679"/>
      <c r="AB19" s="679"/>
      <c r="AC19" s="680"/>
      <c r="AD19" s="678">
        <v>28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2">
      <c r="A20" s="637"/>
      <c r="B20" s="638"/>
      <c r="C20" s="638"/>
      <c r="D20" s="638"/>
      <c r="E20" s="638"/>
      <c r="F20" s="639"/>
      <c r="G20" s="901" t="s">
        <v>11</v>
      </c>
      <c r="H20" s="902"/>
      <c r="I20" s="902"/>
      <c r="J20" s="902"/>
      <c r="K20" s="902"/>
      <c r="L20" s="902"/>
      <c r="M20" s="902"/>
      <c r="N20" s="902"/>
      <c r="O20" s="902"/>
      <c r="P20" s="351">
        <f>IF(P18=0, "-", SUM(P19)/P18)</f>
        <v>0.94117647058823528</v>
      </c>
      <c r="Q20" s="351"/>
      <c r="R20" s="351"/>
      <c r="S20" s="351"/>
      <c r="T20" s="351"/>
      <c r="U20" s="351"/>
      <c r="V20" s="351"/>
      <c r="W20" s="351">
        <f t="shared" ref="W20" si="0">IF(W18=0, "-", SUM(W19)/W18)</f>
        <v>0.5625</v>
      </c>
      <c r="X20" s="351"/>
      <c r="Y20" s="351"/>
      <c r="Z20" s="351"/>
      <c r="AA20" s="351"/>
      <c r="AB20" s="351"/>
      <c r="AC20" s="351"/>
      <c r="AD20" s="351">
        <f t="shared" ref="AD20" si="1">IF(AD18=0, "-", SUM(AD19)/AD18)</f>
        <v>0.875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2">
      <c r="A21" s="874"/>
      <c r="B21" s="875"/>
      <c r="C21" s="875"/>
      <c r="D21" s="875"/>
      <c r="E21" s="875"/>
      <c r="F21" s="971"/>
      <c r="G21" s="349" t="s">
        <v>507</v>
      </c>
      <c r="H21" s="350"/>
      <c r="I21" s="350"/>
      <c r="J21" s="350"/>
      <c r="K21" s="350"/>
      <c r="L21" s="350"/>
      <c r="M21" s="350"/>
      <c r="N21" s="350"/>
      <c r="O21" s="350"/>
      <c r="P21" s="351">
        <f>IF(P19=0, "-", SUM(P19)/SUM(P13,P14))</f>
        <v>0.94117647058823528</v>
      </c>
      <c r="Q21" s="351"/>
      <c r="R21" s="351"/>
      <c r="S21" s="351"/>
      <c r="T21" s="351"/>
      <c r="U21" s="351"/>
      <c r="V21" s="351"/>
      <c r="W21" s="351">
        <f t="shared" ref="W21" si="2">IF(W19=0, "-", SUM(W19)/SUM(W13,W14))</f>
        <v>0.5625</v>
      </c>
      <c r="X21" s="351"/>
      <c r="Y21" s="351"/>
      <c r="Z21" s="351"/>
      <c r="AA21" s="351"/>
      <c r="AB21" s="351"/>
      <c r="AC21" s="351"/>
      <c r="AD21" s="351">
        <f t="shared" ref="AD21" si="3">IF(AD19=0, "-", SUM(AD19)/SUM(AD13,AD14))</f>
        <v>0.875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2">
      <c r="A22" s="989" t="s">
        <v>484</v>
      </c>
      <c r="B22" s="990"/>
      <c r="C22" s="990"/>
      <c r="D22" s="990"/>
      <c r="E22" s="990"/>
      <c r="F22" s="991"/>
      <c r="G22" s="976" t="s">
        <v>482</v>
      </c>
      <c r="H22" s="243"/>
      <c r="I22" s="243"/>
      <c r="J22" s="243"/>
      <c r="K22" s="243"/>
      <c r="L22" s="243"/>
      <c r="M22" s="243"/>
      <c r="N22" s="243"/>
      <c r="O22" s="244"/>
      <c r="P22" s="966" t="s">
        <v>481</v>
      </c>
      <c r="Q22" s="243"/>
      <c r="R22" s="243"/>
      <c r="S22" s="243"/>
      <c r="T22" s="243"/>
      <c r="U22" s="243"/>
      <c r="V22" s="244"/>
      <c r="W22" s="966" t="s">
        <v>480</v>
      </c>
      <c r="X22" s="243"/>
      <c r="Y22" s="243"/>
      <c r="Z22" s="243"/>
      <c r="AA22" s="243"/>
      <c r="AB22" s="243"/>
      <c r="AC22" s="244"/>
      <c r="AD22" s="966" t="s">
        <v>479</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2">
      <c r="A23" s="992"/>
      <c r="B23" s="993"/>
      <c r="C23" s="993"/>
      <c r="D23" s="993"/>
      <c r="E23" s="993"/>
      <c r="F23" s="994"/>
      <c r="G23" s="977" t="s">
        <v>570</v>
      </c>
      <c r="H23" s="978"/>
      <c r="I23" s="978"/>
      <c r="J23" s="978"/>
      <c r="K23" s="978"/>
      <c r="L23" s="978"/>
      <c r="M23" s="978"/>
      <c r="N23" s="978"/>
      <c r="O23" s="979"/>
      <c r="P23" s="943">
        <v>31.6</v>
      </c>
      <c r="Q23" s="944"/>
      <c r="R23" s="944"/>
      <c r="S23" s="944"/>
      <c r="T23" s="944"/>
      <c r="U23" s="944"/>
      <c r="V23" s="967"/>
      <c r="W23" s="943">
        <v>26.6</v>
      </c>
      <c r="X23" s="944"/>
      <c r="Y23" s="944"/>
      <c r="Z23" s="944"/>
      <c r="AA23" s="944"/>
      <c r="AB23" s="944"/>
      <c r="AC23" s="967"/>
      <c r="AD23" s="999" t="s">
        <v>624</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2">
      <c r="A24" s="992"/>
      <c r="B24" s="993"/>
      <c r="C24" s="993"/>
      <c r="D24" s="993"/>
      <c r="E24" s="993"/>
      <c r="F24" s="994"/>
      <c r="G24" s="980" t="s">
        <v>569</v>
      </c>
      <c r="H24" s="981"/>
      <c r="I24" s="981"/>
      <c r="J24" s="981"/>
      <c r="K24" s="981"/>
      <c r="L24" s="981"/>
      <c r="M24" s="981"/>
      <c r="N24" s="981"/>
      <c r="O24" s="982"/>
      <c r="P24" s="678">
        <v>0.4</v>
      </c>
      <c r="Q24" s="679"/>
      <c r="R24" s="679"/>
      <c r="S24" s="679"/>
      <c r="T24" s="679"/>
      <c r="U24" s="679"/>
      <c r="V24" s="680"/>
      <c r="W24" s="678">
        <v>0.4</v>
      </c>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2">
      <c r="A25" s="992"/>
      <c r="B25" s="993"/>
      <c r="C25" s="993"/>
      <c r="D25" s="993"/>
      <c r="E25" s="993"/>
      <c r="F25" s="994"/>
      <c r="G25" s="980"/>
      <c r="H25" s="981"/>
      <c r="I25" s="981"/>
      <c r="J25" s="981"/>
      <c r="K25" s="981"/>
      <c r="L25" s="981"/>
      <c r="M25" s="981"/>
      <c r="N25" s="981"/>
      <c r="O25" s="982"/>
      <c r="P25" s="678"/>
      <c r="Q25" s="679"/>
      <c r="R25" s="679"/>
      <c r="S25" s="679"/>
      <c r="T25" s="679"/>
      <c r="U25" s="679"/>
      <c r="V25" s="680"/>
      <c r="W25" s="678"/>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2">
      <c r="A26" s="992"/>
      <c r="B26" s="993"/>
      <c r="C26" s="993"/>
      <c r="D26" s="993"/>
      <c r="E26" s="993"/>
      <c r="F26" s="994"/>
      <c r="G26" s="980"/>
      <c r="H26" s="981"/>
      <c r="I26" s="981"/>
      <c r="J26" s="981"/>
      <c r="K26" s="981"/>
      <c r="L26" s="981"/>
      <c r="M26" s="981"/>
      <c r="N26" s="981"/>
      <c r="O26" s="982"/>
      <c r="P26" s="678"/>
      <c r="Q26" s="679"/>
      <c r="R26" s="679"/>
      <c r="S26" s="679"/>
      <c r="T26" s="679"/>
      <c r="U26" s="679"/>
      <c r="V26" s="680"/>
      <c r="W26" s="678"/>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2">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7.5" hidden="1" customHeight="1" x14ac:dyDescent="0.2">
      <c r="A28" s="992"/>
      <c r="B28" s="993"/>
      <c r="C28" s="993"/>
      <c r="D28" s="993"/>
      <c r="E28" s="993"/>
      <c r="F28" s="994"/>
      <c r="G28" s="983" t="s">
        <v>487</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5">
      <c r="A29" s="995"/>
      <c r="B29" s="996"/>
      <c r="C29" s="996"/>
      <c r="D29" s="996"/>
      <c r="E29" s="996"/>
      <c r="F29" s="997"/>
      <c r="G29" s="986" t="s">
        <v>483</v>
      </c>
      <c r="H29" s="987"/>
      <c r="I29" s="987"/>
      <c r="J29" s="987"/>
      <c r="K29" s="987"/>
      <c r="L29" s="987"/>
      <c r="M29" s="987"/>
      <c r="N29" s="987"/>
      <c r="O29" s="988"/>
      <c r="P29" s="958">
        <f>AK13</f>
        <v>32</v>
      </c>
      <c r="Q29" s="959"/>
      <c r="R29" s="959"/>
      <c r="S29" s="959"/>
      <c r="T29" s="959"/>
      <c r="U29" s="959"/>
      <c r="V29" s="960"/>
      <c r="W29" s="958">
        <f>AR13</f>
        <v>27</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2">
      <c r="A30" s="886" t="s">
        <v>500</v>
      </c>
      <c r="B30" s="887"/>
      <c r="C30" s="887"/>
      <c r="D30" s="887"/>
      <c r="E30" s="887"/>
      <c r="F30" s="888"/>
      <c r="G30" s="797" t="s">
        <v>266</v>
      </c>
      <c r="H30" s="798"/>
      <c r="I30" s="798"/>
      <c r="J30" s="798"/>
      <c r="K30" s="798"/>
      <c r="L30" s="798"/>
      <c r="M30" s="798"/>
      <c r="N30" s="798"/>
      <c r="O30" s="799"/>
      <c r="P30" s="882" t="s">
        <v>60</v>
      </c>
      <c r="Q30" s="798"/>
      <c r="R30" s="798"/>
      <c r="S30" s="798"/>
      <c r="T30" s="798"/>
      <c r="U30" s="798"/>
      <c r="V30" s="798"/>
      <c r="W30" s="798"/>
      <c r="X30" s="799"/>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1" t="s">
        <v>356</v>
      </c>
      <c r="AR30" s="792"/>
      <c r="AS30" s="792"/>
      <c r="AT30" s="793"/>
      <c r="AU30" s="798" t="s">
        <v>254</v>
      </c>
      <c r="AV30" s="798"/>
      <c r="AW30" s="798"/>
      <c r="AX30" s="940"/>
    </row>
    <row r="31" spans="1:50" ht="18.75"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v>35</v>
      </c>
      <c r="AV31" s="186"/>
      <c r="AW31" s="429" t="s">
        <v>301</v>
      </c>
      <c r="AX31" s="430"/>
    </row>
    <row r="32" spans="1:50" ht="23.25" customHeight="1" x14ac:dyDescent="0.2">
      <c r="A32" s="434"/>
      <c r="B32" s="432"/>
      <c r="C32" s="432"/>
      <c r="D32" s="432"/>
      <c r="E32" s="432"/>
      <c r="F32" s="433"/>
      <c r="G32" s="575" t="s">
        <v>576</v>
      </c>
      <c r="H32" s="576"/>
      <c r="I32" s="576"/>
      <c r="J32" s="576"/>
      <c r="K32" s="576"/>
      <c r="L32" s="576"/>
      <c r="M32" s="576"/>
      <c r="N32" s="576"/>
      <c r="O32" s="577"/>
      <c r="P32" s="100" t="s">
        <v>577</v>
      </c>
      <c r="Q32" s="100"/>
      <c r="R32" s="100"/>
      <c r="S32" s="100"/>
      <c r="T32" s="100"/>
      <c r="U32" s="100"/>
      <c r="V32" s="100"/>
      <c r="W32" s="100"/>
      <c r="X32" s="101"/>
      <c r="Y32" s="497" t="s">
        <v>13</v>
      </c>
      <c r="Z32" s="544"/>
      <c r="AA32" s="545"/>
      <c r="AB32" s="482" t="s">
        <v>620</v>
      </c>
      <c r="AC32" s="482"/>
      <c r="AD32" s="482"/>
      <c r="AE32" s="239">
        <v>6</v>
      </c>
      <c r="AF32" s="240"/>
      <c r="AG32" s="240"/>
      <c r="AH32" s="240"/>
      <c r="AI32" s="239">
        <v>10</v>
      </c>
      <c r="AJ32" s="240"/>
      <c r="AK32" s="240"/>
      <c r="AL32" s="240"/>
      <c r="AM32" s="239">
        <v>12</v>
      </c>
      <c r="AN32" s="240"/>
      <c r="AO32" s="240"/>
      <c r="AP32" s="240"/>
      <c r="AQ32" s="359"/>
      <c r="AR32" s="194"/>
      <c r="AS32" s="194"/>
      <c r="AT32" s="360"/>
      <c r="AU32" s="240" t="s">
        <v>563</v>
      </c>
      <c r="AV32" s="240"/>
      <c r="AW32" s="240"/>
      <c r="AX32" s="242"/>
    </row>
    <row r="33" spans="1:50" ht="23.25" customHeight="1" x14ac:dyDescent="0.2">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620</v>
      </c>
      <c r="AC33" s="536"/>
      <c r="AD33" s="536"/>
      <c r="AE33" s="239">
        <v>10</v>
      </c>
      <c r="AF33" s="240"/>
      <c r="AG33" s="240"/>
      <c r="AH33" s="240"/>
      <c r="AI33" s="239">
        <v>12</v>
      </c>
      <c r="AJ33" s="240"/>
      <c r="AK33" s="240"/>
      <c r="AL33" s="240"/>
      <c r="AM33" s="239">
        <v>13</v>
      </c>
      <c r="AN33" s="240"/>
      <c r="AO33" s="240"/>
      <c r="AP33" s="240"/>
      <c r="AQ33" s="359"/>
      <c r="AR33" s="194"/>
      <c r="AS33" s="194"/>
      <c r="AT33" s="360"/>
      <c r="AU33" s="240">
        <v>20</v>
      </c>
      <c r="AV33" s="240"/>
      <c r="AW33" s="240"/>
      <c r="AX33" s="242"/>
    </row>
    <row r="34" spans="1:50" ht="23.25" customHeight="1" x14ac:dyDescent="0.2">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f>AE32/AE33*100</f>
        <v>60</v>
      </c>
      <c r="AF34" s="240"/>
      <c r="AG34" s="240"/>
      <c r="AH34" s="240"/>
      <c r="AI34" s="239">
        <f t="shared" ref="AI34" si="4">AI32/AI33*100</f>
        <v>83.333333333333343</v>
      </c>
      <c r="AJ34" s="240"/>
      <c r="AK34" s="240"/>
      <c r="AL34" s="240"/>
      <c r="AM34" s="239">
        <f t="shared" ref="AM34" si="5">AM32/AM33*100</f>
        <v>92.307692307692307</v>
      </c>
      <c r="AN34" s="240"/>
      <c r="AO34" s="240"/>
      <c r="AP34" s="240"/>
      <c r="AQ34" s="359"/>
      <c r="AR34" s="194"/>
      <c r="AS34" s="194"/>
      <c r="AT34" s="360"/>
      <c r="AU34" s="240" t="s">
        <v>578</v>
      </c>
      <c r="AV34" s="240"/>
      <c r="AW34" s="240"/>
      <c r="AX34" s="242"/>
    </row>
    <row r="35" spans="1:50" ht="28" customHeight="1" x14ac:dyDescent="0.2">
      <c r="A35" s="225" t="s">
        <v>537</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5" customHeight="1" thickBot="1" x14ac:dyDescent="0.2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794" t="s">
        <v>500</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4"/>
    </row>
    <row r="38" spans="1:50" ht="18.75" hidden="1"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2">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2">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2">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2">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94" t="s">
        <v>500</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4"/>
    </row>
    <row r="45" spans="1:50" ht="18.75" hidden="1"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2">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2">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2">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2">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2">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2">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2">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2">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2">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2">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2">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2">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2">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2">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2">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2">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2">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2">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2">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2">
      <c r="A73" s="522" t="s">
        <v>501</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2">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2">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2">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2">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2">
      <c r="A78" s="357" t="s">
        <v>540</v>
      </c>
      <c r="B78" s="358"/>
      <c r="C78" s="358"/>
      <c r="D78" s="358"/>
      <c r="E78" s="355" t="s">
        <v>466</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thickBot="1" x14ac:dyDescent="0.2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495</v>
      </c>
      <c r="AP79" s="305"/>
      <c r="AQ79" s="305"/>
      <c r="AR79" s="90" t="s">
        <v>493</v>
      </c>
      <c r="AS79" s="304"/>
      <c r="AT79" s="305"/>
      <c r="AU79" s="305"/>
      <c r="AV79" s="305"/>
      <c r="AW79" s="305"/>
      <c r="AX79" s="972"/>
    </row>
    <row r="80" spans="1:50" ht="18.75" hidden="1" customHeight="1" x14ac:dyDescent="0.2">
      <c r="A80" s="889" t="s">
        <v>267</v>
      </c>
      <c r="B80" s="537" t="s">
        <v>492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2">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2">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2">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2">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2">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2">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2">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2">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2">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2">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2">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2">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2">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2">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2">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2">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2">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2">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5">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2">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30" t="s">
        <v>503</v>
      </c>
      <c r="AR100" s="331"/>
      <c r="AS100" s="331"/>
      <c r="AT100" s="332"/>
      <c r="AU100" s="330" t="s">
        <v>504</v>
      </c>
      <c r="AV100" s="331"/>
      <c r="AW100" s="331"/>
      <c r="AX100" s="333"/>
    </row>
    <row r="101" spans="1:60" ht="23.25" customHeight="1" x14ac:dyDescent="0.2">
      <c r="A101" s="456"/>
      <c r="B101" s="457"/>
      <c r="C101" s="457"/>
      <c r="D101" s="457"/>
      <c r="E101" s="457"/>
      <c r="F101" s="458"/>
      <c r="G101" s="100" t="s">
        <v>580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581</v>
      </c>
      <c r="AC101" s="482"/>
      <c r="AD101" s="482"/>
      <c r="AE101" s="239">
        <v>3</v>
      </c>
      <c r="AF101" s="240"/>
      <c r="AG101" s="240"/>
      <c r="AH101" s="241"/>
      <c r="AI101" s="239">
        <v>2</v>
      </c>
      <c r="AJ101" s="240"/>
      <c r="AK101" s="240"/>
      <c r="AL101" s="241"/>
      <c r="AM101" s="239">
        <v>2</v>
      </c>
      <c r="AN101" s="240"/>
      <c r="AO101" s="240"/>
      <c r="AP101" s="241"/>
      <c r="AQ101" s="239" t="s">
        <v>564</v>
      </c>
      <c r="AR101" s="240"/>
      <c r="AS101" s="240"/>
      <c r="AT101" s="241"/>
      <c r="AU101" s="239" t="s">
        <v>563</v>
      </c>
      <c r="AV101" s="240"/>
      <c r="AW101" s="240"/>
      <c r="AX101" s="241"/>
    </row>
    <row r="102" spans="1:60" ht="23.25" customHeight="1" x14ac:dyDescent="0.2">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581</v>
      </c>
      <c r="AC102" s="482"/>
      <c r="AD102" s="482"/>
      <c r="AE102" s="452">
        <v>3</v>
      </c>
      <c r="AF102" s="452"/>
      <c r="AG102" s="452"/>
      <c r="AH102" s="452"/>
      <c r="AI102" s="452">
        <v>2</v>
      </c>
      <c r="AJ102" s="452"/>
      <c r="AK102" s="452"/>
      <c r="AL102" s="452"/>
      <c r="AM102" s="452">
        <v>2</v>
      </c>
      <c r="AN102" s="452"/>
      <c r="AO102" s="452"/>
      <c r="AP102" s="452"/>
      <c r="AQ102" s="237">
        <v>2</v>
      </c>
      <c r="AR102" s="238"/>
      <c r="AS102" s="238"/>
      <c r="AT102" s="334"/>
      <c r="AU102" s="237">
        <v>2</v>
      </c>
      <c r="AV102" s="238"/>
      <c r="AW102" s="238"/>
      <c r="AX102" s="334"/>
    </row>
    <row r="103" spans="1:60" ht="31.5" hidden="1" customHeight="1" x14ac:dyDescent="0.2">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503</v>
      </c>
      <c r="AR103" s="311"/>
      <c r="AS103" s="311"/>
      <c r="AT103" s="335"/>
      <c r="AU103" s="310" t="s">
        <v>504</v>
      </c>
      <c r="AV103" s="311"/>
      <c r="AW103" s="311"/>
      <c r="AX103" s="312"/>
    </row>
    <row r="104" spans="1:60" ht="23.25" hidden="1" customHeight="1" x14ac:dyDescent="0.2">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2">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2">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503</v>
      </c>
      <c r="AR106" s="311"/>
      <c r="AS106" s="311"/>
      <c r="AT106" s="335"/>
      <c r="AU106" s="310" t="s">
        <v>504</v>
      </c>
      <c r="AV106" s="311"/>
      <c r="AW106" s="311"/>
      <c r="AX106" s="312"/>
    </row>
    <row r="107" spans="1:60" ht="23.25" hidden="1" customHeight="1" x14ac:dyDescent="0.2">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2">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2">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503</v>
      </c>
      <c r="AR109" s="311"/>
      <c r="AS109" s="311"/>
      <c r="AT109" s="335"/>
      <c r="AU109" s="310" t="s">
        <v>504</v>
      </c>
      <c r="AV109" s="311"/>
      <c r="AW109" s="311"/>
      <c r="AX109" s="312"/>
    </row>
    <row r="110" spans="1:60" ht="23.25" hidden="1" customHeight="1" x14ac:dyDescent="0.2">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2">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2">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503</v>
      </c>
      <c r="AR112" s="949"/>
      <c r="AS112" s="949"/>
      <c r="AT112" s="950"/>
      <c r="AU112" s="310" t="s">
        <v>504</v>
      </c>
      <c r="AV112" s="311"/>
      <c r="AW112" s="311"/>
      <c r="AX112" s="312"/>
    </row>
    <row r="113" spans="1:50" ht="23.25" hidden="1" customHeight="1" x14ac:dyDescent="0.2">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2">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2">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477</v>
      </c>
      <c r="AR115" s="551"/>
      <c r="AS115" s="551"/>
      <c r="AT115" s="551"/>
      <c r="AU115" s="551"/>
      <c r="AV115" s="551"/>
      <c r="AW115" s="551"/>
      <c r="AX115" s="552"/>
    </row>
    <row r="116" spans="1:50" ht="23.25" customHeight="1" x14ac:dyDescent="0.2">
      <c r="A116" s="473"/>
      <c r="B116" s="474"/>
      <c r="C116" s="474"/>
      <c r="D116" s="474"/>
      <c r="E116" s="474"/>
      <c r="F116" s="475"/>
      <c r="G116" s="424" t="s">
        <v>582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583</v>
      </c>
      <c r="AC116" s="484"/>
      <c r="AD116" s="485"/>
      <c r="AE116" s="452">
        <v>11</v>
      </c>
      <c r="AF116" s="452"/>
      <c r="AG116" s="452"/>
      <c r="AH116" s="452"/>
      <c r="AI116" s="452">
        <v>9</v>
      </c>
      <c r="AJ116" s="452"/>
      <c r="AK116" s="452"/>
      <c r="AL116" s="452"/>
      <c r="AM116" s="452">
        <v>14</v>
      </c>
      <c r="AN116" s="452"/>
      <c r="AO116" s="452"/>
      <c r="AP116" s="452"/>
      <c r="AQ116" s="239">
        <v>16</v>
      </c>
      <c r="AR116" s="240"/>
      <c r="AS116" s="240"/>
      <c r="AT116" s="240"/>
      <c r="AU116" s="240"/>
      <c r="AV116" s="240"/>
      <c r="AW116" s="240"/>
      <c r="AX116" s="242"/>
    </row>
    <row r="117" spans="1:50" ht="46.5" customHeight="1" thickBot="1" x14ac:dyDescent="0.2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584</v>
      </c>
      <c r="AC117" s="499"/>
      <c r="AD117" s="500"/>
      <c r="AE117" s="548" t="s">
        <v>585</v>
      </c>
      <c r="AF117" s="548"/>
      <c r="AG117" s="548"/>
      <c r="AH117" s="548"/>
      <c r="AI117" s="548" t="s">
        <v>586</v>
      </c>
      <c r="AJ117" s="548"/>
      <c r="AK117" s="548"/>
      <c r="AL117" s="548"/>
      <c r="AM117" s="548" t="s">
        <v>605</v>
      </c>
      <c r="AN117" s="548"/>
      <c r="AO117" s="548"/>
      <c r="AP117" s="548"/>
      <c r="AQ117" s="548" t="s">
        <v>587</v>
      </c>
      <c r="AR117" s="548"/>
      <c r="AS117" s="548"/>
      <c r="AT117" s="548"/>
      <c r="AU117" s="548"/>
      <c r="AV117" s="548"/>
      <c r="AW117" s="548"/>
      <c r="AX117" s="549"/>
    </row>
    <row r="118" spans="1:50" ht="23.25" hidden="1" customHeight="1" x14ac:dyDescent="0.2">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477</v>
      </c>
      <c r="AR118" s="551"/>
      <c r="AS118" s="551"/>
      <c r="AT118" s="551"/>
      <c r="AU118" s="551"/>
      <c r="AV118" s="551"/>
      <c r="AW118" s="551"/>
      <c r="AX118" s="552"/>
    </row>
    <row r="119" spans="1:50" ht="23.25" hidden="1" customHeight="1" x14ac:dyDescent="0.2">
      <c r="A119" s="473"/>
      <c r="B119" s="474"/>
      <c r="C119" s="474"/>
      <c r="D119" s="474"/>
      <c r="E119" s="474"/>
      <c r="F119" s="475"/>
      <c r="G119" s="424" t="s">
        <v>513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512</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2">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477</v>
      </c>
      <c r="AR121" s="551"/>
      <c r="AS121" s="551"/>
      <c r="AT121" s="551"/>
      <c r="AU121" s="551"/>
      <c r="AV121" s="551"/>
      <c r="AW121" s="551"/>
      <c r="AX121" s="552"/>
    </row>
    <row r="122" spans="1:50" ht="23.25" hidden="1" customHeight="1" x14ac:dyDescent="0.2">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2">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477</v>
      </c>
      <c r="AR124" s="551"/>
      <c r="AS124" s="551"/>
      <c r="AT124" s="551"/>
      <c r="AU124" s="551"/>
      <c r="AV124" s="551"/>
      <c r="AW124" s="551"/>
      <c r="AX124" s="552"/>
    </row>
    <row r="125" spans="1:50" ht="23.25" hidden="1" customHeight="1" x14ac:dyDescent="0.2">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2">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512</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2">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477</v>
      </c>
      <c r="AR127" s="551"/>
      <c r="AS127" s="551"/>
      <c r="AT127" s="551"/>
      <c r="AU127" s="551"/>
      <c r="AV127" s="551"/>
      <c r="AW127" s="551"/>
      <c r="AX127" s="552"/>
    </row>
    <row r="128" spans="1:50" ht="23.25" hidden="1" customHeight="1" x14ac:dyDescent="0.2">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5">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2">
      <c r="A130" s="143" t="s">
        <v>371</v>
      </c>
      <c r="B130" s="138"/>
      <c r="C130" s="137" t="s">
        <v>368</v>
      </c>
      <c r="D130" s="138"/>
      <c r="E130" s="202" t="s">
        <v>401</v>
      </c>
      <c r="F130" s="203"/>
      <c r="G130" s="204" t="s">
        <v>593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2">
      <c r="A131" s="144"/>
      <c r="B131" s="140"/>
      <c r="C131" s="139"/>
      <c r="D131" s="140"/>
      <c r="E131" s="207" t="s">
        <v>400</v>
      </c>
      <c r="F131" s="208"/>
      <c r="G131" s="105" t="s">
        <v>594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2">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2">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2">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2">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2">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2">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2">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2">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2">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2">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2">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2">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2">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2">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2">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2">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2">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2">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2">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2">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2">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2">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2">
      <c r="A154" s="144"/>
      <c r="B154" s="140"/>
      <c r="C154" s="139"/>
      <c r="D154" s="140"/>
      <c r="E154" s="139"/>
      <c r="F154" s="213"/>
      <c r="G154" s="99" t="s">
        <v>591</v>
      </c>
      <c r="H154" s="100"/>
      <c r="I154" s="100"/>
      <c r="J154" s="100"/>
      <c r="K154" s="100"/>
      <c r="L154" s="100"/>
      <c r="M154" s="100"/>
      <c r="N154" s="100"/>
      <c r="O154" s="100"/>
      <c r="P154" s="101"/>
      <c r="Q154" s="123" t="s">
        <v>592</v>
      </c>
      <c r="R154" s="100"/>
      <c r="S154" s="100"/>
      <c r="T154" s="100"/>
      <c r="U154" s="100"/>
      <c r="V154" s="100"/>
      <c r="W154" s="100"/>
      <c r="X154" s="100"/>
      <c r="Y154" s="100"/>
      <c r="Z154" s="100"/>
      <c r="AA154" s="133"/>
      <c r="AB154" s="147" t="s">
        <v>560</v>
      </c>
      <c r="AC154" s="148"/>
      <c r="AD154" s="148"/>
      <c r="AE154" s="153" t="s">
        <v>595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40.5" customHeight="1" x14ac:dyDescent="0.2">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2">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2">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2">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2">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2">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2">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2">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2">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2">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2">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2">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2">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2">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2">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2">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2">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2">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2">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2">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2">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2">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2">
      <c r="A188" s="144"/>
      <c r="B188" s="140"/>
      <c r="C188" s="139"/>
      <c r="D188" s="140"/>
      <c r="E188" s="123" t="s">
        <v>597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2">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2">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2">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2">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2">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2">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2">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2">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2">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2">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2">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2">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2">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2">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2">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2">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2">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2">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2">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2">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2">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2">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2">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2">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2">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2">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2">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2">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2">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2">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2">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2">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2">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2">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2">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2">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2">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2">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2">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2">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2">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2">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2">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2">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2">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2">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2">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2">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2">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2">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2">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2">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2">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2">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2">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2">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2">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2">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2">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2">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2">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2">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2">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2">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2">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2">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2">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2">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2">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2">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2">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2">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2">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2">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2">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2">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2">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2">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2">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2">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2">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2">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2">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2">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2">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2">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2">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2">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5">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2">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2">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2">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2">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2">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2">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2">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2">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2">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2">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2">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2">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2">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2">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2">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2">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2">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2">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2">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2">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2">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2">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2">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2">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2">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2">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2">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2">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2">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2">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2">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2">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2">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2">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2">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2">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2">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2">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2">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2">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2">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2">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2">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2">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5">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2">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2">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2">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2">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2">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2">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2">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2">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2">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2">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2">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2">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2">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2">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2">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2">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2">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2">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2">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2">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2">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2">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2">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2">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2">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2">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2">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2">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2">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2">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2">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2">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2">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2">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2">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2">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2">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2">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2">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2">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2">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2">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2">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2">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2">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2">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2">
      <c r="A430" s="144"/>
      <c r="B430" s="140"/>
      <c r="C430" s="211" t="s">
        <v>370</v>
      </c>
      <c r="D430" s="956"/>
      <c r="E430" s="207" t="s">
        <v>390</v>
      </c>
      <c r="F430" s="208"/>
      <c r="G430" s="923" t="s">
        <v>386</v>
      </c>
      <c r="H430" s="121"/>
      <c r="I430" s="121"/>
      <c r="J430" s="924" t="s">
        <v>544</v>
      </c>
      <c r="K430" s="925"/>
      <c r="L430" s="925"/>
      <c r="M430" s="925"/>
      <c r="N430" s="925"/>
      <c r="O430" s="925"/>
      <c r="P430" s="925"/>
      <c r="Q430" s="925"/>
      <c r="R430" s="925"/>
      <c r="S430" s="925"/>
      <c r="T430" s="92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hidden="1" customHeight="1" x14ac:dyDescent="0.2">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hidden="1" customHeight="1" x14ac:dyDescent="0.2">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2">
      <c r="A433" s="144"/>
      <c r="B433" s="140"/>
      <c r="C433" s="139"/>
      <c r="D433" s="140"/>
      <c r="E433" s="361"/>
      <c r="F433" s="362"/>
      <c r="G433" s="99" t="s">
        <v>545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t="s">
        <v>545</v>
      </c>
      <c r="AF433" s="194"/>
      <c r="AG433" s="194"/>
      <c r="AH433" s="194"/>
      <c r="AI433" s="359" t="s">
        <v>547</v>
      </c>
      <c r="AJ433" s="194"/>
      <c r="AK433" s="194"/>
      <c r="AL433" s="194"/>
      <c r="AM433" s="359" t="s">
        <v>545</v>
      </c>
      <c r="AN433" s="194"/>
      <c r="AO433" s="194"/>
      <c r="AP433" s="360"/>
      <c r="AQ433" s="359" t="s">
        <v>545</v>
      </c>
      <c r="AR433" s="194"/>
      <c r="AS433" s="194"/>
      <c r="AT433" s="360"/>
      <c r="AU433" s="194" t="s">
        <v>547</v>
      </c>
      <c r="AV433" s="194"/>
      <c r="AW433" s="194"/>
      <c r="AX433" s="195"/>
    </row>
    <row r="434" spans="1:50" ht="23.25" hidden="1" customHeight="1" x14ac:dyDescent="0.2">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t="s">
        <v>545</v>
      </c>
      <c r="AF434" s="194"/>
      <c r="AG434" s="194"/>
      <c r="AH434" s="360"/>
      <c r="AI434" s="359" t="s">
        <v>548</v>
      </c>
      <c r="AJ434" s="194"/>
      <c r="AK434" s="194"/>
      <c r="AL434" s="194"/>
      <c r="AM434" s="359" t="s">
        <v>545</v>
      </c>
      <c r="AN434" s="194"/>
      <c r="AO434" s="194"/>
      <c r="AP434" s="360"/>
      <c r="AQ434" s="359" t="s">
        <v>545</v>
      </c>
      <c r="AR434" s="194"/>
      <c r="AS434" s="194"/>
      <c r="AT434" s="360"/>
      <c r="AU434" s="194" t="s">
        <v>545</v>
      </c>
      <c r="AV434" s="194"/>
      <c r="AW434" s="194"/>
      <c r="AX434" s="195"/>
    </row>
    <row r="435" spans="1:50" ht="23.25" hidden="1" customHeigh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545</v>
      </c>
      <c r="AF435" s="194"/>
      <c r="AG435" s="194"/>
      <c r="AH435" s="360"/>
      <c r="AI435" s="359" t="s">
        <v>545</v>
      </c>
      <c r="AJ435" s="194"/>
      <c r="AK435" s="194"/>
      <c r="AL435" s="194"/>
      <c r="AM435" s="359" t="s">
        <v>549</v>
      </c>
      <c r="AN435" s="194"/>
      <c r="AO435" s="194"/>
      <c r="AP435" s="360"/>
      <c r="AQ435" s="359" t="s">
        <v>545</v>
      </c>
      <c r="AR435" s="194"/>
      <c r="AS435" s="194"/>
      <c r="AT435" s="360"/>
      <c r="AU435" s="194" t="s">
        <v>545</v>
      </c>
      <c r="AV435" s="194"/>
      <c r="AW435" s="194"/>
      <c r="AX435" s="195"/>
    </row>
    <row r="436" spans="1:50" ht="18.75" hidden="1" customHeight="1" x14ac:dyDescent="0.2">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2">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2">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2">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2">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2">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2">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2">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2">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2">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2">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2">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2">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2">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2">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2">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2">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2">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2">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2">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2">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hidden="1" customHeight="1" x14ac:dyDescent="0.2">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2">
      <c r="A458" s="144"/>
      <c r="B458" s="140"/>
      <c r="C458" s="139"/>
      <c r="D458" s="140"/>
      <c r="E458" s="361"/>
      <c r="F458" s="362"/>
      <c r="G458" s="99" t="s">
        <v>545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t="s">
        <v>545</v>
      </c>
      <c r="AF458" s="194"/>
      <c r="AG458" s="194"/>
      <c r="AH458" s="194"/>
      <c r="AI458" s="359" t="s">
        <v>545</v>
      </c>
      <c r="AJ458" s="194"/>
      <c r="AK458" s="194"/>
      <c r="AL458" s="194"/>
      <c r="AM458" s="359" t="s">
        <v>545</v>
      </c>
      <c r="AN458" s="194"/>
      <c r="AO458" s="194"/>
      <c r="AP458" s="360"/>
      <c r="AQ458" s="359" t="s">
        <v>551</v>
      </c>
      <c r="AR458" s="194"/>
      <c r="AS458" s="194"/>
      <c r="AT458" s="360"/>
      <c r="AU458" s="194" t="s">
        <v>545</v>
      </c>
      <c r="AV458" s="194"/>
      <c r="AW458" s="194"/>
      <c r="AX458" s="195"/>
    </row>
    <row r="459" spans="1:50" ht="23.25" hidden="1" customHeight="1" x14ac:dyDescent="0.2">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t="s">
        <v>545</v>
      </c>
      <c r="AF459" s="194"/>
      <c r="AG459" s="194"/>
      <c r="AH459" s="360"/>
      <c r="AI459" s="359" t="s">
        <v>545</v>
      </c>
      <c r="AJ459" s="194"/>
      <c r="AK459" s="194"/>
      <c r="AL459" s="194"/>
      <c r="AM459" s="359" t="s">
        <v>550</v>
      </c>
      <c r="AN459" s="194"/>
      <c r="AO459" s="194"/>
      <c r="AP459" s="360"/>
      <c r="AQ459" s="359" t="s">
        <v>545</v>
      </c>
      <c r="AR459" s="194"/>
      <c r="AS459" s="194"/>
      <c r="AT459" s="360"/>
      <c r="AU459" s="194" t="s">
        <v>551</v>
      </c>
      <c r="AV459" s="194"/>
      <c r="AW459" s="194"/>
      <c r="AX459" s="195"/>
    </row>
    <row r="460" spans="1:50" ht="23.25" hidden="1" customHeight="1" x14ac:dyDescent="0.2">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545</v>
      </c>
      <c r="AF460" s="194"/>
      <c r="AG460" s="194"/>
      <c r="AH460" s="360"/>
      <c r="AI460" s="359" t="s">
        <v>545</v>
      </c>
      <c r="AJ460" s="194"/>
      <c r="AK460" s="194"/>
      <c r="AL460" s="194"/>
      <c r="AM460" s="359" t="s">
        <v>545</v>
      </c>
      <c r="AN460" s="194"/>
      <c r="AO460" s="194"/>
      <c r="AP460" s="360"/>
      <c r="AQ460" s="359" t="s">
        <v>552</v>
      </c>
      <c r="AR460" s="194"/>
      <c r="AS460" s="194"/>
      <c r="AT460" s="360"/>
      <c r="AU460" s="194" t="s">
        <v>545</v>
      </c>
      <c r="AV460" s="194"/>
      <c r="AW460" s="194"/>
      <c r="AX460" s="195"/>
    </row>
    <row r="461" spans="1:50" ht="18.75" hidden="1" customHeight="1" x14ac:dyDescent="0.2">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2">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2">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2">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2">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2">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2">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2">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2">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2">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2">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2">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2">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2">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2">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2">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2">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2">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2">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2">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9" hidden="1" customHeight="1" x14ac:dyDescent="0.2">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2">
      <c r="A482" s="144"/>
      <c r="B482" s="140"/>
      <c r="C482" s="139"/>
      <c r="D482" s="140"/>
      <c r="E482" s="123" t="s">
        <v>546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2">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2">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2">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2">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2">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2">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2">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2">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2">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2">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2">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2">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2">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2">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2">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2">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2">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2">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2">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2">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2">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2">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2">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2">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2">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2">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2">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2">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2">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2">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2">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2">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2">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2">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2">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2">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2">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2">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2">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2">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2">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2">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2">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2">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2">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2">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2">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2">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2">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2">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2">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9" hidden="1" customHeight="1" x14ac:dyDescent="0.2">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2">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2">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2">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2">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2">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2">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2">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2">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2">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2">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2">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2">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2">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2">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2">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2">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2">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2">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2">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2">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2">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2">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2">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2">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2">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2">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2">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2">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2">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2">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2">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2">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2">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2">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2">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2">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2">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2">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2">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2">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2">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2">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2">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2">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2">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2">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2">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2">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2">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2">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2">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2">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9" hidden="1" customHeight="1" x14ac:dyDescent="0.2">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2">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2">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2">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2">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2">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2">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2">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2">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2">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2">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2">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2">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2">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2">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2">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2">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2">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2">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2">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2">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2">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2">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2">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2">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2">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2">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2">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2">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2">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2">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2">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2">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2">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2">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2">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2">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2">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2">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2">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2">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2">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2">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2">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2">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2">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2">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2">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2">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2">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2">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2">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9" hidden="1" customHeight="1" x14ac:dyDescent="0.2">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2">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2">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2">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2">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2">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2">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2">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2">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2">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2">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2">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2">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2">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2">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2">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2">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2">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2">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2">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2">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2">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2">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2">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2">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2">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2">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2">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2">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2">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2">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2">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2">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2">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2">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2">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2">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2">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2">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2">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2">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2">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2">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2">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2">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2">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2">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2">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2">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2">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2">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2">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2">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9" hidden="1" customHeight="1" x14ac:dyDescent="0.2">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2">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5">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2">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72.5" customHeight="1" x14ac:dyDescent="0.2">
      <c r="A702" s="895" t="s">
        <v>260</v>
      </c>
      <c r="B702" s="89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558</v>
      </c>
      <c r="AE702" s="368"/>
      <c r="AF702" s="368"/>
      <c r="AG702" s="410" t="s">
        <v>571</v>
      </c>
      <c r="AH702" s="411"/>
      <c r="AI702" s="411"/>
      <c r="AJ702" s="411"/>
      <c r="AK702" s="411"/>
      <c r="AL702" s="411"/>
      <c r="AM702" s="411"/>
      <c r="AN702" s="411"/>
      <c r="AO702" s="411"/>
      <c r="AP702" s="411"/>
      <c r="AQ702" s="411"/>
      <c r="AR702" s="411"/>
      <c r="AS702" s="411"/>
      <c r="AT702" s="411"/>
      <c r="AU702" s="411"/>
      <c r="AV702" s="411"/>
      <c r="AW702" s="411"/>
      <c r="AX702" s="412"/>
    </row>
    <row r="703" spans="1:50" ht="56" customHeight="1" x14ac:dyDescent="0.2">
      <c r="A703" s="897"/>
      <c r="B703" s="898"/>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558</v>
      </c>
      <c r="AE703" s="348"/>
      <c r="AF703" s="348"/>
      <c r="AG703" s="117" t="s">
        <v>572</v>
      </c>
      <c r="AH703" s="118"/>
      <c r="AI703" s="118"/>
      <c r="AJ703" s="118"/>
      <c r="AK703" s="118"/>
      <c r="AL703" s="118"/>
      <c r="AM703" s="118"/>
      <c r="AN703" s="118"/>
      <c r="AO703" s="118"/>
      <c r="AP703" s="118"/>
      <c r="AQ703" s="118"/>
      <c r="AR703" s="118"/>
      <c r="AS703" s="118"/>
      <c r="AT703" s="118"/>
      <c r="AU703" s="118"/>
      <c r="AV703" s="118"/>
      <c r="AW703" s="118"/>
      <c r="AX703" s="119"/>
    </row>
    <row r="704" spans="1:50" ht="98.5" customHeight="1" x14ac:dyDescent="0.2">
      <c r="A704" s="899"/>
      <c r="B704" s="900"/>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558</v>
      </c>
      <c r="AE704" s="807"/>
      <c r="AF704" s="807"/>
      <c r="AG704" s="134" t="s">
        <v>617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2">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558</v>
      </c>
      <c r="AE705" s="738"/>
      <c r="AF705" s="738"/>
      <c r="AG705" s="123" t="s">
        <v>574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2">
      <c r="A706" s="667"/>
      <c r="B706" s="668"/>
      <c r="C706" s="818"/>
      <c r="D706" s="819"/>
      <c r="E706" s="754" t="s">
        <v>538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573</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2">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573</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2">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575</v>
      </c>
      <c r="AE708" s="628"/>
      <c r="AF708" s="628"/>
      <c r="AG708" s="766" t="s">
        <v>618</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2">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558</v>
      </c>
      <c r="AE709" s="348"/>
      <c r="AF709" s="348"/>
      <c r="AG709" s="117" t="s">
        <v>598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575</v>
      </c>
      <c r="AE710" s="348"/>
      <c r="AF710" s="348"/>
      <c r="AG710" s="117" t="s">
        <v>619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2">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558</v>
      </c>
      <c r="AE711" s="348"/>
      <c r="AF711" s="348"/>
      <c r="AG711" s="117" t="s">
        <v>599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67"/>
      <c r="B712" s="669"/>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575</v>
      </c>
      <c r="AE712" s="807"/>
      <c r="AF712" s="807"/>
      <c r="AG712" s="834" t="s">
        <v>619</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2">
      <c r="A713" s="667"/>
      <c r="B713" s="669"/>
      <c r="C713" s="973" t="s">
        <v>498</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575</v>
      </c>
      <c r="AE713" s="348"/>
      <c r="AF713" s="684"/>
      <c r="AG713" s="117" t="s">
        <v>619</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2">
      <c r="A714" s="670"/>
      <c r="B714" s="671"/>
      <c r="C714" s="672" t="s">
        <v>462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558</v>
      </c>
      <c r="AE714" s="832"/>
      <c r="AF714" s="833"/>
      <c r="AG714" s="760" t="s">
        <v>600</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2">
      <c r="A715" s="665" t="s">
        <v>41</v>
      </c>
      <c r="B715" s="808"/>
      <c r="C715" s="809" t="s">
        <v>463</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558</v>
      </c>
      <c r="AE715" s="628"/>
      <c r="AF715" s="752"/>
      <c r="AG715" s="766" t="s">
        <v>601</v>
      </c>
      <c r="AH715" s="767"/>
      <c r="AI715" s="767"/>
      <c r="AJ715" s="767"/>
      <c r="AK715" s="767"/>
      <c r="AL715" s="767"/>
      <c r="AM715" s="767"/>
      <c r="AN715" s="767"/>
      <c r="AO715" s="767"/>
      <c r="AP715" s="767"/>
      <c r="AQ715" s="767"/>
      <c r="AR715" s="767"/>
      <c r="AS715" s="767"/>
      <c r="AT715" s="767"/>
      <c r="AU715" s="767"/>
      <c r="AV715" s="767"/>
      <c r="AW715" s="767"/>
      <c r="AX715" s="768"/>
    </row>
    <row r="716" spans="1:50" ht="93" customHeight="1" x14ac:dyDescent="0.2">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558</v>
      </c>
      <c r="AE716" s="652"/>
      <c r="AF716" s="652"/>
      <c r="AG716" s="117" t="s">
        <v>602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558</v>
      </c>
      <c r="AE717" s="348"/>
      <c r="AF717" s="348"/>
      <c r="AG717" s="117" t="s">
        <v>603</v>
      </c>
      <c r="AH717" s="118"/>
      <c r="AI717" s="118"/>
      <c r="AJ717" s="118"/>
      <c r="AK717" s="118"/>
      <c r="AL717" s="118"/>
      <c r="AM717" s="118"/>
      <c r="AN717" s="118"/>
      <c r="AO717" s="118"/>
      <c r="AP717" s="118"/>
      <c r="AQ717" s="118"/>
      <c r="AR717" s="118"/>
      <c r="AS717" s="118"/>
      <c r="AT717" s="118"/>
      <c r="AU717" s="118"/>
      <c r="AV717" s="118"/>
      <c r="AW717" s="118"/>
      <c r="AX717" s="119"/>
    </row>
    <row r="718" spans="1:50" ht="58" customHeight="1" x14ac:dyDescent="0.2">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558</v>
      </c>
      <c r="AE718" s="348"/>
      <c r="AF718" s="348"/>
      <c r="AG718" s="125" t="s">
        <v>604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2">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575</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5" customHeight="1" x14ac:dyDescent="0.2">
      <c r="A720" s="802"/>
      <c r="B720" s="803"/>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2">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2">
      <c r="A722" s="802"/>
      <c r="B722" s="803"/>
      <c r="C722" s="336"/>
      <c r="D722" s="337"/>
      <c r="E722" s="337"/>
      <c r="F722" s="338"/>
      <c r="G722" s="319"/>
      <c r="H722" s="320"/>
      <c r="I722" s="92" t="str">
        <f t="shared" ref="I722:I725" si="6">IF(OR(G722="　", G722=""), "", "-")</f>
        <v/>
      </c>
      <c r="J722" s="323"/>
      <c r="K722" s="323"/>
      <c r="L722" s="92" t="str">
        <f t="shared" ref="L722:L725" si="7">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2">
      <c r="A723" s="802"/>
      <c r="B723" s="803"/>
      <c r="C723" s="336"/>
      <c r="D723" s="337"/>
      <c r="E723" s="337"/>
      <c r="F723" s="338"/>
      <c r="G723" s="319"/>
      <c r="H723" s="320"/>
      <c r="I723" s="92" t="str">
        <f t="shared" si="6"/>
        <v/>
      </c>
      <c r="J723" s="323"/>
      <c r="K723" s="323"/>
      <c r="L723" s="92" t="str">
        <f t="shared" si="7"/>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2">
      <c r="A724" s="802"/>
      <c r="B724" s="803"/>
      <c r="C724" s="336"/>
      <c r="D724" s="337"/>
      <c r="E724" s="337"/>
      <c r="F724" s="338"/>
      <c r="G724" s="319"/>
      <c r="H724" s="320"/>
      <c r="I724" s="92" t="str">
        <f t="shared" si="6"/>
        <v/>
      </c>
      <c r="J724" s="323"/>
      <c r="K724" s="323"/>
      <c r="L724" s="92" t="str">
        <f t="shared" si="7"/>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2">
      <c r="A725" s="804"/>
      <c r="B725" s="805"/>
      <c r="C725" s="344"/>
      <c r="D725" s="345"/>
      <c r="E725" s="345"/>
      <c r="F725" s="346"/>
      <c r="G725" s="321"/>
      <c r="H725" s="322"/>
      <c r="I725" s="94" t="str">
        <f t="shared" si="6"/>
        <v/>
      </c>
      <c r="J725" s="324"/>
      <c r="K725" s="324"/>
      <c r="L725" s="94" t="str">
        <f t="shared" si="7"/>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3" customHeight="1" x14ac:dyDescent="0.2">
      <c r="A726" s="665" t="s">
        <v>49</v>
      </c>
      <c r="B726" s="826"/>
      <c r="C726" s="839" t="s">
        <v>54</v>
      </c>
      <c r="D726" s="862"/>
      <c r="E726" s="862"/>
      <c r="F726" s="863"/>
      <c r="G726" s="613" t="s">
        <v>589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49.5" customHeight="1" thickBot="1" x14ac:dyDescent="0.25">
      <c r="A727" s="827"/>
      <c r="B727" s="828"/>
      <c r="C727" s="608" t="s">
        <v>58</v>
      </c>
      <c r="D727" s="609"/>
      <c r="E727" s="609"/>
      <c r="F727" s="610"/>
      <c r="G727" s="611" t="s">
        <v>590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2">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4.5" customHeight="1" thickBot="1" x14ac:dyDescent="0.25">
      <c r="A729" s="659" t="s">
        <v>621</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46" customHeight="1" thickBot="1" x14ac:dyDescent="0.25">
      <c r="A731" s="823" t="s">
        <v>258</v>
      </c>
      <c r="B731" s="824"/>
      <c r="C731" s="824"/>
      <c r="D731" s="824"/>
      <c r="E731" s="825"/>
      <c r="F731" s="753" t="s">
        <v>622</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42" customHeight="1" thickBot="1" x14ac:dyDescent="0.25">
      <c r="A733" s="696" t="s">
        <v>258</v>
      </c>
      <c r="B733" s="697"/>
      <c r="C733" s="697"/>
      <c r="D733" s="697"/>
      <c r="E733" s="698"/>
      <c r="F733" s="662" t="s">
        <v>625</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2">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41" customHeight="1" thickBot="1" x14ac:dyDescent="0.25">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2">
      <c r="A736" s="675" t="s">
        <v>505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2">
      <c r="A737" s="830" t="s">
        <v>433</v>
      </c>
      <c r="B737" s="326"/>
      <c r="C737" s="326"/>
      <c r="D737" s="326"/>
      <c r="E737" s="326"/>
      <c r="F737" s="326"/>
      <c r="G737" s="313" t="s">
        <v>559</v>
      </c>
      <c r="H737" s="314"/>
      <c r="I737" s="314"/>
      <c r="J737" s="314"/>
      <c r="K737" s="314"/>
      <c r="L737" s="314"/>
      <c r="M737" s="314"/>
      <c r="N737" s="314"/>
      <c r="O737" s="314"/>
      <c r="P737" s="315"/>
      <c r="Q737" s="326" t="s">
        <v>360</v>
      </c>
      <c r="R737" s="326"/>
      <c r="S737" s="326"/>
      <c r="T737" s="326"/>
      <c r="U737" s="326"/>
      <c r="V737" s="326"/>
      <c r="W737" s="313" t="s">
        <v>559</v>
      </c>
      <c r="X737" s="314"/>
      <c r="Y737" s="314"/>
      <c r="Z737" s="314"/>
      <c r="AA737" s="314"/>
      <c r="AB737" s="314"/>
      <c r="AC737" s="314"/>
      <c r="AD737" s="314"/>
      <c r="AE737" s="314"/>
      <c r="AF737" s="315"/>
      <c r="AG737" s="326" t="s">
        <v>361</v>
      </c>
      <c r="AH737" s="326"/>
      <c r="AI737" s="326"/>
      <c r="AJ737" s="326"/>
      <c r="AK737" s="326"/>
      <c r="AL737" s="326"/>
      <c r="AM737" s="313" t="s">
        <v>559</v>
      </c>
      <c r="AN737" s="314"/>
      <c r="AO737" s="314"/>
      <c r="AP737" s="314"/>
      <c r="AQ737" s="314"/>
      <c r="AR737" s="314"/>
      <c r="AS737" s="314"/>
      <c r="AT737" s="314"/>
      <c r="AU737" s="314"/>
      <c r="AV737" s="315"/>
      <c r="AW737" s="59"/>
      <c r="AX737" s="60"/>
    </row>
    <row r="738" spans="1:50" ht="24.75" customHeight="1" x14ac:dyDescent="0.2">
      <c r="A738" s="325" t="s">
        <v>362</v>
      </c>
      <c r="B738" s="279"/>
      <c r="C738" s="279"/>
      <c r="D738" s="279"/>
      <c r="E738" s="279"/>
      <c r="F738" s="279"/>
      <c r="G738" s="313" t="s">
        <v>588</v>
      </c>
      <c r="H738" s="314"/>
      <c r="I738" s="314"/>
      <c r="J738" s="314"/>
      <c r="K738" s="314"/>
      <c r="L738" s="314"/>
      <c r="M738" s="314"/>
      <c r="N738" s="314"/>
      <c r="O738" s="314"/>
      <c r="P738" s="314"/>
      <c r="Q738" s="326" t="s">
        <v>363</v>
      </c>
      <c r="R738" s="326"/>
      <c r="S738" s="326"/>
      <c r="T738" s="326"/>
      <c r="U738" s="326"/>
      <c r="V738" s="326"/>
      <c r="W738" s="313">
        <v>197</v>
      </c>
      <c r="X738" s="314"/>
      <c r="Y738" s="314"/>
      <c r="Z738" s="314"/>
      <c r="AA738" s="314"/>
      <c r="AB738" s="314"/>
      <c r="AC738" s="314"/>
      <c r="AD738" s="314"/>
      <c r="AE738" s="314"/>
      <c r="AF738" s="315"/>
      <c r="AG738" s="279" t="s">
        <v>364</v>
      </c>
      <c r="AH738" s="279"/>
      <c r="AI738" s="279"/>
      <c r="AJ738" s="279"/>
      <c r="AK738" s="279"/>
      <c r="AL738" s="279"/>
      <c r="AM738" s="313">
        <v>199</v>
      </c>
      <c r="AN738" s="314"/>
      <c r="AO738" s="314"/>
      <c r="AP738" s="314"/>
      <c r="AQ738" s="314"/>
      <c r="AR738" s="314"/>
      <c r="AS738" s="314"/>
      <c r="AT738" s="314"/>
      <c r="AU738" s="314"/>
      <c r="AV738" s="315"/>
      <c r="AW738" s="87"/>
      <c r="AX738" s="88"/>
    </row>
    <row r="739" spans="1:50" ht="24.75" customHeight="1" thickBot="1" x14ac:dyDescent="0.25">
      <c r="A739" s="685" t="s">
        <v>491</v>
      </c>
      <c r="B739" s="686"/>
      <c r="C739" s="686"/>
      <c r="D739" s="686"/>
      <c r="E739" s="686"/>
      <c r="F739" s="686"/>
      <c r="G739" s="316">
        <v>189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4" customHeight="1" x14ac:dyDescent="0.2">
      <c r="A740" s="634" t="s">
        <v>541</v>
      </c>
      <c r="B740" s="635"/>
      <c r="C740" s="635"/>
      <c r="D740" s="635"/>
      <c r="E740" s="635"/>
      <c r="F740" s="63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3" t="s">
        <v>543</v>
      </c>
      <c r="B779" s="654"/>
      <c r="C779" s="654"/>
      <c r="D779" s="654"/>
      <c r="E779" s="654"/>
      <c r="F779" s="655"/>
      <c r="G779" s="618" t="s">
        <v>610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607</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2">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2">
      <c r="A781" s="656"/>
      <c r="B781" s="657"/>
      <c r="C781" s="657"/>
      <c r="D781" s="657"/>
      <c r="E781" s="657"/>
      <c r="F781" s="658"/>
      <c r="G781" s="693" t="s">
        <v>606</v>
      </c>
      <c r="H781" s="694"/>
      <c r="I781" s="694"/>
      <c r="J781" s="694"/>
      <c r="K781" s="695"/>
      <c r="L781" s="687"/>
      <c r="M781" s="688"/>
      <c r="N781" s="688"/>
      <c r="O781" s="688"/>
      <c r="P781" s="688"/>
      <c r="Q781" s="688"/>
      <c r="R781" s="688"/>
      <c r="S781" s="688"/>
      <c r="T781" s="688"/>
      <c r="U781" s="688"/>
      <c r="V781" s="688"/>
      <c r="W781" s="688"/>
      <c r="X781" s="689"/>
      <c r="Y781" s="413">
        <v>15.9</v>
      </c>
      <c r="Z781" s="414"/>
      <c r="AA781" s="414"/>
      <c r="AB781" s="829"/>
      <c r="AC781" s="693" t="s">
        <v>606</v>
      </c>
      <c r="AD781" s="694"/>
      <c r="AE781" s="694"/>
      <c r="AF781" s="694"/>
      <c r="AG781" s="695"/>
      <c r="AH781" s="687"/>
      <c r="AI781" s="688"/>
      <c r="AJ781" s="688"/>
      <c r="AK781" s="688"/>
      <c r="AL781" s="688"/>
      <c r="AM781" s="688"/>
      <c r="AN781" s="688"/>
      <c r="AO781" s="688"/>
      <c r="AP781" s="688"/>
      <c r="AQ781" s="688"/>
      <c r="AR781" s="688"/>
      <c r="AS781" s="688"/>
      <c r="AT781" s="689"/>
      <c r="AU781" s="413">
        <v>2.8</v>
      </c>
      <c r="AV781" s="414"/>
      <c r="AW781" s="414"/>
      <c r="AX781" s="415"/>
    </row>
    <row r="782" spans="1:50" ht="24.75" customHeight="1" x14ac:dyDescent="0.2">
      <c r="A782" s="656"/>
      <c r="B782" s="657"/>
      <c r="C782" s="657"/>
      <c r="D782" s="657"/>
      <c r="E782" s="657"/>
      <c r="F782" s="658"/>
      <c r="G782" s="598" t="s">
        <v>608</v>
      </c>
      <c r="H782" s="599"/>
      <c r="I782" s="599"/>
      <c r="J782" s="599"/>
      <c r="K782" s="600"/>
      <c r="L782" s="621"/>
      <c r="M782" s="622"/>
      <c r="N782" s="622"/>
      <c r="O782" s="622"/>
      <c r="P782" s="622"/>
      <c r="Q782" s="622"/>
      <c r="R782" s="622"/>
      <c r="S782" s="622"/>
      <c r="T782" s="622"/>
      <c r="U782" s="622"/>
      <c r="V782" s="622"/>
      <c r="W782" s="622"/>
      <c r="X782" s="623"/>
      <c r="Y782" s="624">
        <v>1.3</v>
      </c>
      <c r="Z782" s="625"/>
      <c r="AA782" s="625"/>
      <c r="AB782" s="632"/>
      <c r="AC782" s="598" t="s">
        <v>608</v>
      </c>
      <c r="AD782" s="599"/>
      <c r="AE782" s="599"/>
      <c r="AF782" s="599"/>
      <c r="AG782" s="600"/>
      <c r="AH782" s="621"/>
      <c r="AI782" s="622"/>
      <c r="AJ782" s="622"/>
      <c r="AK782" s="622"/>
      <c r="AL782" s="622"/>
      <c r="AM782" s="622"/>
      <c r="AN782" s="622"/>
      <c r="AO782" s="622"/>
      <c r="AP782" s="622"/>
      <c r="AQ782" s="622"/>
      <c r="AR782" s="622"/>
      <c r="AS782" s="622"/>
      <c r="AT782" s="623"/>
      <c r="AU782" s="624">
        <v>0.2</v>
      </c>
      <c r="AV782" s="625"/>
      <c r="AW782" s="625"/>
      <c r="AX782" s="626"/>
    </row>
    <row r="783" spans="1:50" ht="24.75" customHeight="1" x14ac:dyDescent="0.2">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2">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2">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2">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2">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2">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2">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2">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17.2</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3</v>
      </c>
      <c r="AV791" s="856"/>
      <c r="AW791" s="856"/>
      <c r="AX791" s="858"/>
    </row>
    <row r="792" spans="1:50" ht="24.75" customHeight="1" x14ac:dyDescent="0.2">
      <c r="A792" s="656"/>
      <c r="B792" s="657"/>
      <c r="C792" s="657"/>
      <c r="D792" s="657"/>
      <c r="E792" s="657"/>
      <c r="F792" s="658"/>
      <c r="G792" s="618" t="s">
        <v>609</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861"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2">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2">
      <c r="A794" s="656"/>
      <c r="B794" s="657"/>
      <c r="C794" s="657"/>
      <c r="D794" s="657"/>
      <c r="E794" s="657"/>
      <c r="F794" s="658"/>
      <c r="G794" s="693" t="s">
        <v>606</v>
      </c>
      <c r="H794" s="694"/>
      <c r="I794" s="694"/>
      <c r="J794" s="694"/>
      <c r="K794" s="695"/>
      <c r="L794" s="687"/>
      <c r="M794" s="688"/>
      <c r="N794" s="688"/>
      <c r="O794" s="688"/>
      <c r="P794" s="688"/>
      <c r="Q794" s="688"/>
      <c r="R794" s="688"/>
      <c r="S794" s="688"/>
      <c r="T794" s="688"/>
      <c r="U794" s="688"/>
      <c r="V794" s="688"/>
      <c r="W794" s="688"/>
      <c r="X794" s="689"/>
      <c r="Y794" s="413">
        <v>7</v>
      </c>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customHeight="1" x14ac:dyDescent="0.2">
      <c r="A795" s="656"/>
      <c r="B795" s="657"/>
      <c r="C795" s="657"/>
      <c r="D795" s="657"/>
      <c r="E795" s="657"/>
      <c r="F795" s="658"/>
      <c r="G795" s="598" t="s">
        <v>608</v>
      </c>
      <c r="H795" s="599"/>
      <c r="I795" s="599"/>
      <c r="J795" s="599"/>
      <c r="K795" s="600"/>
      <c r="L795" s="621"/>
      <c r="M795" s="622"/>
      <c r="N795" s="622"/>
      <c r="O795" s="622"/>
      <c r="P795" s="622"/>
      <c r="Q795" s="622"/>
      <c r="R795" s="622"/>
      <c r="S795" s="622"/>
      <c r="T795" s="622"/>
      <c r="U795" s="622"/>
      <c r="V795" s="622"/>
      <c r="W795" s="622"/>
      <c r="X795" s="623"/>
      <c r="Y795" s="624">
        <v>0.6</v>
      </c>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2">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2">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2">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2">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2">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2">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2">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2">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7.6</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2">
      <c r="A805" s="656"/>
      <c r="B805" s="657"/>
      <c r="C805" s="657"/>
      <c r="D805" s="657"/>
      <c r="E805" s="657"/>
      <c r="F805" s="658"/>
      <c r="G805" s="861" t="s">
        <v>457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861" t="s">
        <v>458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2">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2">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2">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2">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2">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2">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2">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2">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2">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2">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2">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5">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2">
      <c r="A818" s="656"/>
      <c r="B818" s="657"/>
      <c r="C818" s="657"/>
      <c r="D818" s="657"/>
      <c r="E818" s="657"/>
      <c r="F818" s="658"/>
      <c r="G818" s="861"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861"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2">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2">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2">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2">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2">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2">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2">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2">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2">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2">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2">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2">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5">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495</v>
      </c>
      <c r="AM831" s="307"/>
      <c r="AN831" s="307"/>
      <c r="AO831" s="91" t="s">
        <v>493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56" customHeight="1" x14ac:dyDescent="0.2">
      <c r="A837" s="401">
        <v>1</v>
      </c>
      <c r="B837" s="401">
        <v>1</v>
      </c>
      <c r="C837" s="387" t="s">
        <v>611</v>
      </c>
      <c r="D837" s="369"/>
      <c r="E837" s="369"/>
      <c r="F837" s="369"/>
      <c r="G837" s="369"/>
      <c r="H837" s="369"/>
      <c r="I837" s="369"/>
      <c r="J837" s="370">
        <v>2020001036304</v>
      </c>
      <c r="K837" s="371"/>
      <c r="L837" s="371"/>
      <c r="M837" s="371"/>
      <c r="N837" s="371"/>
      <c r="O837" s="371"/>
      <c r="P837" s="388" t="s">
        <v>612</v>
      </c>
      <c r="Q837" s="372"/>
      <c r="R837" s="372"/>
      <c r="S837" s="372"/>
      <c r="T837" s="372"/>
      <c r="U837" s="372"/>
      <c r="V837" s="372"/>
      <c r="W837" s="372"/>
      <c r="X837" s="372"/>
      <c r="Y837" s="373">
        <v>17.2</v>
      </c>
      <c r="Z837" s="374"/>
      <c r="AA837" s="374"/>
      <c r="AB837" s="375"/>
      <c r="AC837" s="383" t="s">
        <v>529</v>
      </c>
      <c r="AD837" s="384"/>
      <c r="AE837" s="384"/>
      <c r="AF837" s="384"/>
      <c r="AG837" s="384"/>
      <c r="AH837" s="385">
        <v>2</v>
      </c>
      <c r="AI837" s="386"/>
      <c r="AJ837" s="386"/>
      <c r="AK837" s="386"/>
      <c r="AL837" s="379">
        <v>93.8</v>
      </c>
      <c r="AM837" s="380"/>
      <c r="AN837" s="380"/>
      <c r="AO837" s="381"/>
      <c r="AP837" s="382"/>
      <c r="AQ837" s="382"/>
      <c r="AR837" s="382"/>
      <c r="AS837" s="382"/>
      <c r="AT837" s="382"/>
      <c r="AU837" s="382"/>
      <c r="AV837" s="382"/>
      <c r="AW837" s="382"/>
      <c r="AX837" s="382"/>
    </row>
    <row r="838" spans="1:50" ht="30" hidden="1" customHeight="1" x14ac:dyDescent="0.2">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2">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2">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2">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2">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2">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2">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2">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2">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2">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2">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2">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2">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2">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2">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2">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2">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2">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2">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2">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2">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2">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2">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2">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2">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2">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2">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2">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2">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2">
      <c r="A870" s="401">
        <v>1</v>
      </c>
      <c r="B870" s="401">
        <v>1</v>
      </c>
      <c r="C870" s="387" t="s">
        <v>613</v>
      </c>
      <c r="D870" s="369"/>
      <c r="E870" s="369"/>
      <c r="F870" s="369"/>
      <c r="G870" s="369"/>
      <c r="H870" s="369"/>
      <c r="I870" s="369"/>
      <c r="J870" s="370">
        <v>9010401049957</v>
      </c>
      <c r="K870" s="371"/>
      <c r="L870" s="371"/>
      <c r="M870" s="371"/>
      <c r="N870" s="371"/>
      <c r="O870" s="371"/>
      <c r="P870" s="388" t="s">
        <v>614</v>
      </c>
      <c r="Q870" s="372"/>
      <c r="R870" s="372"/>
      <c r="S870" s="372"/>
      <c r="T870" s="372"/>
      <c r="U870" s="372"/>
      <c r="V870" s="372"/>
      <c r="W870" s="372"/>
      <c r="X870" s="372"/>
      <c r="Y870" s="373">
        <v>3</v>
      </c>
      <c r="Z870" s="374"/>
      <c r="AA870" s="374"/>
      <c r="AB870" s="375"/>
      <c r="AC870" s="383" t="s">
        <v>529</v>
      </c>
      <c r="AD870" s="384"/>
      <c r="AE870" s="384"/>
      <c r="AF870" s="384"/>
      <c r="AG870" s="384"/>
      <c r="AH870" s="385">
        <v>5</v>
      </c>
      <c r="AI870" s="386"/>
      <c r="AJ870" s="386"/>
      <c r="AK870" s="386"/>
      <c r="AL870" s="379">
        <v>38.799999999999997</v>
      </c>
      <c r="AM870" s="380"/>
      <c r="AN870" s="380"/>
      <c r="AO870" s="381"/>
      <c r="AP870" s="382"/>
      <c r="AQ870" s="382"/>
      <c r="AR870" s="382"/>
      <c r="AS870" s="382"/>
      <c r="AT870" s="382"/>
      <c r="AU870" s="382"/>
      <c r="AV870" s="382"/>
      <c r="AW870" s="382"/>
      <c r="AX870" s="382"/>
    </row>
    <row r="871" spans="1:50" ht="30" hidden="1" customHeight="1" x14ac:dyDescent="0.2">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2">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2">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2">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2">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2">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2">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2">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2">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2">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2">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2">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2">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2">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2">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2">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2">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2">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2">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2">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2">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2">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2">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2">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2">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2">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2">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2">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2">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2">
      <c r="A903" s="401">
        <v>1</v>
      </c>
      <c r="B903" s="401">
        <v>1</v>
      </c>
      <c r="C903" s="387" t="s">
        <v>615</v>
      </c>
      <c r="D903" s="369"/>
      <c r="E903" s="369"/>
      <c r="F903" s="369"/>
      <c r="G903" s="369"/>
      <c r="H903" s="369"/>
      <c r="I903" s="369"/>
      <c r="J903" s="370">
        <v>7010005016562</v>
      </c>
      <c r="K903" s="371"/>
      <c r="L903" s="371"/>
      <c r="M903" s="371"/>
      <c r="N903" s="371"/>
      <c r="O903" s="371"/>
      <c r="P903" s="388" t="s">
        <v>616</v>
      </c>
      <c r="Q903" s="372"/>
      <c r="R903" s="372"/>
      <c r="S903" s="372"/>
      <c r="T903" s="372"/>
      <c r="U903" s="372"/>
      <c r="V903" s="372"/>
      <c r="W903" s="372"/>
      <c r="X903" s="372"/>
      <c r="Y903" s="373">
        <v>7.6</v>
      </c>
      <c r="Z903" s="374"/>
      <c r="AA903" s="374"/>
      <c r="AB903" s="375"/>
      <c r="AC903" s="383" t="s">
        <v>530</v>
      </c>
      <c r="AD903" s="384"/>
      <c r="AE903" s="384"/>
      <c r="AF903" s="384"/>
      <c r="AG903" s="384"/>
      <c r="AH903" s="385">
        <v>1</v>
      </c>
      <c r="AI903" s="386"/>
      <c r="AJ903" s="386"/>
      <c r="AK903" s="386"/>
      <c r="AL903" s="379">
        <v>64.8</v>
      </c>
      <c r="AM903" s="380"/>
      <c r="AN903" s="380"/>
      <c r="AO903" s="381"/>
      <c r="AP903" s="382"/>
      <c r="AQ903" s="382"/>
      <c r="AR903" s="382"/>
      <c r="AS903" s="382"/>
      <c r="AT903" s="382"/>
      <c r="AU903" s="382"/>
      <c r="AV903" s="382"/>
      <c r="AW903" s="382"/>
      <c r="AX903" s="382"/>
    </row>
    <row r="904" spans="1:50" ht="30" hidden="1" customHeight="1" x14ac:dyDescent="0.2">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2">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2">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2">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2">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2">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2">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2">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2">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2">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2">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2">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2">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2">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2">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2">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2">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2">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2">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2">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2">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2">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2">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2">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2">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2">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2">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2">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2">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2">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2">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2">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2">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2">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2">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2">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2">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2">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2">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2">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2">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2">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2">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2">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2">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2">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2">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2">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2">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2">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2">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2">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2">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2">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2">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2">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2">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2">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2">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2">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2">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2">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2">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2">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2">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2">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2">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2">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2">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2">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2">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2">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2">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2">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2">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2">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2">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2">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2">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2">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2">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2">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2">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2">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2">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2">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2">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2">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2">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2">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2">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2">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2">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2">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2">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2">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2">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2">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2">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2">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2">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2">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2">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2">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2">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2">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2">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2">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2">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2">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2">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2">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2">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2">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2">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2">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2">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2">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2">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2">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2">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2">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2">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2">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2">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2">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2">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2">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2">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2">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2">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2">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2">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2">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2">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2">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2">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2">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2">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2">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2">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2">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2">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2">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2">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2">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2">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2">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2">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2">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2">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2">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2">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2">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2">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2">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2">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2">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2">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2">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2">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2">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2">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2">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2">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2">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2">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2">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2">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2">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2">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2">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2">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2">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2">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2">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2">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2">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2">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2">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hidden="1" customHeight="1" x14ac:dyDescent="0.2">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2">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2">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2">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2">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2">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2">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2">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2">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2">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2">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2">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2">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2">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2">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2">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2">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2">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2">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2">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2">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2">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2">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2">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2">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2">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2">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2">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2">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2">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1" priority="13569">
      <formula>IF(RIGHT(TEXT(P14,"0.#"),1)=".",FALSE,TRUE)</formula>
    </cfRule>
    <cfRule type="expression" dxfId="2790" priority="13570">
      <formula>IF(RIGHT(TEXT(P14,"0.#"),1)=".",TRUE,FALSE)</formula>
    </cfRule>
  </conditionalFormatting>
  <conditionalFormatting sqref="AE32">
    <cfRule type="expression" dxfId="2789" priority="13559">
      <formula>IF(RIGHT(TEXT(AE32,"0.#"),1)=".",FALSE,TRUE)</formula>
    </cfRule>
    <cfRule type="expression" dxfId="2788" priority="13560">
      <formula>IF(RIGHT(TEXT(AE32,"0.#"),1)=".",TRUE,FALSE)</formula>
    </cfRule>
  </conditionalFormatting>
  <conditionalFormatting sqref="P18:AX18">
    <cfRule type="expression" dxfId="2787" priority="13445">
      <formula>IF(RIGHT(TEXT(P18,"0.#"),1)=".",FALSE,TRUE)</formula>
    </cfRule>
    <cfRule type="expression" dxfId="2786" priority="13446">
      <formula>IF(RIGHT(TEXT(P18,"0.#"),1)=".",TRUE,FALSE)</formula>
    </cfRule>
  </conditionalFormatting>
  <conditionalFormatting sqref="Y782">
    <cfRule type="expression" dxfId="2785" priority="13441">
      <formula>IF(RIGHT(TEXT(Y782,"0.#"),1)=".",FALSE,TRUE)</formula>
    </cfRule>
    <cfRule type="expression" dxfId="2784" priority="13442">
      <formula>IF(RIGHT(TEXT(Y782,"0.#"),1)=".",TRUE,FALSE)</formula>
    </cfRule>
  </conditionalFormatting>
  <conditionalFormatting sqref="Y791">
    <cfRule type="expression" dxfId="2783" priority="13437">
      <formula>IF(RIGHT(TEXT(Y791,"0.#"),1)=".",FALSE,TRUE)</formula>
    </cfRule>
    <cfRule type="expression" dxfId="2782" priority="13438">
      <formula>IF(RIGHT(TEXT(Y791,"0.#"),1)=".",TRUE,FALSE)</formula>
    </cfRule>
  </conditionalFormatting>
  <conditionalFormatting sqref="Y822:Y829 Y820 Y809:Y816 Y807 Y796:Y803 Y794">
    <cfRule type="expression" dxfId="2781" priority="13219">
      <formula>IF(RIGHT(TEXT(Y794,"0.#"),1)=".",FALSE,TRUE)</formula>
    </cfRule>
    <cfRule type="expression" dxfId="2780" priority="13220">
      <formula>IF(RIGHT(TEXT(Y794,"0.#"),1)=".",TRUE,FALSE)</formula>
    </cfRule>
  </conditionalFormatting>
  <conditionalFormatting sqref="P16:AQ17 P15:AX15 P13:AX13">
    <cfRule type="expression" dxfId="2779" priority="13267">
      <formula>IF(RIGHT(TEXT(P13,"0.#"),1)=".",FALSE,TRUE)</formula>
    </cfRule>
    <cfRule type="expression" dxfId="2778" priority="13268">
      <formula>IF(RIGHT(TEXT(P13,"0.#"),1)=".",TRUE,FALSE)</formula>
    </cfRule>
  </conditionalFormatting>
  <conditionalFormatting sqref="P19:AJ19">
    <cfRule type="expression" dxfId="2777" priority="13265">
      <formula>IF(RIGHT(TEXT(P19,"0.#"),1)=".",FALSE,TRUE)</formula>
    </cfRule>
    <cfRule type="expression" dxfId="2776" priority="13266">
      <formula>IF(RIGHT(TEXT(P19,"0.#"),1)=".",TRUE,FALSE)</formula>
    </cfRule>
  </conditionalFormatting>
  <conditionalFormatting sqref="AE101 AQ101">
    <cfRule type="expression" dxfId="2775" priority="13257">
      <formula>IF(RIGHT(TEXT(AE101,"0.#"),1)=".",FALSE,TRUE)</formula>
    </cfRule>
    <cfRule type="expression" dxfId="2774" priority="13258">
      <formula>IF(RIGHT(TEXT(AE101,"0.#"),1)=".",TRUE,FALSE)</formula>
    </cfRule>
  </conditionalFormatting>
  <conditionalFormatting sqref="Y783:Y790 Y781">
    <cfRule type="expression" dxfId="2773" priority="13243">
      <formula>IF(RIGHT(TEXT(Y781,"0.#"),1)=".",FALSE,TRUE)</formula>
    </cfRule>
    <cfRule type="expression" dxfId="2772" priority="13244">
      <formula>IF(RIGHT(TEXT(Y781,"0.#"),1)=".",TRUE,FALSE)</formula>
    </cfRule>
  </conditionalFormatting>
  <conditionalFormatting sqref="AU782">
    <cfRule type="expression" dxfId="2771" priority="13241">
      <formula>IF(RIGHT(TEXT(AU782,"0.#"),1)=".",FALSE,TRUE)</formula>
    </cfRule>
    <cfRule type="expression" dxfId="2770" priority="13242">
      <formula>IF(RIGHT(TEXT(AU782,"0.#"),1)=".",TRUE,FALSE)</formula>
    </cfRule>
  </conditionalFormatting>
  <conditionalFormatting sqref="AU791">
    <cfRule type="expression" dxfId="2769" priority="13239">
      <formula>IF(RIGHT(TEXT(AU791,"0.#"),1)=".",FALSE,TRUE)</formula>
    </cfRule>
    <cfRule type="expression" dxfId="2768" priority="13240">
      <formula>IF(RIGHT(TEXT(AU791,"0.#"),1)=".",TRUE,FALSE)</formula>
    </cfRule>
  </conditionalFormatting>
  <conditionalFormatting sqref="AU783:AU790 AU781">
    <cfRule type="expression" dxfId="2767" priority="13237">
      <formula>IF(RIGHT(TEXT(AU781,"0.#"),1)=".",FALSE,TRUE)</formula>
    </cfRule>
    <cfRule type="expression" dxfId="2766" priority="13238">
      <formula>IF(RIGHT(TEXT(AU781,"0.#"),1)=".",TRUE,FALSE)</formula>
    </cfRule>
  </conditionalFormatting>
  <conditionalFormatting sqref="Y821 Y808 Y795">
    <cfRule type="expression" dxfId="2765" priority="13223">
      <formula>IF(RIGHT(TEXT(Y795,"0.#"),1)=".",FALSE,TRUE)</formula>
    </cfRule>
    <cfRule type="expression" dxfId="2764" priority="13224">
      <formula>IF(RIGHT(TEXT(Y795,"0.#"),1)=".",TRUE,FALSE)</formula>
    </cfRule>
  </conditionalFormatting>
  <conditionalFormatting sqref="Y830 Y817 Y804">
    <cfRule type="expression" dxfId="2763" priority="13221">
      <formula>IF(RIGHT(TEXT(Y804,"0.#"),1)=".",FALSE,TRUE)</formula>
    </cfRule>
    <cfRule type="expression" dxfId="2762" priority="13222">
      <formula>IF(RIGHT(TEXT(Y804,"0.#"),1)=".",TRUE,FALSE)</formula>
    </cfRule>
  </conditionalFormatting>
  <conditionalFormatting sqref="AU821 AU808 AU795">
    <cfRule type="expression" dxfId="2761" priority="13217">
      <formula>IF(RIGHT(TEXT(AU795,"0.#"),1)=".",FALSE,TRUE)</formula>
    </cfRule>
    <cfRule type="expression" dxfId="2760" priority="13218">
      <formula>IF(RIGHT(TEXT(AU795,"0.#"),1)=".",TRUE,FALSE)</formula>
    </cfRule>
  </conditionalFormatting>
  <conditionalFormatting sqref="AU830 AU817 AU804">
    <cfRule type="expression" dxfId="2759" priority="13215">
      <formula>IF(RIGHT(TEXT(AU804,"0.#"),1)=".",FALSE,TRUE)</formula>
    </cfRule>
    <cfRule type="expression" dxfId="2758" priority="13216">
      <formula>IF(RIGHT(TEXT(AU804,"0.#"),1)=".",TRUE,FALSE)</formula>
    </cfRule>
  </conditionalFormatting>
  <conditionalFormatting sqref="AU822:AU829 AU820 AU809:AU816 AU807 AU796:AU803 AU794">
    <cfRule type="expression" dxfId="2757" priority="13213">
      <formula>IF(RIGHT(TEXT(AU794,"0.#"),1)=".",FALSE,TRUE)</formula>
    </cfRule>
    <cfRule type="expression" dxfId="2756" priority="13214">
      <formula>IF(RIGHT(TEXT(AU794,"0.#"),1)=".",TRUE,FALSE)</formula>
    </cfRule>
  </conditionalFormatting>
  <conditionalFormatting sqref="AM87">
    <cfRule type="expression" dxfId="2755" priority="12867">
      <formula>IF(RIGHT(TEXT(AM87,"0.#"),1)=".",FALSE,TRUE)</formula>
    </cfRule>
    <cfRule type="expression" dxfId="2754" priority="12868">
      <formula>IF(RIGHT(TEXT(AM87,"0.#"),1)=".",TRUE,FALSE)</formula>
    </cfRule>
  </conditionalFormatting>
  <conditionalFormatting sqref="AE55">
    <cfRule type="expression" dxfId="2753" priority="12935">
      <formula>IF(RIGHT(TEXT(AE55,"0.#"),1)=".",FALSE,TRUE)</formula>
    </cfRule>
    <cfRule type="expression" dxfId="2752" priority="12936">
      <formula>IF(RIGHT(TEXT(AE55,"0.#"),1)=".",TRUE,FALSE)</formula>
    </cfRule>
  </conditionalFormatting>
  <conditionalFormatting sqref="AI55">
    <cfRule type="expression" dxfId="2751" priority="12933">
      <formula>IF(RIGHT(TEXT(AI55,"0.#"),1)=".",FALSE,TRUE)</formula>
    </cfRule>
    <cfRule type="expression" dxfId="2750" priority="12934">
      <formula>IF(RIGHT(TEXT(AI55,"0.#"),1)=".",TRUE,FALSE)</formula>
    </cfRule>
  </conditionalFormatting>
  <conditionalFormatting sqref="AE33">
    <cfRule type="expression" dxfId="2749" priority="13027">
      <formula>IF(RIGHT(TEXT(AE33,"0.#"),1)=".",FALSE,TRUE)</formula>
    </cfRule>
    <cfRule type="expression" dxfId="2748" priority="13028">
      <formula>IF(RIGHT(TEXT(AE33,"0.#"),1)=".",TRUE,FALSE)</formula>
    </cfRule>
  </conditionalFormatting>
  <conditionalFormatting sqref="AE34 AI34 AM34">
    <cfRule type="expression" dxfId="2747" priority="13025">
      <formula>IF(RIGHT(TEXT(AE34,"0.#"),1)=".",FALSE,TRUE)</formula>
    </cfRule>
    <cfRule type="expression" dxfId="2746" priority="13026">
      <formula>IF(RIGHT(TEXT(AE34,"0.#"),1)=".",TRUE,FALSE)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30" zoomScaleNormal="130" workbookViewId="0">
      <selection activeCell="Q14" sqref="Q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2">
      <c r="A2" s="14" t="s">
        <v>203</v>
      </c>
      <c r="B2" s="15"/>
      <c r="C2" s="13" t="str">
        <f>IF(B2="","",A2)</f>
        <v/>
      </c>
      <c r="D2" s="13" t="str">
        <f>IF(C2="","",IF(D1&lt;&gt;"",CONCATENATE(D1,"、",C2),C2))</f>
        <v/>
      </c>
      <c r="F2" s="12" t="s">
        <v>189</v>
      </c>
      <c r="G2" s="17" t="s">
        <v>558</v>
      </c>
      <c r="H2" s="13" t="str">
        <f>IF(G2="","",F2)</f>
        <v>一般会計</v>
      </c>
      <c r="I2" s="13" t="str">
        <f>IF(H2="","",IF(I1&lt;&gt;"",CONCATENATE(I1,"、",H2),H2))</f>
        <v>一般会計</v>
      </c>
      <c r="K2" s="14" t="s">
        <v>222</v>
      </c>
      <c r="L2" s="15"/>
      <c r="M2" s="13" t="str">
        <f>IF(L2="","",K2)</f>
        <v/>
      </c>
      <c r="N2" s="13" t="str">
        <f>IF(M2="","",IF(N1&lt;&gt;"",CONCATENATE(N1,"、",M2),M2))</f>
        <v/>
      </c>
      <c r="O2" s="13"/>
      <c r="P2" s="12" t="s">
        <v>191</v>
      </c>
      <c r="Q2" s="17" t="s">
        <v>558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2">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472</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3"/>
      <c r="AA2" s="854"/>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2">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2">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2">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2">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2">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2">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2">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3"/>
      <c r="AA9" s="854"/>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2">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2">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2">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2">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2">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2">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2">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3"/>
      <c r="AA16" s="854"/>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2">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2">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2">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2">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2">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2">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2">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3"/>
      <c r="AA23" s="854"/>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2">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2">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2">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2">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2">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2">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2">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3"/>
      <c r="AA30" s="854"/>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2">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2">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2">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2">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2">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2">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3"/>
      <c r="AA37" s="854"/>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2">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2">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2">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2">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2">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2">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3"/>
      <c r="AA44" s="854"/>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2">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2">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2">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2">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2">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2">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3"/>
      <c r="AA51" s="854"/>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2">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2">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2">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2">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2">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2">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3"/>
      <c r="AA58" s="854"/>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2">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2">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2">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2">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2">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2">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3"/>
      <c r="AA65" s="854"/>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2">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2">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2">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2">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2">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5">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2" t="s">
        <v>29</v>
      </c>
      <c r="B2" s="1063"/>
      <c r="C2" s="1063"/>
      <c r="D2" s="1063"/>
      <c r="E2" s="1063"/>
      <c r="F2" s="1064"/>
      <c r="G2" s="861" t="s">
        <v>523</v>
      </c>
      <c r="H2" s="619"/>
      <c r="I2" s="619"/>
      <c r="J2" s="619"/>
      <c r="K2" s="619"/>
      <c r="L2" s="619"/>
      <c r="M2" s="619"/>
      <c r="N2" s="619"/>
      <c r="O2" s="619"/>
      <c r="P2" s="619"/>
      <c r="Q2" s="619"/>
      <c r="R2" s="619"/>
      <c r="S2" s="619"/>
      <c r="T2" s="619"/>
      <c r="U2" s="619"/>
      <c r="V2" s="619"/>
      <c r="W2" s="619"/>
      <c r="X2" s="619"/>
      <c r="Y2" s="619"/>
      <c r="Z2" s="619"/>
      <c r="AA2" s="619"/>
      <c r="AB2" s="620"/>
      <c r="AC2" s="861" t="s">
        <v>525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6"/>
      <c r="B3" s="1057"/>
      <c r="C3" s="1057"/>
      <c r="D3" s="1057"/>
      <c r="E3" s="1057"/>
      <c r="F3" s="1058"/>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2">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2">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2">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2">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2">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2">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2">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2">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2">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2">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5">
      <c r="A14" s="1056"/>
      <c r="B14" s="1057"/>
      <c r="C14" s="1057"/>
      <c r="D14" s="1057"/>
      <c r="E14" s="1057"/>
      <c r="F14" s="1058"/>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2">
      <c r="A15" s="1056"/>
      <c r="B15" s="1057"/>
      <c r="C15" s="1057"/>
      <c r="D15" s="1057"/>
      <c r="E15" s="1057"/>
      <c r="F15" s="1058"/>
      <c r="G15" s="861" t="s">
        <v>404</v>
      </c>
      <c r="H15" s="619"/>
      <c r="I15" s="619"/>
      <c r="J15" s="619"/>
      <c r="K15" s="619"/>
      <c r="L15" s="619"/>
      <c r="M15" s="619"/>
      <c r="N15" s="619"/>
      <c r="O15" s="619"/>
      <c r="P15" s="619"/>
      <c r="Q15" s="619"/>
      <c r="R15" s="619"/>
      <c r="S15" s="619"/>
      <c r="T15" s="619"/>
      <c r="U15" s="619"/>
      <c r="V15" s="619"/>
      <c r="W15" s="619"/>
      <c r="X15" s="619"/>
      <c r="Y15" s="619"/>
      <c r="Z15" s="619"/>
      <c r="AA15" s="619"/>
      <c r="AB15" s="620"/>
      <c r="AC15" s="861"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2">
      <c r="A16" s="1056"/>
      <c r="B16" s="1057"/>
      <c r="C16" s="1057"/>
      <c r="D16" s="1057"/>
      <c r="E16" s="1057"/>
      <c r="F16" s="1058"/>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2">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2">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2">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2">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2">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2">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2">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2">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2">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2">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5">
      <c r="A27" s="1056"/>
      <c r="B27" s="1057"/>
      <c r="C27" s="1057"/>
      <c r="D27" s="1057"/>
      <c r="E27" s="1057"/>
      <c r="F27" s="1058"/>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2">
      <c r="A28" s="1056"/>
      <c r="B28" s="1057"/>
      <c r="C28" s="1057"/>
      <c r="D28" s="1057"/>
      <c r="E28" s="1057"/>
      <c r="F28" s="1058"/>
      <c r="G28" s="861" t="s">
        <v>403</v>
      </c>
      <c r="H28" s="619"/>
      <c r="I28" s="619"/>
      <c r="J28" s="619"/>
      <c r="K28" s="619"/>
      <c r="L28" s="619"/>
      <c r="M28" s="619"/>
      <c r="N28" s="619"/>
      <c r="O28" s="619"/>
      <c r="P28" s="619"/>
      <c r="Q28" s="619"/>
      <c r="R28" s="619"/>
      <c r="S28" s="619"/>
      <c r="T28" s="619"/>
      <c r="U28" s="619"/>
      <c r="V28" s="619"/>
      <c r="W28" s="619"/>
      <c r="X28" s="619"/>
      <c r="Y28" s="619"/>
      <c r="Z28" s="619"/>
      <c r="AA28" s="619"/>
      <c r="AB28" s="620"/>
      <c r="AC28" s="861"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2">
      <c r="A29" s="1056"/>
      <c r="B29" s="1057"/>
      <c r="C29" s="1057"/>
      <c r="D29" s="1057"/>
      <c r="E29" s="1057"/>
      <c r="F29" s="1058"/>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2">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2">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2">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2">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2">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2">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2">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2">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2">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2">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5">
      <c r="A40" s="1056"/>
      <c r="B40" s="1057"/>
      <c r="C40" s="1057"/>
      <c r="D40" s="1057"/>
      <c r="E40" s="1057"/>
      <c r="F40" s="1058"/>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2">
      <c r="A41" s="1056"/>
      <c r="B41" s="1057"/>
      <c r="C41" s="1057"/>
      <c r="D41" s="1057"/>
      <c r="E41" s="1057"/>
      <c r="F41" s="1058"/>
      <c r="G41" s="861" t="s">
        <v>453</v>
      </c>
      <c r="H41" s="619"/>
      <c r="I41" s="619"/>
      <c r="J41" s="619"/>
      <c r="K41" s="619"/>
      <c r="L41" s="619"/>
      <c r="M41" s="619"/>
      <c r="N41" s="619"/>
      <c r="O41" s="619"/>
      <c r="P41" s="619"/>
      <c r="Q41" s="619"/>
      <c r="R41" s="619"/>
      <c r="S41" s="619"/>
      <c r="T41" s="619"/>
      <c r="U41" s="619"/>
      <c r="V41" s="619"/>
      <c r="W41" s="619"/>
      <c r="X41" s="619"/>
      <c r="Y41" s="619"/>
      <c r="Z41" s="619"/>
      <c r="AA41" s="619"/>
      <c r="AB41" s="620"/>
      <c r="AC41" s="861"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2">
      <c r="A42" s="1056"/>
      <c r="B42" s="1057"/>
      <c r="C42" s="1057"/>
      <c r="D42" s="1057"/>
      <c r="E42" s="1057"/>
      <c r="F42" s="1058"/>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2">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2">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2">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2">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2">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2">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2">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2">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2">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2">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5">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30" customHeight="1" x14ac:dyDescent="0.2">
      <c r="A55" s="1062" t="s">
        <v>29</v>
      </c>
      <c r="B55" s="1063"/>
      <c r="C55" s="1063"/>
      <c r="D55" s="1063"/>
      <c r="E55" s="1063"/>
      <c r="F55" s="1064"/>
      <c r="G55" s="861" t="s">
        <v>305</v>
      </c>
      <c r="H55" s="619"/>
      <c r="I55" s="619"/>
      <c r="J55" s="619"/>
      <c r="K55" s="619"/>
      <c r="L55" s="619"/>
      <c r="M55" s="619"/>
      <c r="N55" s="619"/>
      <c r="O55" s="619"/>
      <c r="P55" s="619"/>
      <c r="Q55" s="619"/>
      <c r="R55" s="619"/>
      <c r="S55" s="619"/>
      <c r="T55" s="619"/>
      <c r="U55" s="619"/>
      <c r="V55" s="619"/>
      <c r="W55" s="619"/>
      <c r="X55" s="619"/>
      <c r="Y55" s="619"/>
      <c r="Z55" s="619"/>
      <c r="AA55" s="619"/>
      <c r="AB55" s="620"/>
      <c r="AC55" s="861"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2">
      <c r="A56" s="1056"/>
      <c r="B56" s="1057"/>
      <c r="C56" s="1057"/>
      <c r="D56" s="1057"/>
      <c r="E56" s="1057"/>
      <c r="F56" s="1058"/>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2">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2">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2">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2">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2">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2">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2">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2">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2">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2">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5">
      <c r="A67" s="1056"/>
      <c r="B67" s="1057"/>
      <c r="C67" s="1057"/>
      <c r="D67" s="1057"/>
      <c r="E67" s="1057"/>
      <c r="F67" s="1058"/>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2">
      <c r="A68" s="1056"/>
      <c r="B68" s="1057"/>
      <c r="C68" s="1057"/>
      <c r="D68" s="1057"/>
      <c r="E68" s="1057"/>
      <c r="F68" s="1058"/>
      <c r="G68" s="861" t="s">
        <v>408</v>
      </c>
      <c r="H68" s="619"/>
      <c r="I68" s="619"/>
      <c r="J68" s="619"/>
      <c r="K68" s="619"/>
      <c r="L68" s="619"/>
      <c r="M68" s="619"/>
      <c r="N68" s="619"/>
      <c r="O68" s="619"/>
      <c r="P68" s="619"/>
      <c r="Q68" s="619"/>
      <c r="R68" s="619"/>
      <c r="S68" s="619"/>
      <c r="T68" s="619"/>
      <c r="U68" s="619"/>
      <c r="V68" s="619"/>
      <c r="W68" s="619"/>
      <c r="X68" s="619"/>
      <c r="Y68" s="619"/>
      <c r="Z68" s="619"/>
      <c r="AA68" s="619"/>
      <c r="AB68" s="620"/>
      <c r="AC68" s="861"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2">
      <c r="A69" s="1056"/>
      <c r="B69" s="1057"/>
      <c r="C69" s="1057"/>
      <c r="D69" s="1057"/>
      <c r="E69" s="1057"/>
      <c r="F69" s="1058"/>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2">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2">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2">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2">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2">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2">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2">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2">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2">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2">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5">
      <c r="A80" s="1056"/>
      <c r="B80" s="1057"/>
      <c r="C80" s="1057"/>
      <c r="D80" s="1057"/>
      <c r="E80" s="1057"/>
      <c r="F80" s="1058"/>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2">
      <c r="A81" s="1056"/>
      <c r="B81" s="1057"/>
      <c r="C81" s="1057"/>
      <c r="D81" s="1057"/>
      <c r="E81" s="1057"/>
      <c r="F81" s="1058"/>
      <c r="G81" s="861" t="s">
        <v>410</v>
      </c>
      <c r="H81" s="619"/>
      <c r="I81" s="619"/>
      <c r="J81" s="619"/>
      <c r="K81" s="619"/>
      <c r="L81" s="619"/>
      <c r="M81" s="619"/>
      <c r="N81" s="619"/>
      <c r="O81" s="619"/>
      <c r="P81" s="619"/>
      <c r="Q81" s="619"/>
      <c r="R81" s="619"/>
      <c r="S81" s="619"/>
      <c r="T81" s="619"/>
      <c r="U81" s="619"/>
      <c r="V81" s="619"/>
      <c r="W81" s="619"/>
      <c r="X81" s="619"/>
      <c r="Y81" s="619"/>
      <c r="Z81" s="619"/>
      <c r="AA81" s="619"/>
      <c r="AB81" s="620"/>
      <c r="AC81" s="861"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2">
      <c r="A82" s="1056"/>
      <c r="B82" s="1057"/>
      <c r="C82" s="1057"/>
      <c r="D82" s="1057"/>
      <c r="E82" s="1057"/>
      <c r="F82" s="1058"/>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2">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2">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2">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2">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2">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2">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2">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2">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2">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2">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5">
      <c r="A93" s="1056"/>
      <c r="B93" s="1057"/>
      <c r="C93" s="1057"/>
      <c r="D93" s="1057"/>
      <c r="E93" s="1057"/>
      <c r="F93" s="1058"/>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2">
      <c r="A94" s="1056"/>
      <c r="B94" s="1057"/>
      <c r="C94" s="1057"/>
      <c r="D94" s="1057"/>
      <c r="E94" s="1057"/>
      <c r="F94" s="1058"/>
      <c r="G94" s="861" t="s">
        <v>412</v>
      </c>
      <c r="H94" s="619"/>
      <c r="I94" s="619"/>
      <c r="J94" s="619"/>
      <c r="K94" s="619"/>
      <c r="L94" s="619"/>
      <c r="M94" s="619"/>
      <c r="N94" s="619"/>
      <c r="O94" s="619"/>
      <c r="P94" s="619"/>
      <c r="Q94" s="619"/>
      <c r="R94" s="619"/>
      <c r="S94" s="619"/>
      <c r="T94" s="619"/>
      <c r="U94" s="619"/>
      <c r="V94" s="619"/>
      <c r="W94" s="619"/>
      <c r="X94" s="619"/>
      <c r="Y94" s="619"/>
      <c r="Z94" s="619"/>
      <c r="AA94" s="619"/>
      <c r="AB94" s="620"/>
      <c r="AC94" s="861"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2">
      <c r="A95" s="1056"/>
      <c r="B95" s="1057"/>
      <c r="C95" s="1057"/>
      <c r="D95" s="1057"/>
      <c r="E95" s="1057"/>
      <c r="F95" s="1058"/>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2">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2">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2">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2">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2">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2">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2">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2">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2">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2">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5">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30" customHeight="1" x14ac:dyDescent="0.2">
      <c r="A108" s="1062" t="s">
        <v>29</v>
      </c>
      <c r="B108" s="1063"/>
      <c r="C108" s="1063"/>
      <c r="D108" s="1063"/>
      <c r="E108" s="1063"/>
      <c r="F108" s="1064"/>
      <c r="G108" s="861"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861"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2">
      <c r="A109" s="1056"/>
      <c r="B109" s="1057"/>
      <c r="C109" s="1057"/>
      <c r="D109" s="1057"/>
      <c r="E109" s="1057"/>
      <c r="F109" s="1058"/>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2">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2">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2">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2">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2">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2">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2">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2">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2">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2">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5">
      <c r="A120" s="1056"/>
      <c r="B120" s="1057"/>
      <c r="C120" s="1057"/>
      <c r="D120" s="1057"/>
      <c r="E120" s="1057"/>
      <c r="F120" s="1058"/>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2">
      <c r="A121" s="1056"/>
      <c r="B121" s="1057"/>
      <c r="C121" s="1057"/>
      <c r="D121" s="1057"/>
      <c r="E121" s="1057"/>
      <c r="F121" s="1058"/>
      <c r="G121" s="861"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861"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2">
      <c r="A122" s="1056"/>
      <c r="B122" s="1057"/>
      <c r="C122" s="1057"/>
      <c r="D122" s="1057"/>
      <c r="E122" s="1057"/>
      <c r="F122" s="1058"/>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2">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2">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2">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2">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2">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2">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2">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2">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2">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2">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5">
      <c r="A133" s="1056"/>
      <c r="B133" s="1057"/>
      <c r="C133" s="1057"/>
      <c r="D133" s="1057"/>
      <c r="E133" s="1057"/>
      <c r="F133" s="1058"/>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2">
      <c r="A134" s="1056"/>
      <c r="B134" s="1057"/>
      <c r="C134" s="1057"/>
      <c r="D134" s="1057"/>
      <c r="E134" s="1057"/>
      <c r="F134" s="1058"/>
      <c r="G134" s="861"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861"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2">
      <c r="A135" s="1056"/>
      <c r="B135" s="1057"/>
      <c r="C135" s="1057"/>
      <c r="D135" s="1057"/>
      <c r="E135" s="1057"/>
      <c r="F135" s="1058"/>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2">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2">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2">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2">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2">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2">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2">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2">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2">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2">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5">
      <c r="A146" s="1056"/>
      <c r="B146" s="1057"/>
      <c r="C146" s="1057"/>
      <c r="D146" s="1057"/>
      <c r="E146" s="1057"/>
      <c r="F146" s="1058"/>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2">
      <c r="A147" s="1056"/>
      <c r="B147" s="1057"/>
      <c r="C147" s="1057"/>
      <c r="D147" s="1057"/>
      <c r="E147" s="1057"/>
      <c r="F147" s="1058"/>
      <c r="G147" s="861"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861"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2">
      <c r="A148" s="1056"/>
      <c r="B148" s="1057"/>
      <c r="C148" s="1057"/>
      <c r="D148" s="1057"/>
      <c r="E148" s="1057"/>
      <c r="F148" s="1058"/>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2">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2">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2">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2">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2">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2">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2">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2">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2">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2">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5">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30" customHeight="1" x14ac:dyDescent="0.2">
      <c r="A161" s="1062" t="s">
        <v>29</v>
      </c>
      <c r="B161" s="1063"/>
      <c r="C161" s="1063"/>
      <c r="D161" s="1063"/>
      <c r="E161" s="1063"/>
      <c r="F161" s="1064"/>
      <c r="G161" s="861"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861"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2">
      <c r="A162" s="1056"/>
      <c r="B162" s="1057"/>
      <c r="C162" s="1057"/>
      <c r="D162" s="1057"/>
      <c r="E162" s="1057"/>
      <c r="F162" s="1058"/>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2">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2">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2">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2">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2">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2">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2">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2">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2">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2">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5">
      <c r="A173" s="1056"/>
      <c r="B173" s="1057"/>
      <c r="C173" s="1057"/>
      <c r="D173" s="1057"/>
      <c r="E173" s="1057"/>
      <c r="F173" s="1058"/>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2">
      <c r="A174" s="1056"/>
      <c r="B174" s="1057"/>
      <c r="C174" s="1057"/>
      <c r="D174" s="1057"/>
      <c r="E174" s="1057"/>
      <c r="F174" s="1058"/>
      <c r="G174" s="861"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861"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2">
      <c r="A175" s="1056"/>
      <c r="B175" s="1057"/>
      <c r="C175" s="1057"/>
      <c r="D175" s="1057"/>
      <c r="E175" s="1057"/>
      <c r="F175" s="1058"/>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2">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2">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2">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2">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2">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2">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2">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2">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2">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2">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5">
      <c r="A186" s="1056"/>
      <c r="B186" s="1057"/>
      <c r="C186" s="1057"/>
      <c r="D186" s="1057"/>
      <c r="E186" s="1057"/>
      <c r="F186" s="1058"/>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2">
      <c r="A187" s="1056"/>
      <c r="B187" s="1057"/>
      <c r="C187" s="1057"/>
      <c r="D187" s="1057"/>
      <c r="E187" s="1057"/>
      <c r="F187" s="1058"/>
      <c r="G187" s="861"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861"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2">
      <c r="A188" s="1056"/>
      <c r="B188" s="1057"/>
      <c r="C188" s="1057"/>
      <c r="D188" s="1057"/>
      <c r="E188" s="1057"/>
      <c r="F188" s="1058"/>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2">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2">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2">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2">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2">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2">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2">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2">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2">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2">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5">
      <c r="A199" s="1056"/>
      <c r="B199" s="1057"/>
      <c r="C199" s="1057"/>
      <c r="D199" s="1057"/>
      <c r="E199" s="1057"/>
      <c r="F199" s="1058"/>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2">
      <c r="A200" s="1056"/>
      <c r="B200" s="1057"/>
      <c r="C200" s="1057"/>
      <c r="D200" s="1057"/>
      <c r="E200" s="1057"/>
      <c r="F200" s="1058"/>
      <c r="G200" s="861"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861"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2">
      <c r="A201" s="1056"/>
      <c r="B201" s="1057"/>
      <c r="C201" s="1057"/>
      <c r="D201" s="1057"/>
      <c r="E201" s="1057"/>
      <c r="F201" s="1058"/>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2">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2">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2">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2">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2">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2">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2">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2">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2">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2">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5">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30" customHeight="1" x14ac:dyDescent="0.2">
      <c r="A214" s="1053" t="s">
        <v>29</v>
      </c>
      <c r="B214" s="1054"/>
      <c r="C214" s="1054"/>
      <c r="D214" s="1054"/>
      <c r="E214" s="1054"/>
      <c r="F214" s="1055"/>
      <c r="G214" s="861"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861"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2">
      <c r="A215" s="1056"/>
      <c r="B215" s="1057"/>
      <c r="C215" s="1057"/>
      <c r="D215" s="1057"/>
      <c r="E215" s="1057"/>
      <c r="F215" s="1058"/>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2">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2">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2">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2">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2">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2">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2">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2">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2">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2">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5">
      <c r="A226" s="1056"/>
      <c r="B226" s="1057"/>
      <c r="C226" s="1057"/>
      <c r="D226" s="1057"/>
      <c r="E226" s="1057"/>
      <c r="F226" s="1058"/>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2">
      <c r="A227" s="1056"/>
      <c r="B227" s="1057"/>
      <c r="C227" s="1057"/>
      <c r="D227" s="1057"/>
      <c r="E227" s="1057"/>
      <c r="F227" s="1058"/>
      <c r="G227" s="861"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861"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2">
      <c r="A228" s="1056"/>
      <c r="B228" s="1057"/>
      <c r="C228" s="1057"/>
      <c r="D228" s="1057"/>
      <c r="E228" s="1057"/>
      <c r="F228" s="1058"/>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2">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2">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2">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2">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2">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2">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2">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2">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2">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2">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5">
      <c r="A239" s="1056"/>
      <c r="B239" s="1057"/>
      <c r="C239" s="1057"/>
      <c r="D239" s="1057"/>
      <c r="E239" s="1057"/>
      <c r="F239" s="1058"/>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2">
      <c r="A240" s="1056"/>
      <c r="B240" s="1057"/>
      <c r="C240" s="1057"/>
      <c r="D240" s="1057"/>
      <c r="E240" s="1057"/>
      <c r="F240" s="1058"/>
      <c r="G240" s="861"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861"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2">
      <c r="A241" s="1056"/>
      <c r="B241" s="1057"/>
      <c r="C241" s="1057"/>
      <c r="D241" s="1057"/>
      <c r="E241" s="1057"/>
      <c r="F241" s="1058"/>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2">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2">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2">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2">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2">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2">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2">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2">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2">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2">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5">
      <c r="A252" s="1056"/>
      <c r="B252" s="1057"/>
      <c r="C252" s="1057"/>
      <c r="D252" s="1057"/>
      <c r="E252" s="1057"/>
      <c r="F252" s="1058"/>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2">
      <c r="A253" s="1056"/>
      <c r="B253" s="1057"/>
      <c r="C253" s="1057"/>
      <c r="D253" s="1057"/>
      <c r="E253" s="1057"/>
      <c r="F253" s="1058"/>
      <c r="G253" s="861"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861"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2">
      <c r="A254" s="1056"/>
      <c r="B254" s="1057"/>
      <c r="C254" s="1057"/>
      <c r="D254" s="1057"/>
      <c r="E254" s="1057"/>
      <c r="F254" s="1058"/>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2">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2">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2">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2">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2">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2">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2">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2">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2">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2">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5">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0"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2">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2">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2">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2">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2">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2">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2">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2">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2">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2">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2">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2">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2">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2">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2">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2">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2">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2">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2">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2">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2">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2">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2">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2">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2">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2">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2">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2">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2">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2">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2">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2">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2">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2">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2">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2">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2">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2">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2">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2">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2">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2">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2">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2">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2">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2">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2">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2">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2">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2">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2">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2">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2">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2">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2">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2">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2">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2">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2">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2">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2">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2">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2">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2">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2">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2">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2">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2">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2">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2">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2">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2">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2">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2">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2">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2">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2">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2">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2">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2">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2">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2">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2">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2">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2">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2">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2">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2">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2">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2">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2">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2">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2">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2">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2">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2">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2">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2">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2">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2">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2">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2">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2">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2">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2">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2">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2">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2">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2">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2">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2">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2">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2">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2">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2">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2">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2">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2">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2">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2">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2">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2">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2">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2">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2">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2">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2">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2">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2">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2">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2">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2">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2">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2">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2">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2">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2">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2">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2">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2">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2">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2">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2">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2">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2">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2">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2">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2">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2">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2">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2">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2">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2">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2">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2">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2">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2">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2">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2">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2">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2">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2">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2">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2">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2">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2">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2">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2">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2">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2">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2">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2">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2">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2">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2">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2">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2">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2">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2">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2">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2">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2">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2">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2">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2">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2">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2">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2">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2">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2">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2">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2">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2">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2">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2">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2">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2">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2">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2">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2">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2">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2">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2">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2">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2">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2">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2">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2">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2">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2">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2">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2">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2">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2">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2">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2">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2">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2">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2">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2">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2">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2">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2">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2">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2">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2">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2">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2">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2">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2">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2">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2">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2">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2">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2">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2">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2">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2">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2">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2">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2">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2">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2">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2">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2">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2">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2">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2">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2">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2">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2">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2">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2">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2">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2">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2">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2">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2">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2">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2">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2">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2">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2">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2">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2">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2">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2">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2">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2">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2">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2">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2">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2">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2">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2">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2">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2">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2">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2">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2">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2">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2">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2">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2">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2">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2">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2">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2">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2">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2">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2">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2">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2">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2">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2">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2">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2">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2">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2">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2">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2">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2">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2">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2">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2">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2">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2">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2">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2">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2">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2">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2">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2">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2">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2">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2">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2">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2">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2">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2">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2">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2">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2">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2">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2">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2">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2">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2">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2">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2">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2">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2">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2">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2">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2">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2">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2">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2">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2">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2">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2">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2">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2">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2">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2">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2">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2">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2">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2">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2">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2">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2">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2">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2">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2">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2">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2">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2">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2">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2">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2">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2">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2">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2">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2">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2">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2">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2">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2">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2">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2">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2">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2">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2">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2">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2">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2">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2">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2">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2">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2">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2">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2">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2">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2">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2">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2">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2">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2">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2">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2">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2">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2">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2">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2">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2">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2">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2">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2">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2">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2">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2">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2">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2">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2">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2">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2">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2">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2">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2">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2">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2">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2">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2">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2">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2">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2">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2">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2">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2">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2">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2">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2">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2">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2">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2">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2">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2">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2">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2">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2">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2">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2">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2">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2">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2">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2">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2">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2">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2">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2">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2">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2">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2">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2">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2">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2">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2">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2">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2">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2">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2">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2">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2">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2">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2">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2">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2">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2">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2">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2">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2">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2">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2">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2">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2">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2">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2">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2">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2">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2">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2">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2">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2">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2">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2">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2">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2">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2">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2">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2">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2">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2">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2">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2">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2">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2">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2">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2">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2">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2">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2">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2">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2">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2">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2">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2">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2">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2">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2">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2">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2">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2">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2">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2">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2">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2">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2">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2">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2">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2">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2">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2">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2">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2">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2">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2">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2">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2">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2">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2">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2">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2">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2">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2">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2">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2">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2">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2">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2">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2">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2">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2">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2">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2">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2">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2">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2">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2">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2">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2">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2">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2">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2">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2">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2">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2">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2">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2">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2">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2">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2">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2">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2">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2">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2">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2">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2">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2">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2">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2">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2">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2">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2">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2">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2">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2">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2">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2">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2">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2">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2">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2">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2">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2">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2">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2">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2">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2">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2">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2">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2">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2">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2">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2">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2">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2">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2">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2">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2">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2">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2">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2">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2">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2">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2">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2">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2">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2">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2">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2">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2">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2">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2">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2">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2">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2">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2">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2">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2">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2">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2">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2">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2">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2">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2">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2">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2">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2">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2">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2">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2">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2">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2">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2">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2">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2">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2">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2">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2">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2">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2">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2">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2">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2">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2">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2">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2">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2">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2">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2">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2">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2">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2">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2">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2">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2">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2">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2">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2">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2">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2">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2">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2">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2">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2">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2">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2">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2">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2">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2">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2">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2">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2">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2">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2">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2">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2">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2">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2">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2">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2">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2">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2">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2">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2">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2">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2">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2">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2">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2">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2">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2">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2">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2">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2">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2">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2">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2">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2">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2">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2">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2">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2">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2">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2">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2">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2">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2">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2">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2">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2">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2">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2">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2">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2">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2">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2">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2">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2">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2">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2">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2">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2">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2">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2">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2">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2">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2">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2">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2">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2">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2">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2">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2">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2">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2">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2">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2">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2">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2">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2">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2">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2">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2">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2">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2">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2">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2">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2">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2">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2">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2">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2">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2">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2">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2">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2">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2">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2">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2">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2">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2">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2">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2">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2">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2">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2">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2">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2">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2">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2">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2">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2">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2">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2">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2">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2">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2">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2">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2">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2">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2">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2">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2">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2">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2">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2">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2">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2">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2">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2">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2">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2">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2">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2">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2">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2">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2">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2">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2">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2">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2">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2">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2">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2">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2">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2">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2">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2">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2">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2">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2">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2">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2">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2">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2">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2">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2">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2">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2">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2">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2">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2">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2">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2">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2">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2">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2">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2">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2">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2">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2">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2">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2">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2">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2">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2">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2">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2">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2">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2">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2">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2">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2">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2">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2">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2">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2">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2">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2">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2">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2">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2">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2">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2">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2">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2">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2">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2">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2">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2">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2">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2">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2">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2">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2">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2">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2">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2">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2">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2">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2">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2">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2">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2">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2">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2">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2">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2">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2">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2">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2">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2">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2">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2">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2">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2">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2">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2">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2">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2">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2">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2">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2">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2">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2">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2">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2">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2">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2">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2">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2">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2">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2">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2">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2">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2">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2">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2">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2">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2">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2">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2">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2">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2">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2">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2">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2">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2">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2">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2">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2">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2">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2">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2">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2">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2">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2">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2">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2">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2">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2">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2">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2">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2">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2">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2">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2">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2">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2">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2">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2">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2">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2">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2">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2">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2">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2">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2">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2">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2">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2">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2">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2">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2">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2">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2">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2">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2">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2">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2">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2">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2">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2">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2">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2">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2">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2">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2">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2">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2">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2">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2">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2">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2">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2">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2">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2">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2">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2">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2">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2">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2">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2">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2">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2">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2">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2">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2">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2">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2">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2">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2">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2">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2">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2">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2">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2">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2">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2">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2">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2">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2">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2">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2">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2">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2">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2">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2">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2">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2">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2">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2">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2">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2">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2">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2">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2">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2">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2">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2">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2">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2">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2">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2">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2">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2">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2">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2">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2">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2">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2">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2">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2">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2">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2">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2">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2">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2">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2">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2">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2">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2">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2">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2">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2">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2">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2">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2">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2">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2">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2">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2">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2">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2">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2">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2">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2">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2">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2">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2">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2">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2">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2">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2">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2">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2">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2">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2">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2">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2">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2">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2">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2">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2">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2">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2">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2">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2">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2">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2">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2">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2">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2">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2">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2">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2">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2">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2">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2">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2">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2">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2">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2">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2">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2">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2">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2">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2">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2">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2">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2">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2">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2">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2">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2">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2">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2">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2">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2">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2">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2">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2">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2">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2">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2">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2">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2">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2">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2">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2">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2">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2">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2">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2">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2">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2">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2">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2">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2">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2">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2">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2">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2">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2">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2">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2">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2">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2">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2">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2">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2">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2">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2">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2">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2">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2">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2">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2">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2">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2">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2">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2">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2">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2">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2">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2">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2">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2">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2">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2">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2">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2">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2">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2">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2">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2">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2">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2">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2">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2">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2">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2">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2">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2">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2">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2">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2">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2">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2">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2">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2">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2">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2">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2">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2">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2">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2">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2">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2">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2">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2">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2">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2">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2">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2">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2">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2">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2">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2">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2">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2">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2">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2">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2">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2">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2">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2">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2">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2017-08-23T02:11:22Z</cp:lastPrinted>
  <dcterms:created xsi:type="dcterms:W3CDTF">2012-03-13T00:50:25Z</dcterms:created>
  <dcterms:modified xsi:type="dcterms:W3CDTF">2017-08-23T02:11:26Z</dcterms:modified>
</cp:coreProperties>
</file>