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36" windowHeight="9168"/>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<sst xmlns="http://schemas.openxmlformats.org/spreadsheetml/2006/main" count="2991" uniqueCount="664">
  <si>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</si>
  <si>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</si>
  <si>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</si>
  <si>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</si>
  <si>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</si>
  <si>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</si>
  <si>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</si>
  <si>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</si>
  <si>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</si>
  <si>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</si>
  <si>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</si>
  <si>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</si>
  <si>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</si>
  <si>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</si>
  <si>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</si>
  <si>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</si>
  <si>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</si>
  <si>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</si>
  <si>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</si>
  <si>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</si>
  <si>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</si>
  <si>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</si>
  <si>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</si>
  <si>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</si>
  <si>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</si>
  <si>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</si>
  <si>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</si>
  <si>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</si>
  <si>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</si>
  <si>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</si>
  <si>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</si>
  <si>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</si>
  <si>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</si>
  <si>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</si>
  <si>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</si>
  <si>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</si>
  <si>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</si>
  <si>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</si>
  <si>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</si>
  <si>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</si>
  <si>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</si>
  <si>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</si>
  <si>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</si>
  <si>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</si>
  <si>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</si>
  <si>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</si>
  <si>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</si>
  <si>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</si>
  <si>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</si>
  <si>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</si>
  <si>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</si>
  <si>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</si>
  <si>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</si>
  <si>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</si>
  <si>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</si>
  <si>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</si>
  <si>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</si>
  <si>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</si>
  <si>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</si>
  <si>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</si>
  <si>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</si>
  <si>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</si>
  <si>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</si>
  <si>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</si>
  <si>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</si>
  <si>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</si>
  <si>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</si>
  <si>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</si>
  <si>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</si>
  <si>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</si>
  <si>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</si>
  <si>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</si>
  <si>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</si>
  <si>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</si>
  <si>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</si>
  <si>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</si>
  <si>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</si>
  <si>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</si>
  <si>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</si>
  <si>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</si>
  <si>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</si>
  <si>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</si>
  <si>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</si>
  <si>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</si>
  <si>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</si>
  <si>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</si>
  <si>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</si>
  <si>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</si>
  <si>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</si>
  <si>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</si>
  <si>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</si>
  <si>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</si>
  <si>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</si>
  <si>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</si>
  <si>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</si>
  <si>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</si>
  <si>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</si>
  <si>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</si>
  <si>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</si>
  <si>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</si>
  <si>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</si>
  <si>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</si>
  <si>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</si>
  <si>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</si>
  <si>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</si>
  <si>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</si>
  <si>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</si>
  <si>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</si>
  <si>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</si>
  <si>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</si>
  <si>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</si>
  <si>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</si>
  <si>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</si>
  <si>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</si>
  <si>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</si>
  <si>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</si>
  <si>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</si>
  <si>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</si>
  <si>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</si>
  <si>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</si>
  <si>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</si>
  <si>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</si>
  <si>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</si>
  <si>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</si>
  <si>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</si>
  <si>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</si>
  <si>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</si>
  <si>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</si>
  <si>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</si>
  <si>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</si>
  <si>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</si>
  <si>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</si>
  <si>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</si>
  <si>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</si>
  <si>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</si>
  <si>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</si>
  <si>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</si>
  <si>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</si>
  <si>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</si>
  <si>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</si>
  <si>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</si>
  <si>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</si>
  <si>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</si>
  <si>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</si>
  <si>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</si>
  <si>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</si>
  <si>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</si>
  <si>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</si>
  <si>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</si>
  <si>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</si>
  <si>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</si>
  <si>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</si>
  <si>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</si>
  <si>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</si>
  <si>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</si>
  <si>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</si>
  <si>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</si>
  <si>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</si>
  <si>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</si>
  <si>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</si>
  <si>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</si>
  <si>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</si>
  <si>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</si>
  <si>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</si>
  <si>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</si>
  <si>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</si>
  <si>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</si>
  <si>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</si>
  <si>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</si>
  <si>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</si>
  <si>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</si>
  <si>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</si>
  <si>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</si>
  <si>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</si>
  <si>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</si>
  <si>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</si>
  <si>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</si>
  <si>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</si>
  <si>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</si>
  <si>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</si>
  <si>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</si>
  <si>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</si>
  <si>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</si>
  <si>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</si>
  <si>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</si>
  <si>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</si>
  <si>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</si>
  <si>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</si>
  <si>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</si>
  <si>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</si>
  <si>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</si>
  <si>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</si>
  <si>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</si>
  <si>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</si>
  <si>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</si>
  <si>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</si>
  <si>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</si>
  <si>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</si>
  <si>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</si>
  <si>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</si>
  <si>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</si>
  <si>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</si>
  <si>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</si>
  <si>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</si>
  <si>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</si>
  <si>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</si>
  <si>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</si>
  <si>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</si>
  <si>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</si>
  <si>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</si>
  <si>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</si>
  <si>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</si>
  <si>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</si>
  <si>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</si>
  <si>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</si>
  <si>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</si>
  <si>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</si>
  <si>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</si>
  <si>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</si>
  <si>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</si>
  <si>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</si>
  <si>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</si>
  <si>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</si>
  <si>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</si>
  <si>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</si>
  <si>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</si>
  <si>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</si>
  <si>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</si>
  <si>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</si>
  <si>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</si>
  <si>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</si>
  <si>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</si>
  <si>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</si>
  <si>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</si>
  <si>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</si>
  <si>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</si>
  <si>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</si>
  <si>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</si>
  <si>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</si>
  <si>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</si>
  <si>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</si>
  <si>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</si>
  <si>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</si>
  <si>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</si>
  <si>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</si>
  <si>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</si>
  <si>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</si>
  <si>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</si>
  <si>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</si>
  <si>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</si>
  <si>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</si>
  <si>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</si>
  <si>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</si>
  <si>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</si>
  <si>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</si>
  <si>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</si>
  <si>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</si>
  <si>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</si>
  <si>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</si>
  <si>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</si>
  <si>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</si>
  <si>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</si>
  <si>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</si>
  <si>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</si>
  <si>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</si>
  <si>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</si>
  <si>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</si>
  <si>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</si>
  <si>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</si>
  <si>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</si>
  <si>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</si>
  <si>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</si>
  <si>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</si>
  <si>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</si>
  <si>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</si>
  <si>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</si>
  <si>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</si>
  <si>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</si>
  <si>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</si>
  <si>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</si>
  <si>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</si>
  <si>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</si>
  <si>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</si>
  <si>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</si>
  <si>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</si>
  <si>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</si>
  <si>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</si>
  <si>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</si>
  <si>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</si>
  <si>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</si>
  <si>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</si>
  <si>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</si>
  <si>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</si>
  <si>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</si>
  <si>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</si>
  <si>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</si>
  <si>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</si>
  <si>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</si>
  <si>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</si>
  <si>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</si>
  <si>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</si>
  <si>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</si>
  <si>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</si>
  <si>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</si>
  <si>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</si>
  <si>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</si>
  <si>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</si>
  <si>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</si>
  <si>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</si>
  <si>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</si>
  <si>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</si>
  <si>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</si>
  <si>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</si>
  <si>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</si>
  <si>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</si>
  <si>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</si>
  <si>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</si>
  <si>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</si>
  <si>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</si>
  <si>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</si>
  <si>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</si>
  <si>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</si>
  <si>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</si>
  <si>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</si>
  <si>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</si>
  <si>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</si>
  <si>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</si>
  <si>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</si>
  <si>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</si>
  <si>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</si>
  <si>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</si>
  <si>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</si>
  <si>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</si>
  <si>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</si>
  <si>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</si>
  <si>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</si>
  <si>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</si>
  <si>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</si>
  <si>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</si>
  <si>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</si>
  <si>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</si>
  <si>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</si>
  <si>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</si>
  <si>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</si>
  <si>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</si>
  <si>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</si>
  <si>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</si>
  <si>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</si>
  <si>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</si>
  <si>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</si>
  <si>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</si>
  <si>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</si>
  <si>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</si>
  <si>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</si>
  <si>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</si>
  <si>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</si>
  <si>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</si>
  <si>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</si>
  <si>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</si>
  <si>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</si>
  <si>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</si>
  <si>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</si>
  <si>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</si>
  <si>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</si>
  <si>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</si>
  <si>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</si>
  <si>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</si>
  <si>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</si>
  <si>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</si>
  <si>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</si>
  <si>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</si>
  <si>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</si>
  <si>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</si>
  <si>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</si>
  <si>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</si>
  <si>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</si>
  <si>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</si>
  <si>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</si>
  <si>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</si>
  <si>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</si>
  <si>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</si>
  <si>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</si>
  <si>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</si>
  <si>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</si>
  <si>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</si>
  <si>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</si>
  <si>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</si>
  <si>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</si>
  <si>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</si>
  <si>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</si>
  <si>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</si>
  <si>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</si>
  <si>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</si>
  <si>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</si>
  <si>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</si>
  <si>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</si>
  <si>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</si>
  <si>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</si>
  <si>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</si>
  <si>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</si>
  <si>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</si>
  <si>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</si>
  <si>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</si>
  <si>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</si>
  <si>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</si>
  <si>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</si>
  <si>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</si>
  <si>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</si>
  <si>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</si>
  <si>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</si>
  <si>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</si>
  <si>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</si>
  <si>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</si>
  <si>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</si>
  <si>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</si>
  <si>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</si>
  <si>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</si>
  <si>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</si>
  <si>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</si>
  <si>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</si>
  <si>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</si>
  <si>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</si>
  <si>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</si>
  <si>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</si>
  <si>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</si>
  <si>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</si>
  <si>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</si>
  <si>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</si>
  <si>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</si>
  <si>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</si>
  <si>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</si>
  <si>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</si>
  <si>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</si>
  <si>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</si>
  <si>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</si>
  <si>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</si>
  <si>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</si>
  <si>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</si>
  <si>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</si>
  <si>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</si>
  <si>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</si>
  <si>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</si>
  <si>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</si>
  <si>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</si>
  <si>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</si>
  <si>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</si>
  <si>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</si>
  <si>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</si>
  <si>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</si>
  <si>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</si>
  <si>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</si>
  <si>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</si>
  <si>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</si>
  <si>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</si>
  <si>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</si>
  <si>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</si>
  <si>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</si>
  <si>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</si>
  <si>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</si>
  <si>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</si>
  <si>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</si>
  <si>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</si>
  <si>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</si>
  <si>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</si>
  <si>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</si>
  <si>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</si>
  <si>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</si>
  <si>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</si>
  <si>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</si>
  <si>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</si>
  <si>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</si>
  <si>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</si>
  <si>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</si>
  <si>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</si>
  <si>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</si>
  <si>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</si>
  <si>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</si>
  <si>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</si>
  <si>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</si>
  <si>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</si>
  <si>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</si>
  <si>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</si>
  <si>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</si>
  <si>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</si>
  <si>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</si>
  <si>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</si>
  <si>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</si>
  <si>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</si>
  <si>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</si>
  <si>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</si>
  <si>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</si>
  <si>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</si>
  <si>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</si>
  <si>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</si>
  <si>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</si>
  <si>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</si>
  <si>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</si>
  <si>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</si>
  <si>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</si>
  <si>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</si>
  <si>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</si>
  <si>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</si>
  <si>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</si>
  <si>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</si>
  <si>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</si>
  <si>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</si>
  <si>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</si>
  <si>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</si>
  <si>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</si>
  <si>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</si>
  <si>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</si>
  <si>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</si>
  <si>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</si>
  <si>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</si>
  <si>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</si>
  <si>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</si>
  <si>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</si>
  <si>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</si>
  <si>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</si>
  <si>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</si>
  <si>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</si>
  <si>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</si>
  <si>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</si>
  <si>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</si>
  <si>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</si>
  <si>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</si>
  <si>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</si>
  <si>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</si>
  <si>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</si>
  <si>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</si>
  <si>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</si>
  <si>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</si>
  <si>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</si>
  <si>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</si>
  <si>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</si>
  <si>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</si>
  <si>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</si>
  <si>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</si>
  <si>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</si>
  <si>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</si>
  <si>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</si>
  <si>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</si>
  <si>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</si>
  <si>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</si>
  <si>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</si>
  <si>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</si>
  <si>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</si>
  <si>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</si>
  <si>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</si>
  <si>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</si>
  <si>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</si>
  <si>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</si>
  <si>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</si>
  <si>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放射性物質による水質汚濁状況の常時監視</t>
    <phoneticPr fontId="5"/>
  </si>
  <si>
    <t>水・大気環境局</t>
    <phoneticPr fontId="5"/>
  </si>
  <si>
    <t>水環境課
土壌環境課地下水・地盤環境室</t>
    <phoneticPr fontId="5"/>
  </si>
  <si>
    <t>水質汚濁防止法第15条第3項、第17条第2項</t>
    <phoneticPr fontId="5"/>
  </si>
  <si>
    <t>-</t>
    <phoneticPr fontId="5"/>
  </si>
  <si>
    <t>　全国の水環境中の放射性物質による汚染状況を常時監視することにより、今後の原子力事故等の際に汚染の状況の程度を把握するための基礎資料を得ることを目的とする。</t>
    <phoneticPr fontId="5"/>
  </si>
  <si>
    <t>　水環境中の放射性物質による水質汚濁の状況を常時監視するため、公共用水域及び地下水において、水質等の放射性物質の測定を実施する。また、得られた結果について、専門家による評価を受ける。
　調査の実施にあたっては請負事業により、民間等事業者に対して発注を行い、公共用水域等においてモニタリングを実施し、その結果をとりまとめ公表を行うものである。</t>
    <phoneticPr fontId="5"/>
  </si>
  <si>
    <t>○</t>
  </si>
  <si>
    <t>-</t>
    <phoneticPr fontId="5"/>
  </si>
  <si>
    <t>-</t>
    <phoneticPr fontId="5"/>
  </si>
  <si>
    <t>-</t>
    <phoneticPr fontId="5"/>
  </si>
  <si>
    <t>過年度のアクセス数と同等以上を目標に国民に情報提供すること</t>
    <phoneticPr fontId="5"/>
  </si>
  <si>
    <t>回</t>
    <rPh sb="0" eb="1">
      <t>カイ</t>
    </rPh>
    <phoneticPr fontId="5"/>
  </si>
  <si>
    <t>水環境課長兼土壌環境課
地下水・地盤環境室長
渡辺 康正</t>
    <phoneticPr fontId="5"/>
  </si>
  <si>
    <t>モニタリング地点数
　公共用水域110地点
　地下水110地点</t>
    <phoneticPr fontId="5"/>
  </si>
  <si>
    <t>執行額／モニタリング地点数　　　　　　　　　　　　　　</t>
    <rPh sb="0" eb="2">
      <t>シッコウ</t>
    </rPh>
    <rPh sb="2" eb="3">
      <t>ガク</t>
    </rPh>
    <rPh sb="10" eb="12">
      <t>チテン</t>
    </rPh>
    <rPh sb="12" eb="13">
      <t>スウ</t>
    </rPh>
    <phoneticPr fontId="5"/>
  </si>
  <si>
    <t>地点</t>
    <rPh sb="0" eb="2">
      <t>チテン</t>
    </rPh>
    <phoneticPr fontId="5"/>
  </si>
  <si>
    <t>-</t>
    <phoneticPr fontId="5"/>
  </si>
  <si>
    <t>円</t>
    <rPh sb="0" eb="1">
      <t>エン</t>
    </rPh>
    <phoneticPr fontId="5"/>
  </si>
  <si>
    <t>円/地点</t>
    <rPh sb="0" eb="1">
      <t>エン</t>
    </rPh>
    <rPh sb="2" eb="4">
      <t>チテン</t>
    </rPh>
    <phoneticPr fontId="5"/>
  </si>
  <si>
    <t>68,721,372／220</t>
    <phoneticPr fontId="5"/>
  </si>
  <si>
    <t>63,590,400／220</t>
    <phoneticPr fontId="5"/>
  </si>
  <si>
    <t>環境保全調査費</t>
    <phoneticPr fontId="5"/>
  </si>
  <si>
    <t>３．大気・水・土壌環境等の保全</t>
    <phoneticPr fontId="5"/>
  </si>
  <si>
    <t>-</t>
    <phoneticPr fontId="5"/>
  </si>
  <si>
    <t>水環境中の放射性物質の存在状況の把握・共有</t>
    <phoneticPr fontId="5"/>
  </si>
  <si>
    <t>公共用水域及び地下水について、それぞれ全国110地点規模での放射性物質の状況把握。</t>
    <phoneticPr fontId="5"/>
  </si>
  <si>
    <t>水環境中の放射性物質による水質汚濁の状況を常時監視するため、公共用水域及び地下水において、水質等の放射性物質の測定を実施、結果をとりまとめ公表した。</t>
    <phoneticPr fontId="5"/>
  </si>
  <si>
    <t>水環境中の放射性物質の存在状況を把握することにより、水環境の保全施策の推進に寄与する。</t>
    <phoneticPr fontId="5"/>
  </si>
  <si>
    <t>-</t>
    <phoneticPr fontId="5"/>
  </si>
  <si>
    <t>東京電力福島第一原子力発電所からの放射性物質の漏出により、環境汚染の拡大が懸念されている。水質汚濁防止法では、国民の健康及び生活環境の保全の観点から国が放射性物質による水環境の汚染の状況を常時監視するとともに、その状況を公表するとされている。</t>
    <phoneticPr fontId="5"/>
  </si>
  <si>
    <t>水質汚濁防止法に基づき、国の責務として、放射性物質による水環境の汚染の状況を常時監視するものであり、地方自治体、民間等に委ねることはできない。</t>
    <phoneticPr fontId="5"/>
  </si>
  <si>
    <t>水質汚濁防止法に基づいて実施している事業であり、政策としての優先度は高い。</t>
    <phoneticPr fontId="5"/>
  </si>
  <si>
    <t>無</t>
  </si>
  <si>
    <t>‐</t>
  </si>
  <si>
    <t>競争的な契約方式を採用することにより、単位あたりコストの低減化を図っている。</t>
    <phoneticPr fontId="5"/>
  </si>
  <si>
    <t>結果報告書等を通じて、業務仕様書等に基づく必要な処理がなされていることを確認し、適正を期している。</t>
    <phoneticPr fontId="5"/>
  </si>
  <si>
    <t>調査地点・項目の考え方等について整理し、事業を効率的に行うなどしている。</t>
    <phoneticPr fontId="5"/>
  </si>
  <si>
    <t>他の手段・方法等により実施することは困難である。</t>
    <phoneticPr fontId="5"/>
  </si>
  <si>
    <t>見込みどおり問題なく達成されている。</t>
    <phoneticPr fontId="5"/>
  </si>
  <si>
    <t>調査結果については、ホームページを通じて公表し、広く周知を図っており、地方自治体で活用されていると承知。</t>
    <phoneticPr fontId="5"/>
  </si>
  <si>
    <t>新26-029</t>
    <phoneticPr fontId="5"/>
  </si>
  <si>
    <t>-</t>
    <phoneticPr fontId="5"/>
  </si>
  <si>
    <t>-</t>
    <phoneticPr fontId="5"/>
  </si>
  <si>
    <t>原子力規制委員会</t>
  </si>
  <si>
    <t>環境放射能水準調査等委託費</t>
    <phoneticPr fontId="5"/>
  </si>
  <si>
    <t>原子力規制庁は原子力関係施設からの影響の有無を把握することを目的として調査を行い、環境省は環境保全の観点から、原子力規制庁の調査地点を除いた一般環境中の放射性物質の状況を監視するもの。</t>
    <phoneticPr fontId="5"/>
  </si>
  <si>
    <t>A.（株）環境管理センター</t>
    <phoneticPr fontId="5"/>
  </si>
  <si>
    <t>-</t>
    <phoneticPr fontId="5"/>
  </si>
  <si>
    <t>-</t>
    <phoneticPr fontId="5"/>
  </si>
  <si>
    <t>環境省</t>
  </si>
  <si>
    <t>・調査地点・項目の考え方等について整理し、事業を効率的に行うなどしている。
・地元自治体との調整、測定地点の選定基準・測定方法等について外部の委員を含めた委員会での検討を行うなどしている。</t>
    <phoneticPr fontId="5"/>
  </si>
  <si>
    <t>・事業の効率性等について引き続き検証を行い、適切な執行に努める。
・事業の実施方法等について有識者による検討会を行うなど必要に応じて見直しを実施する。</t>
    <phoneticPr fontId="5"/>
  </si>
  <si>
    <t>事業の成果の公表先は次のとおり。
http://www.env.go.jp/air/rmcm/result/moe_water.html</t>
    <phoneticPr fontId="5"/>
  </si>
  <si>
    <t>71,280,000／220</t>
    <phoneticPr fontId="5"/>
  </si>
  <si>
    <t>73,440,000／220</t>
    <phoneticPr fontId="5"/>
  </si>
  <si>
    <t>-</t>
    <phoneticPr fontId="5"/>
  </si>
  <si>
    <t>-</t>
    <phoneticPr fontId="5"/>
  </si>
  <si>
    <t>-</t>
    <phoneticPr fontId="5"/>
  </si>
  <si>
    <t>-</t>
    <phoneticPr fontId="5"/>
  </si>
  <si>
    <t>-</t>
    <phoneticPr fontId="5"/>
  </si>
  <si>
    <t>-</t>
    <phoneticPr fontId="5"/>
  </si>
  <si>
    <t>-</t>
    <phoneticPr fontId="5"/>
  </si>
  <si>
    <t>役務費</t>
    <rPh sb="0" eb="2">
      <t>エキム</t>
    </rPh>
    <rPh sb="2" eb="3">
      <t>ヒ</t>
    </rPh>
    <phoneticPr fontId="5"/>
  </si>
  <si>
    <t>調査業務</t>
    <rPh sb="0" eb="2">
      <t>チョウサ</t>
    </rPh>
    <rPh sb="2" eb="4">
      <t>ギョウム</t>
    </rPh>
    <phoneticPr fontId="5"/>
  </si>
  <si>
    <t>-</t>
    <phoneticPr fontId="5"/>
  </si>
  <si>
    <t>-</t>
    <phoneticPr fontId="5"/>
  </si>
  <si>
    <t>-</t>
    <phoneticPr fontId="5"/>
  </si>
  <si>
    <t>平成28年度水環境における放射性物質の常時監視及び評価検討業務</t>
    <phoneticPr fontId="5"/>
  </si>
  <si>
    <t>-</t>
    <phoneticPr fontId="5"/>
  </si>
  <si>
    <t>C.（株）アイテック</t>
    <phoneticPr fontId="5"/>
  </si>
  <si>
    <t>B.（株）環境管理センター</t>
    <rPh sb="5" eb="7">
      <t>カンキョウ</t>
    </rPh>
    <rPh sb="7" eb="9">
      <t>カンリ</t>
    </rPh>
    <phoneticPr fontId="5"/>
  </si>
  <si>
    <t>雑役務費</t>
    <phoneticPr fontId="5"/>
  </si>
  <si>
    <t>試料採取・測定業務</t>
    <phoneticPr fontId="5"/>
  </si>
  <si>
    <t>役務費</t>
    <phoneticPr fontId="5"/>
  </si>
  <si>
    <t>翻訳業務</t>
    <rPh sb="0" eb="2">
      <t>ホンヤク</t>
    </rPh>
    <rPh sb="2" eb="4">
      <t>ギョウム</t>
    </rPh>
    <phoneticPr fontId="5"/>
  </si>
  <si>
    <t>試料採取・測定業務</t>
    <phoneticPr fontId="5"/>
  </si>
  <si>
    <t>-</t>
    <phoneticPr fontId="5"/>
  </si>
  <si>
    <t>-</t>
    <phoneticPr fontId="5"/>
  </si>
  <si>
    <t>-</t>
    <phoneticPr fontId="5"/>
  </si>
  <si>
    <t>-</t>
    <phoneticPr fontId="5"/>
  </si>
  <si>
    <t>-</t>
    <phoneticPr fontId="5"/>
  </si>
  <si>
    <t>-</t>
    <phoneticPr fontId="5"/>
  </si>
  <si>
    <t>株式会社環境管理センター</t>
    <rPh sb="0" eb="2">
      <t>カブシキ</t>
    </rPh>
    <rPh sb="2" eb="4">
      <t>カイシャ</t>
    </rPh>
    <rPh sb="4" eb="6">
      <t>カンキョウ</t>
    </rPh>
    <rPh sb="6" eb="8">
      <t>カンリ</t>
    </rPh>
    <phoneticPr fontId="5"/>
  </si>
  <si>
    <t>平成28年度水環境中における放射性物質のモニタリング結果和英翻訳業務</t>
    <rPh sb="0" eb="2">
      <t>ヘイセイ</t>
    </rPh>
    <rPh sb="4" eb="6">
      <t>ネンド</t>
    </rPh>
    <rPh sb="6" eb="7">
      <t>ミズ</t>
    </rPh>
    <rPh sb="7" eb="10">
      <t>カンキョウチュウ</t>
    </rPh>
    <rPh sb="14" eb="17">
      <t>ホウシャセイ</t>
    </rPh>
    <rPh sb="17" eb="19">
      <t>ブッシツ</t>
    </rPh>
    <rPh sb="26" eb="28">
      <t>ケッカ</t>
    </rPh>
    <rPh sb="28" eb="30">
      <t>ワエイ</t>
    </rPh>
    <rPh sb="30" eb="32">
      <t>ホンヤク</t>
    </rPh>
    <rPh sb="32" eb="34">
      <t>ギョウム</t>
    </rPh>
    <phoneticPr fontId="5"/>
  </si>
  <si>
    <t>株式会社環境管理センター</t>
    <rPh sb="0" eb="2">
      <t>カブシキ</t>
    </rPh>
    <rPh sb="2" eb="4">
      <t>カイシャ</t>
    </rPh>
    <rPh sb="4" eb="6">
      <t>カンキョウ</t>
    </rPh>
    <phoneticPr fontId="5"/>
  </si>
  <si>
    <t>株式会社アイテック</t>
    <rPh sb="0" eb="2">
      <t>カブシキ</t>
    </rPh>
    <rPh sb="2" eb="4">
      <t>カイシャ</t>
    </rPh>
    <phoneticPr fontId="5"/>
  </si>
  <si>
    <t>株式会社日本総合科学</t>
    <rPh sb="0" eb="2">
      <t>カブシキ</t>
    </rPh>
    <rPh sb="2" eb="4">
      <t>カイシャ</t>
    </rPh>
    <phoneticPr fontId="5"/>
  </si>
  <si>
    <t>株式会社東海テクノ</t>
    <rPh sb="0" eb="2">
      <t>カブシキ</t>
    </rPh>
    <rPh sb="2" eb="4">
      <t>カイシャ</t>
    </rPh>
    <phoneticPr fontId="5"/>
  </si>
  <si>
    <t>有</t>
  </si>
  <si>
    <t>少額随意契約を除き、相手方業者の選定にあたっては、一般競争により競争性は確保されている。</t>
    <phoneticPr fontId="5"/>
  </si>
  <si>
    <t>-</t>
    <phoneticPr fontId="5"/>
  </si>
  <si>
    <t>環境リサーチ株式社</t>
    <phoneticPr fontId="5"/>
  </si>
  <si>
    <t>試料採取・測定業務</t>
    <phoneticPr fontId="5"/>
  </si>
  <si>
    <t>-</t>
    <phoneticPr fontId="5"/>
  </si>
  <si>
    <t>-</t>
    <phoneticPr fontId="5"/>
  </si>
  <si>
    <t>常磐開発株式会社</t>
    <phoneticPr fontId="5"/>
  </si>
  <si>
    <t>試料採取・測定業務</t>
    <phoneticPr fontId="5"/>
  </si>
  <si>
    <t>株式会社環境技研</t>
    <phoneticPr fontId="5"/>
  </si>
  <si>
    <t>試料採取・測定業務</t>
    <phoneticPr fontId="5"/>
  </si>
  <si>
    <t>株式会社アイテック</t>
    <phoneticPr fontId="5"/>
  </si>
  <si>
    <t>試料採取・測定業務</t>
    <phoneticPr fontId="5"/>
  </si>
  <si>
    <t>試料採取・測定業務</t>
    <phoneticPr fontId="5"/>
  </si>
  <si>
    <t>-</t>
    <phoneticPr fontId="5"/>
  </si>
  <si>
    <t>ウェブサイトのアクセス数（環境省）</t>
    <rPh sb="11" eb="12">
      <t>スウ</t>
    </rPh>
    <rPh sb="13" eb="16">
      <t>カンキョウショウ</t>
    </rPh>
    <phoneticPr fontId="5"/>
  </si>
  <si>
    <t>国民への情報提供がほぼ目標どおり適切に行われている。</t>
    <rPh sb="0" eb="2">
      <t>コクミン</t>
    </rPh>
    <rPh sb="4" eb="6">
      <t>ジョウホウ</t>
    </rPh>
    <rPh sb="6" eb="8">
      <t>テイキョウ</t>
    </rPh>
    <rPh sb="11" eb="13">
      <t>モクヒョウ</t>
    </rPh>
    <rPh sb="16" eb="18">
      <t>テキセツ</t>
    </rPh>
    <rPh sb="19" eb="20">
      <t>オコナ</t>
    </rPh>
    <phoneticPr fontId="5"/>
  </si>
  <si>
    <t>調査結果を公表しているホームページへのアクセス数</t>
    <phoneticPr fontId="5"/>
  </si>
  <si>
    <t>外部有識者点検対象外</t>
    <phoneticPr fontId="5"/>
  </si>
  <si>
    <t>-</t>
    <phoneticPr fontId="5"/>
  </si>
  <si>
    <t>引き続き着実に事業を実施するとともに、国民への情報提供を行う。</t>
    <phoneticPr fontId="5"/>
  </si>
  <si>
    <t>当該事業は日本の公共用水域、地下水中の放射性物質の状況を把握し、基礎データの収集及び適切な状況把握を行う重要な事業である。
引き続き着実に事業を実施するとともに、国民への情報提供を行うこと。</t>
    <rPh sb="21" eb="22">
      <t>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</si>
</sst>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128797</xdr:colOff>
      <xdr:row>742</xdr:row>
      <xdr:rowOff>30802</xdr:rowOff>
    </xdr:from>
    <xdr:to>
      <xdr:col>21</xdr:col>
      <xdr:colOff>184915</xdr:colOff>
      <xdr:row>744</xdr:row>
      <xdr:rowOff>56037</xdr:rowOff>
    </xdr:to>
    <xdr:sp macro="" textlink="">
      <xdr:nvSpPr>
        <xdr:cNvPr id="32" name="正方形/長方形 31"/>
        <xdr:cNvSpPr/>
      </xdr:nvSpPr>
      <xdr:spPr>
        <a:xfrm>
          <a:off x="1424197" y="42082316"/>
          <a:ext cx="2646918" cy="7328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ja-JP" altLang="en-US" sz="1400">
              <a:solidFill>
                <a:sysClr val="windowText" lastClr="000000"/>
              </a:solidFill>
            </a:rPr>
            <a:t>７５百万円</a:t>
          </a:r>
          <a:endParaRPr kumimoji="1" lang="en-US" altLang="ja-JP" sz="1400">
            <a:solidFill>
              <a:sysClr val="windowText" lastClr="000000"/>
            </a:solidFill>
          </a:endParaRPr>
        </a:p>
      </xdr:txBody>
    </xdr:sp>
    <xdr:clientData/>
  </xdr:twoCellAnchor>
  <xdr:twoCellAnchor>
    <xdr:from>
      <xdr:col>17</xdr:col>
      <xdr:colOff>107030</xdr:colOff>
      <xdr:row>747</xdr:row>
      <xdr:rowOff>2826</xdr:rowOff>
    </xdr:from>
    <xdr:to>
      <xdr:col>31</xdr:col>
      <xdr:colOff>163148</xdr:colOff>
      <xdr:row>749</xdr:row>
      <xdr:rowOff>17176</xdr:rowOff>
    </xdr:to>
    <xdr:sp macro="" textlink="">
      <xdr:nvSpPr>
        <xdr:cNvPr id="33" name="正方形/長方形 32"/>
        <xdr:cNvSpPr/>
      </xdr:nvSpPr>
      <xdr:spPr>
        <a:xfrm>
          <a:off x="3253001" y="43828712"/>
          <a:ext cx="2646918" cy="73280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Ａ．（株）環境管理センター</a:t>
          </a:r>
          <a:endParaRPr kumimoji="1" lang="en-US" altLang="ja-JP" sz="1400">
            <a:solidFill>
              <a:sysClr val="windowText" lastClr="000000"/>
            </a:solidFill>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７１百万円</a:t>
          </a:r>
          <a:endParaRPr kumimoji="1" lang="en-US" altLang="ja-JP" sz="1400">
            <a:solidFill>
              <a:sysClr val="windowText" lastClr="000000"/>
            </a:solidFill>
          </a:endParaRPr>
        </a:p>
      </xdr:txBody>
    </xdr:sp>
    <xdr:clientData/>
  </xdr:twoCellAnchor>
  <xdr:twoCellAnchor>
    <xdr:from>
      <xdr:col>34</xdr:col>
      <xdr:colOff>161457</xdr:colOff>
      <xdr:row>746</xdr:row>
      <xdr:rowOff>345886</xdr:rowOff>
    </xdr:from>
    <xdr:to>
      <xdr:col>49</xdr:col>
      <xdr:colOff>32518</xdr:colOff>
      <xdr:row>749</xdr:row>
      <xdr:rowOff>22779</xdr:rowOff>
    </xdr:to>
    <xdr:sp macro="" textlink="">
      <xdr:nvSpPr>
        <xdr:cNvPr id="34" name="正方形/長方形 33"/>
        <xdr:cNvSpPr/>
      </xdr:nvSpPr>
      <xdr:spPr>
        <a:xfrm>
          <a:off x="6453400" y="43823429"/>
          <a:ext cx="2646918" cy="74369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Ｃ．（株）アイテック他５者</a:t>
          </a:r>
          <a:endParaRPr kumimoji="1" lang="en-US" altLang="ja-JP" sz="1400">
            <a:solidFill>
              <a:sysClr val="windowText" lastClr="000000"/>
            </a:solidFill>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１２百万円　　　　　　　　　　　　　　　　</a:t>
          </a:r>
          <a:endParaRPr kumimoji="1" lang="en-US" altLang="ja-JP" sz="1400">
            <a:solidFill>
              <a:sysClr val="windowText" lastClr="000000"/>
            </a:solidFill>
          </a:endParaRPr>
        </a:p>
      </xdr:txBody>
    </xdr:sp>
    <xdr:clientData/>
  </xdr:twoCellAnchor>
  <xdr:twoCellAnchor>
    <xdr:from>
      <xdr:col>16</xdr:col>
      <xdr:colOff>141754</xdr:colOff>
      <xdr:row>749</xdr:row>
      <xdr:rowOff>68139</xdr:rowOff>
    </xdr:from>
    <xdr:to>
      <xdr:col>32</xdr:col>
      <xdr:colOff>154459</xdr:colOff>
      <xdr:row>751</xdr:row>
      <xdr:rowOff>357682</xdr:rowOff>
    </xdr:to>
    <xdr:sp macro="" textlink="">
      <xdr:nvSpPr>
        <xdr:cNvPr id="35" name="大かっこ 34"/>
        <xdr:cNvSpPr/>
      </xdr:nvSpPr>
      <xdr:spPr>
        <a:xfrm>
          <a:off x="3102668" y="44612482"/>
          <a:ext cx="2973620" cy="10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1100">
              <a:solidFill>
                <a:sysClr val="windowText" lastClr="000000"/>
              </a:solidFill>
            </a:rPr>
            <a:t>・全国における公共用水域及び地下水の放射性物質の測定実施</a:t>
          </a:r>
          <a:endParaRPr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a:t>
          </a:r>
          <a:r>
            <a:rPr lang="ja-JP" altLang="ja-JP" sz="1100">
              <a:solidFill>
                <a:schemeClr val="tx1"/>
              </a:solidFill>
              <a:effectLst/>
              <a:latin typeface="+mn-lt"/>
              <a:ea typeface="+mn-ea"/>
              <a:cs typeface="+mn-cs"/>
            </a:rPr>
            <a:t>有識者による検討会を開催し、測定結果の評価検討を</a:t>
          </a:r>
          <a:r>
            <a:rPr lang="ja-JP" altLang="en-US" sz="1100">
              <a:solidFill>
                <a:schemeClr val="tx1"/>
              </a:solidFill>
              <a:effectLst/>
              <a:latin typeface="+mn-lt"/>
              <a:ea typeface="+mn-ea"/>
              <a:cs typeface="+mn-cs"/>
            </a:rPr>
            <a:t>実施</a:t>
          </a:r>
          <a:endParaRPr lang="ja-JP" altLang="en-US" sz="1100">
            <a:solidFill>
              <a:sysClr val="windowText" lastClr="000000"/>
            </a:solidFill>
          </a:endParaRPr>
        </a:p>
      </xdr:txBody>
    </xdr:sp>
    <xdr:clientData/>
  </xdr:twoCellAnchor>
  <xdr:oneCellAnchor>
    <xdr:from>
      <xdr:col>17</xdr:col>
      <xdr:colOff>115330</xdr:colOff>
      <xdr:row>746</xdr:row>
      <xdr:rowOff>74718</xdr:rowOff>
    </xdr:from>
    <xdr:ext cx="2723823" cy="275717"/>
    <xdr:sp macro="" textlink="">
      <xdr:nvSpPr>
        <xdr:cNvPr id="36" name="テキスト ボックス 35"/>
        <xdr:cNvSpPr txBox="1"/>
      </xdr:nvSpPr>
      <xdr:spPr>
        <a:xfrm>
          <a:off x="3261301" y="43552261"/>
          <a:ext cx="27238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一般競争入札（総合評価落札方式）</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34</xdr:col>
      <xdr:colOff>169759</xdr:colOff>
      <xdr:row>746</xdr:row>
      <xdr:rowOff>67988</xdr:rowOff>
    </xdr:from>
    <xdr:ext cx="1866408" cy="275717"/>
    <xdr:sp macro="" textlink="">
      <xdr:nvSpPr>
        <xdr:cNvPr id="37" name="テキスト ボックス 36"/>
        <xdr:cNvSpPr txBox="1"/>
      </xdr:nvSpPr>
      <xdr:spPr>
        <a:xfrm>
          <a:off x="6461702" y="43545531"/>
          <a:ext cx="18664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再委託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34</xdr:col>
      <xdr:colOff>22009</xdr:colOff>
      <xdr:row>749</xdr:row>
      <xdr:rowOff>73741</xdr:rowOff>
    </xdr:from>
    <xdr:to>
      <xdr:col>49</xdr:col>
      <xdr:colOff>219772</xdr:colOff>
      <xdr:row>752</xdr:row>
      <xdr:rowOff>4055</xdr:rowOff>
    </xdr:to>
    <xdr:sp macro="" textlink="">
      <xdr:nvSpPr>
        <xdr:cNvPr id="38" name="大かっこ 37"/>
        <xdr:cNvSpPr/>
      </xdr:nvSpPr>
      <xdr:spPr>
        <a:xfrm>
          <a:off x="6313952" y="44618084"/>
          <a:ext cx="2973620" cy="10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100">
              <a:solidFill>
                <a:sysClr val="windowText" lastClr="000000"/>
              </a:solidFill>
            </a:rPr>
            <a:t>・</a:t>
          </a:r>
          <a:r>
            <a:rPr lang="ja-JP" altLang="ja-JP" sz="1100">
              <a:solidFill>
                <a:schemeClr val="tx1"/>
              </a:solidFill>
              <a:effectLst/>
              <a:latin typeface="+mn-lt"/>
              <a:ea typeface="+mn-ea"/>
              <a:cs typeface="+mn-cs"/>
            </a:rPr>
            <a:t>全国における公共用水域及び地下水の放射性物質の測定</a:t>
          </a:r>
          <a:r>
            <a:rPr lang="ja-JP" altLang="en-US" sz="1100">
              <a:solidFill>
                <a:schemeClr val="tx1"/>
              </a:solidFill>
              <a:effectLst/>
              <a:latin typeface="+mn-lt"/>
              <a:ea typeface="+mn-ea"/>
              <a:cs typeface="+mn-cs"/>
            </a:rPr>
            <a:t>における、一部の</a:t>
          </a:r>
          <a:r>
            <a:rPr lang="ja-JP" altLang="ja-JP" sz="1100">
              <a:solidFill>
                <a:schemeClr val="tx1"/>
              </a:solidFill>
              <a:effectLst/>
              <a:latin typeface="+mn-lt"/>
              <a:ea typeface="+mn-ea"/>
              <a:cs typeface="+mn-cs"/>
            </a:rPr>
            <a:t>試料採取・</a:t>
          </a:r>
          <a:r>
            <a:rPr lang="ja-JP" altLang="en-US" sz="1100">
              <a:solidFill>
                <a:schemeClr val="tx1"/>
              </a:solidFill>
              <a:effectLst/>
              <a:latin typeface="+mn-lt"/>
              <a:ea typeface="+mn-ea"/>
              <a:cs typeface="+mn-cs"/>
            </a:rPr>
            <a:t>測定</a:t>
          </a:r>
          <a:r>
            <a:rPr lang="ja-JP" altLang="ja-JP" sz="1100">
              <a:solidFill>
                <a:schemeClr val="tx1"/>
              </a:solidFill>
              <a:effectLst/>
              <a:latin typeface="+mn-lt"/>
              <a:ea typeface="+mn-ea"/>
              <a:cs typeface="+mn-cs"/>
            </a:rPr>
            <a:t>業務</a:t>
          </a:r>
          <a:r>
            <a:rPr lang="ja-JP" altLang="en-US" sz="1100">
              <a:solidFill>
                <a:schemeClr val="tx1"/>
              </a:solidFill>
              <a:effectLst/>
              <a:latin typeface="+mn-lt"/>
              <a:ea typeface="+mn-ea"/>
              <a:cs typeface="+mn-cs"/>
            </a:rPr>
            <a:t>等を実施</a:t>
          </a:r>
          <a:endParaRPr lang="ja-JP" altLang="ja-JP">
            <a:effectLst/>
          </a:endParaRPr>
        </a:p>
      </xdr:txBody>
    </xdr:sp>
    <xdr:clientData/>
  </xdr:twoCellAnchor>
  <xdr:twoCellAnchor>
    <xdr:from>
      <xdr:col>23</xdr:col>
      <xdr:colOff>152638</xdr:colOff>
      <xdr:row>741</xdr:row>
      <xdr:rowOff>281173</xdr:rowOff>
    </xdr:from>
    <xdr:to>
      <xdr:col>39</xdr:col>
      <xdr:colOff>165343</xdr:colOff>
      <xdr:row>744</xdr:row>
      <xdr:rowOff>222373</xdr:rowOff>
    </xdr:to>
    <xdr:sp macro="" textlink="">
      <xdr:nvSpPr>
        <xdr:cNvPr id="39" name="大かっこ 38"/>
        <xdr:cNvSpPr/>
      </xdr:nvSpPr>
      <xdr:spPr>
        <a:xfrm>
          <a:off x="4408952" y="41973459"/>
          <a:ext cx="2973620" cy="10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・事業内容の確定と契約</a:t>
          </a:r>
          <a:endParaRPr lang="ja-JP" altLang="ja-JP">
            <a:effectLst/>
          </a:endParaRPr>
        </a:p>
        <a:p>
          <a:r>
            <a:rPr kumimoji="1" lang="ja-JP" altLang="ja-JP" sz="1100">
              <a:solidFill>
                <a:schemeClr val="tx1"/>
              </a:solidFill>
              <a:effectLst/>
              <a:latin typeface="+mn-lt"/>
              <a:ea typeface="+mn-ea"/>
              <a:cs typeface="+mn-cs"/>
            </a:rPr>
            <a:t>・事業進捗状況の確認</a:t>
          </a:r>
          <a:endParaRPr lang="ja-JP" altLang="ja-JP">
            <a:effectLst/>
          </a:endParaRPr>
        </a:p>
        <a:p>
          <a:r>
            <a:rPr kumimoji="1" lang="ja-JP" altLang="ja-JP" sz="1100">
              <a:solidFill>
                <a:schemeClr val="tx1"/>
              </a:solidFill>
              <a:effectLst/>
              <a:latin typeface="+mn-lt"/>
              <a:ea typeface="+mn-ea"/>
              <a:cs typeface="+mn-cs"/>
            </a:rPr>
            <a:t>・事業成果の確認</a:t>
          </a:r>
          <a:endParaRPr lang="ja-JP" altLang="ja-JP">
            <a:effectLst/>
          </a:endParaRPr>
        </a:p>
      </xdr:txBody>
    </xdr:sp>
    <xdr:clientData/>
  </xdr:twoCellAnchor>
  <xdr:twoCellAnchor>
    <xdr:from>
      <xdr:col>36</xdr:col>
      <xdr:colOff>163286</xdr:colOff>
      <xdr:row>739</xdr:row>
      <xdr:rowOff>228599</xdr:rowOff>
    </xdr:from>
    <xdr:to>
      <xdr:col>49</xdr:col>
      <xdr:colOff>392807</xdr:colOff>
      <xdr:row>741</xdr:row>
      <xdr:rowOff>241647</xdr:rowOff>
    </xdr:to>
    <xdr:sp macro="" textlink="">
      <xdr:nvSpPr>
        <xdr:cNvPr id="43" name="大かっこ 42"/>
        <xdr:cNvSpPr/>
      </xdr:nvSpPr>
      <xdr:spPr>
        <a:xfrm>
          <a:off x="6825343" y="44000056"/>
          <a:ext cx="2635264" cy="7315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　３百万円</a:t>
          </a:r>
          <a:endParaRPr kumimoji="1" lang="en-US" altLang="ja-JP" sz="1100">
            <a:solidFill>
              <a:sysClr val="windowText" lastClr="000000"/>
            </a:solidFill>
          </a:endParaRPr>
        </a:p>
      </xdr:txBody>
    </xdr:sp>
    <xdr:clientData/>
  </xdr:twoCellAnchor>
  <xdr:twoCellAnchor>
    <xdr:from>
      <xdr:col>14</xdr:col>
      <xdr:colOff>156856</xdr:colOff>
      <xdr:row>744</xdr:row>
      <xdr:rowOff>56037</xdr:rowOff>
    </xdr:from>
    <xdr:to>
      <xdr:col>14</xdr:col>
      <xdr:colOff>163286</xdr:colOff>
      <xdr:row>754</xdr:row>
      <xdr:rowOff>13523</xdr:rowOff>
    </xdr:to>
    <xdr:cxnSp macro="">
      <xdr:nvCxnSpPr>
        <xdr:cNvPr id="15" name="直線コネクタ 14"/>
        <xdr:cNvCxnSpPr>
          <a:stCxn id="32" idx="2"/>
        </xdr:cNvCxnSpPr>
      </xdr:nvCxnSpPr>
      <xdr:spPr>
        <a:xfrm>
          <a:off x="2747656" y="42815123"/>
          <a:ext cx="6430" cy="3528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152399</xdr:colOff>
      <xdr:row>753</xdr:row>
      <xdr:rowOff>348346</xdr:rowOff>
    </xdr:from>
    <xdr:to>
      <xdr:col>17</xdr:col>
      <xdr:colOff>137228</xdr:colOff>
      <xdr:row>754</xdr:row>
      <xdr:rowOff>3</xdr:rowOff>
    </xdr:to>
    <xdr:cxnSp macro="">
      <xdr:nvCxnSpPr>
        <xdr:cNvPr id="17" name="直線矢印コネクタ 16"/>
        <xdr:cNvCxnSpPr/>
      </xdr:nvCxnSpPr>
      <xdr:spPr>
        <a:xfrm flipV="1">
          <a:off x="2743199" y="46318717"/>
          <a:ext cx="540000" cy="1088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141514</xdr:colOff>
      <xdr:row>747</xdr:row>
      <xdr:rowOff>348343</xdr:rowOff>
    </xdr:from>
    <xdr:to>
      <xdr:col>17</xdr:col>
      <xdr:colOff>126343</xdr:colOff>
      <xdr:row>748</xdr:row>
      <xdr:rowOff>1</xdr:rowOff>
    </xdr:to>
    <xdr:cxnSp macro="">
      <xdr:nvCxnSpPr>
        <xdr:cNvPr id="30" name="直線矢印コネクタ 29"/>
        <xdr:cNvCxnSpPr/>
      </xdr:nvCxnSpPr>
      <xdr:spPr>
        <a:xfrm flipV="1">
          <a:off x="2732314" y="44174229"/>
          <a:ext cx="540000" cy="1088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174172</xdr:colOff>
      <xdr:row>747</xdr:row>
      <xdr:rowOff>359227</xdr:rowOff>
    </xdr:from>
    <xdr:to>
      <xdr:col>34</xdr:col>
      <xdr:colOff>159000</xdr:colOff>
      <xdr:row>748</xdr:row>
      <xdr:rowOff>10885</xdr:rowOff>
    </xdr:to>
    <xdr:cxnSp macro="">
      <xdr:nvCxnSpPr>
        <xdr:cNvPr id="31" name="直線矢印コネクタ 30"/>
        <xdr:cNvCxnSpPr/>
      </xdr:nvCxnSpPr>
      <xdr:spPr>
        <a:xfrm flipV="1">
          <a:off x="5910943" y="44185113"/>
          <a:ext cx="540000" cy="1088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107030</xdr:colOff>
      <xdr:row>753</xdr:row>
      <xdr:rowOff>10886</xdr:rowOff>
    </xdr:from>
    <xdr:to>
      <xdr:col>31</xdr:col>
      <xdr:colOff>163148</xdr:colOff>
      <xdr:row>755</xdr:row>
      <xdr:rowOff>25235</xdr:rowOff>
    </xdr:to>
    <xdr:sp macro="" textlink="">
      <xdr:nvSpPr>
        <xdr:cNvPr id="42" name="正方形/長方形 41"/>
        <xdr:cNvSpPr/>
      </xdr:nvSpPr>
      <xdr:spPr>
        <a:xfrm>
          <a:off x="3253001" y="45981257"/>
          <a:ext cx="2646918" cy="73280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Ｂ．（株）環境管理センター</a:t>
          </a:r>
          <a:endParaRPr kumimoji="1" lang="en-US" altLang="ja-JP" sz="1400">
            <a:solidFill>
              <a:sysClr val="windowText" lastClr="000000"/>
            </a:solidFill>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１百万円</a:t>
          </a:r>
          <a:endParaRPr kumimoji="1" lang="en-US" altLang="ja-JP" sz="1400">
            <a:solidFill>
              <a:sysClr val="windowText" lastClr="000000"/>
            </a:solidFill>
          </a:endParaRPr>
        </a:p>
      </xdr:txBody>
    </xdr:sp>
    <xdr:clientData/>
  </xdr:twoCellAnchor>
  <xdr:twoCellAnchor>
    <xdr:from>
      <xdr:col>16</xdr:col>
      <xdr:colOff>152402</xdr:colOff>
      <xdr:row>755</xdr:row>
      <xdr:rowOff>65313</xdr:rowOff>
    </xdr:from>
    <xdr:to>
      <xdr:col>32</xdr:col>
      <xdr:colOff>165107</xdr:colOff>
      <xdr:row>757</xdr:row>
      <xdr:rowOff>50056</xdr:rowOff>
    </xdr:to>
    <xdr:sp macro="" textlink="">
      <xdr:nvSpPr>
        <xdr:cNvPr id="44" name="大かっこ 43"/>
        <xdr:cNvSpPr/>
      </xdr:nvSpPr>
      <xdr:spPr>
        <a:xfrm>
          <a:off x="3113316" y="46754142"/>
          <a:ext cx="2973620" cy="10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100">
              <a:solidFill>
                <a:sysClr val="windowText" lastClr="000000"/>
              </a:solidFill>
            </a:rPr>
            <a:t>・</a:t>
          </a:r>
          <a:r>
            <a:rPr lang="ja-JP" altLang="ja-JP" sz="1100">
              <a:solidFill>
                <a:schemeClr val="tx1"/>
              </a:solidFill>
              <a:effectLst/>
              <a:latin typeface="+mn-lt"/>
              <a:ea typeface="+mn-ea"/>
              <a:cs typeface="+mn-cs"/>
            </a:rPr>
            <a:t>全国における公共用水域及び地下水の放射性物質の測定</a:t>
          </a:r>
          <a:r>
            <a:rPr lang="ja-JP" altLang="en-US" sz="1100">
              <a:solidFill>
                <a:schemeClr val="tx1"/>
              </a:solidFill>
              <a:effectLst/>
              <a:latin typeface="+mn-lt"/>
              <a:ea typeface="+mn-ea"/>
              <a:cs typeface="+mn-cs"/>
            </a:rPr>
            <a:t>結果の翻訳業務を実施</a:t>
          </a:r>
          <a:endParaRPr lang="ja-JP" altLang="ja-JP">
            <a:effectLst/>
          </a:endParaRPr>
        </a:p>
      </xdr:txBody>
    </xdr:sp>
    <xdr:clientData/>
  </xdr:twoCellAnchor>
  <xdr:oneCellAnchor>
    <xdr:from>
      <xdr:col>17</xdr:col>
      <xdr:colOff>119744</xdr:colOff>
      <xdr:row>752</xdr:row>
      <xdr:rowOff>76202</xdr:rowOff>
    </xdr:from>
    <xdr:ext cx="1595309" cy="275717"/>
    <xdr:sp macro="" textlink="">
      <xdr:nvSpPr>
        <xdr:cNvPr id="45" name="テキスト ボックス 44"/>
        <xdr:cNvSpPr txBox="1"/>
      </xdr:nvSpPr>
      <xdr:spPr>
        <a:xfrm>
          <a:off x="3265715" y="45698231"/>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Normal="75" zoomScaleSheetLayoutView="100" zoomScalePageLayoutView="85" workbookViewId="0">
      <selection activeCell="F731" sqref="F731:AX73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145</v>
      </c>
      <c r="AT2" s="962"/>
      <c r="AU2" s="962"/>
      <c r="AV2" s="52" t="str">
        <f>IF(AW2="", "", "-")</f>
        <v/>
      </c>
      <c r="AW2" s="934"/>
      <c r="AX2" s="934"/>
    </row>
    <row r="3" spans="1:50" ht="21" customHeight="1" thickBot="1" x14ac:dyDescent="0.25">
      <c r="A3" s="891" t="s">
        <v>473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603</v>
      </c>
      <c r="AK3" s="893"/>
      <c r="AL3" s="893"/>
      <c r="AM3" s="893"/>
      <c r="AN3" s="893"/>
      <c r="AO3" s="893"/>
      <c r="AP3" s="893"/>
      <c r="AQ3" s="893"/>
      <c r="AR3" s="893"/>
      <c r="AS3" s="893"/>
      <c r="AT3" s="893"/>
      <c r="AU3" s="893"/>
      <c r="AV3" s="893"/>
      <c r="AW3" s="893"/>
      <c r="AX3" s="24" t="s">
        <v>66</v>
      </c>
    </row>
    <row r="4" spans="1:50" ht="24.75" customHeight="1" x14ac:dyDescent="0.2">
      <c r="A4" s="727" t="s">
        <v>26</v>
      </c>
      <c r="B4" s="728"/>
      <c r="C4" s="728"/>
      <c r="D4" s="728"/>
      <c r="E4" s="728"/>
      <c r="F4" s="728"/>
      <c r="G4" s="705" t="s">
        <v>553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554</v>
      </c>
      <c r="AF4" s="711"/>
      <c r="AG4" s="711"/>
      <c r="AH4" s="711"/>
      <c r="AI4" s="711"/>
      <c r="AJ4" s="711"/>
      <c r="AK4" s="711"/>
      <c r="AL4" s="711"/>
      <c r="AM4" s="711"/>
      <c r="AN4" s="711"/>
      <c r="AO4" s="711"/>
      <c r="AP4" s="712"/>
      <c r="AQ4" s="713" t="s">
        <v>2</v>
      </c>
      <c r="AR4" s="708"/>
      <c r="AS4" s="708"/>
      <c r="AT4" s="708"/>
      <c r="AU4" s="708"/>
      <c r="AV4" s="708"/>
      <c r="AW4" s="708"/>
      <c r="AX4" s="714"/>
    </row>
    <row r="5" spans="1:50" ht="49.95" customHeight="1" x14ac:dyDescent="0.2">
      <c r="A5" s="715" t="s">
        <v>68</v>
      </c>
      <c r="B5" s="716"/>
      <c r="C5" s="716"/>
      <c r="D5" s="716"/>
      <c r="E5" s="716"/>
      <c r="F5" s="717"/>
      <c r="G5" s="863" t="s">
        <v>72</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555</v>
      </c>
      <c r="AF5" s="722"/>
      <c r="AG5" s="722"/>
      <c r="AH5" s="722"/>
      <c r="AI5" s="722"/>
      <c r="AJ5" s="722"/>
      <c r="AK5" s="722"/>
      <c r="AL5" s="722"/>
      <c r="AM5" s="722"/>
      <c r="AN5" s="722"/>
      <c r="AO5" s="722"/>
      <c r="AP5" s="723"/>
      <c r="AQ5" s="724" t="s">
        <v>566</v>
      </c>
      <c r="AR5" s="725"/>
      <c r="AS5" s="725"/>
      <c r="AT5" s="725"/>
      <c r="AU5" s="725"/>
      <c r="AV5" s="725"/>
      <c r="AW5" s="725"/>
      <c r="AX5" s="726"/>
    </row>
    <row r="6" spans="1:50" ht="39" customHeight="1" x14ac:dyDescent="0.2">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2">
      <c r="A7" s="511" t="s">
        <v>23</v>
      </c>
      <c r="B7" s="512"/>
      <c r="C7" s="512"/>
      <c r="D7" s="512"/>
      <c r="E7" s="512"/>
      <c r="F7" s="513"/>
      <c r="G7" s="514" t="s">
        <v>556</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2">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2">
      <c r="A9" s="873" t="s">
        <v>24</v>
      </c>
      <c r="B9" s="874"/>
      <c r="C9" s="874"/>
      <c r="D9" s="874"/>
      <c r="E9" s="874"/>
      <c r="F9" s="874"/>
      <c r="G9" s="875" t="s">
        <v>558</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2">
      <c r="A10" s="681" t="s">
        <v>31</v>
      </c>
      <c r="B10" s="682"/>
      <c r="C10" s="682"/>
      <c r="D10" s="682"/>
      <c r="E10" s="682"/>
      <c r="F10" s="682"/>
      <c r="G10" s="772" t="s">
        <v>559</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2">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5"/>
    </row>
    <row r="13" spans="1:50" ht="21" customHeight="1" x14ac:dyDescent="0.2">
      <c r="A13" s="637"/>
      <c r="B13" s="638"/>
      <c r="C13" s="638"/>
      <c r="D13" s="638"/>
      <c r="E13" s="638"/>
      <c r="F13" s="639"/>
      <c r="G13" s="746" t="s">
        <v>7</v>
      </c>
      <c r="H13" s="747"/>
      <c r="I13" s="788" t="s">
        <v>8</v>
      </c>
      <c r="J13" s="789"/>
      <c r="K13" s="789"/>
      <c r="L13" s="789"/>
      <c r="M13" s="789"/>
      <c r="N13" s="789"/>
      <c r="O13" s="790"/>
      <c r="P13" s="678">
        <v>118</v>
      </c>
      <c r="Q13" s="679"/>
      <c r="R13" s="679"/>
      <c r="S13" s="679"/>
      <c r="T13" s="679"/>
      <c r="U13" s="679"/>
      <c r="V13" s="680"/>
      <c r="W13" s="678">
        <v>92</v>
      </c>
      <c r="X13" s="679"/>
      <c r="Y13" s="679"/>
      <c r="Z13" s="679"/>
      <c r="AA13" s="679"/>
      <c r="AB13" s="679"/>
      <c r="AC13" s="680"/>
      <c r="AD13" s="678">
        <v>83</v>
      </c>
      <c r="AE13" s="679"/>
      <c r="AF13" s="679"/>
      <c r="AG13" s="679"/>
      <c r="AH13" s="679"/>
      <c r="AI13" s="679"/>
      <c r="AJ13" s="680"/>
      <c r="AK13" s="678">
        <v>75</v>
      </c>
      <c r="AL13" s="679"/>
      <c r="AM13" s="679"/>
      <c r="AN13" s="679"/>
      <c r="AO13" s="679"/>
      <c r="AP13" s="679"/>
      <c r="AQ13" s="680"/>
      <c r="AR13" s="942">
        <v>75</v>
      </c>
      <c r="AS13" s="943"/>
      <c r="AT13" s="943"/>
      <c r="AU13" s="943"/>
      <c r="AV13" s="943"/>
      <c r="AW13" s="943"/>
      <c r="AX13" s="944"/>
    </row>
    <row r="14" spans="1:50" ht="21" customHeight="1" x14ac:dyDescent="0.2">
      <c r="A14" s="637"/>
      <c r="B14" s="638"/>
      <c r="C14" s="638"/>
      <c r="D14" s="638"/>
      <c r="E14" s="638"/>
      <c r="F14" s="639"/>
      <c r="G14" s="748"/>
      <c r="H14" s="749"/>
      <c r="I14" s="734" t="s">
        <v>9</v>
      </c>
      <c r="J14" s="783"/>
      <c r="K14" s="783"/>
      <c r="L14" s="783"/>
      <c r="M14" s="783"/>
      <c r="N14" s="783"/>
      <c r="O14" s="784"/>
      <c r="P14" s="678" t="s">
        <v>562</v>
      </c>
      <c r="Q14" s="679"/>
      <c r="R14" s="679"/>
      <c r="S14" s="679"/>
      <c r="T14" s="679"/>
      <c r="U14" s="679"/>
      <c r="V14" s="680"/>
      <c r="W14" s="678" t="s">
        <v>561</v>
      </c>
      <c r="X14" s="679"/>
      <c r="Y14" s="679"/>
      <c r="Z14" s="679"/>
      <c r="AA14" s="679"/>
      <c r="AB14" s="679"/>
      <c r="AC14" s="680"/>
      <c r="AD14" s="678" t="s">
        <v>563</v>
      </c>
      <c r="AE14" s="679"/>
      <c r="AF14" s="679"/>
      <c r="AG14" s="679"/>
      <c r="AH14" s="679"/>
      <c r="AI14" s="679"/>
      <c r="AJ14" s="680"/>
      <c r="AK14" s="678" t="s">
        <v>563</v>
      </c>
      <c r="AL14" s="679"/>
      <c r="AM14" s="679"/>
      <c r="AN14" s="679"/>
      <c r="AO14" s="679"/>
      <c r="AP14" s="679"/>
      <c r="AQ14" s="680"/>
      <c r="AR14" s="812"/>
      <c r="AS14" s="812"/>
      <c r="AT14" s="812"/>
      <c r="AU14" s="812"/>
      <c r="AV14" s="812"/>
      <c r="AW14" s="812"/>
      <c r="AX14" s="813"/>
    </row>
    <row r="15" spans="1:50" ht="21" customHeight="1" x14ac:dyDescent="0.2">
      <c r="A15" s="637"/>
      <c r="B15" s="638"/>
      <c r="C15" s="638"/>
      <c r="D15" s="638"/>
      <c r="E15" s="638"/>
      <c r="F15" s="639"/>
      <c r="G15" s="748"/>
      <c r="H15" s="749"/>
      <c r="I15" s="734" t="s">
        <v>52</v>
      </c>
      <c r="J15" s="735"/>
      <c r="K15" s="735"/>
      <c r="L15" s="735"/>
      <c r="M15" s="735"/>
      <c r="N15" s="735"/>
      <c r="O15" s="736"/>
      <c r="P15" s="678" t="s">
        <v>561</v>
      </c>
      <c r="Q15" s="679"/>
      <c r="R15" s="679"/>
      <c r="S15" s="679"/>
      <c r="T15" s="679"/>
      <c r="U15" s="679"/>
      <c r="V15" s="680"/>
      <c r="W15" s="678" t="s">
        <v>563</v>
      </c>
      <c r="X15" s="679"/>
      <c r="Y15" s="679"/>
      <c r="Z15" s="679"/>
      <c r="AA15" s="679"/>
      <c r="AB15" s="679"/>
      <c r="AC15" s="680"/>
      <c r="AD15" s="678" t="s">
        <v>563</v>
      </c>
      <c r="AE15" s="679"/>
      <c r="AF15" s="679"/>
      <c r="AG15" s="679"/>
      <c r="AH15" s="679"/>
      <c r="AI15" s="679"/>
      <c r="AJ15" s="680"/>
      <c r="AK15" s="678" t="s">
        <v>563</v>
      </c>
      <c r="AL15" s="679"/>
      <c r="AM15" s="679"/>
      <c r="AN15" s="679"/>
      <c r="AO15" s="679"/>
      <c r="AP15" s="679"/>
      <c r="AQ15" s="680"/>
      <c r="AR15" s="678" t="s">
        <v>595</v>
      </c>
      <c r="AS15" s="679"/>
      <c r="AT15" s="679"/>
      <c r="AU15" s="679"/>
      <c r="AV15" s="679"/>
      <c r="AW15" s="679"/>
      <c r="AX15" s="782"/>
    </row>
    <row r="16" spans="1:50" ht="21" customHeight="1" x14ac:dyDescent="0.2">
      <c r="A16" s="637"/>
      <c r="B16" s="638"/>
      <c r="C16" s="638"/>
      <c r="D16" s="638"/>
      <c r="E16" s="638"/>
      <c r="F16" s="639"/>
      <c r="G16" s="748"/>
      <c r="H16" s="749"/>
      <c r="I16" s="734" t="s">
        <v>53</v>
      </c>
      <c r="J16" s="735"/>
      <c r="K16" s="735"/>
      <c r="L16" s="735"/>
      <c r="M16" s="735"/>
      <c r="N16" s="735"/>
      <c r="O16" s="736"/>
      <c r="P16" s="678" t="s">
        <v>563</v>
      </c>
      <c r="Q16" s="679"/>
      <c r="R16" s="679"/>
      <c r="S16" s="679"/>
      <c r="T16" s="679"/>
      <c r="U16" s="679"/>
      <c r="V16" s="680"/>
      <c r="W16" s="678" t="s">
        <v>561</v>
      </c>
      <c r="X16" s="679"/>
      <c r="Y16" s="679"/>
      <c r="Z16" s="679"/>
      <c r="AA16" s="679"/>
      <c r="AB16" s="679"/>
      <c r="AC16" s="680"/>
      <c r="AD16" s="678" t="s">
        <v>563</v>
      </c>
      <c r="AE16" s="679"/>
      <c r="AF16" s="679"/>
      <c r="AG16" s="679"/>
      <c r="AH16" s="679"/>
      <c r="AI16" s="679"/>
      <c r="AJ16" s="680"/>
      <c r="AK16" s="678" t="s">
        <v>563</v>
      </c>
      <c r="AL16" s="679"/>
      <c r="AM16" s="679"/>
      <c r="AN16" s="679"/>
      <c r="AO16" s="679"/>
      <c r="AP16" s="679"/>
      <c r="AQ16" s="680"/>
      <c r="AR16" s="775"/>
      <c r="AS16" s="776"/>
      <c r="AT16" s="776"/>
      <c r="AU16" s="776"/>
      <c r="AV16" s="776"/>
      <c r="AW16" s="776"/>
      <c r="AX16" s="777"/>
    </row>
    <row r="17" spans="1:50" ht="24.75" customHeight="1" x14ac:dyDescent="0.2">
      <c r="A17" s="637"/>
      <c r="B17" s="638"/>
      <c r="C17" s="638"/>
      <c r="D17" s="638"/>
      <c r="E17" s="638"/>
      <c r="F17" s="639"/>
      <c r="G17" s="748"/>
      <c r="H17" s="749"/>
      <c r="I17" s="734" t="s">
        <v>51</v>
      </c>
      <c r="J17" s="783"/>
      <c r="K17" s="783"/>
      <c r="L17" s="783"/>
      <c r="M17" s="783"/>
      <c r="N17" s="783"/>
      <c r="O17" s="784"/>
      <c r="P17" s="678" t="s">
        <v>561</v>
      </c>
      <c r="Q17" s="679"/>
      <c r="R17" s="679"/>
      <c r="S17" s="679"/>
      <c r="T17" s="679"/>
      <c r="U17" s="679"/>
      <c r="V17" s="680"/>
      <c r="W17" s="678" t="s">
        <v>563</v>
      </c>
      <c r="X17" s="679"/>
      <c r="Y17" s="679"/>
      <c r="Z17" s="679"/>
      <c r="AA17" s="679"/>
      <c r="AB17" s="679"/>
      <c r="AC17" s="680"/>
      <c r="AD17" s="678" t="s">
        <v>563</v>
      </c>
      <c r="AE17" s="679"/>
      <c r="AF17" s="679"/>
      <c r="AG17" s="679"/>
      <c r="AH17" s="679"/>
      <c r="AI17" s="679"/>
      <c r="AJ17" s="680"/>
      <c r="AK17" s="678" t="s">
        <v>557</v>
      </c>
      <c r="AL17" s="679"/>
      <c r="AM17" s="679"/>
      <c r="AN17" s="679"/>
      <c r="AO17" s="679"/>
      <c r="AP17" s="679"/>
      <c r="AQ17" s="680"/>
      <c r="AR17" s="940"/>
      <c r="AS17" s="940"/>
      <c r="AT17" s="940"/>
      <c r="AU17" s="940"/>
      <c r="AV17" s="940"/>
      <c r="AW17" s="940"/>
      <c r="AX17" s="941"/>
    </row>
    <row r="18" spans="1:50" ht="24.75" customHeight="1" x14ac:dyDescent="0.2">
      <c r="A18" s="637"/>
      <c r="B18" s="638"/>
      <c r="C18" s="638"/>
      <c r="D18" s="638"/>
      <c r="E18" s="638"/>
      <c r="F18" s="639"/>
      <c r="G18" s="750"/>
      <c r="H18" s="751"/>
      <c r="I18" s="739" t="s">
        <v>21</v>
      </c>
      <c r="J18" s="740"/>
      <c r="K18" s="740"/>
      <c r="L18" s="740"/>
      <c r="M18" s="740"/>
      <c r="N18" s="740"/>
      <c r="O18" s="741"/>
      <c r="P18" s="902">
        <f>SUM(P13:V17)</f>
        <v>118</v>
      </c>
      <c r="Q18" s="903"/>
      <c r="R18" s="903"/>
      <c r="S18" s="903"/>
      <c r="T18" s="903"/>
      <c r="U18" s="903"/>
      <c r="V18" s="904"/>
      <c r="W18" s="902">
        <f>SUM(W13:AC17)</f>
        <v>92</v>
      </c>
      <c r="X18" s="903"/>
      <c r="Y18" s="903"/>
      <c r="Z18" s="903"/>
      <c r="AA18" s="903"/>
      <c r="AB18" s="903"/>
      <c r="AC18" s="904"/>
      <c r="AD18" s="902">
        <f>SUM(AD13:AJ17)</f>
        <v>83</v>
      </c>
      <c r="AE18" s="903"/>
      <c r="AF18" s="903"/>
      <c r="AG18" s="903"/>
      <c r="AH18" s="903"/>
      <c r="AI18" s="903"/>
      <c r="AJ18" s="904"/>
      <c r="AK18" s="902">
        <f>SUM(AK13:AQ17)</f>
        <v>75</v>
      </c>
      <c r="AL18" s="903"/>
      <c r="AM18" s="903"/>
      <c r="AN18" s="903"/>
      <c r="AO18" s="903"/>
      <c r="AP18" s="903"/>
      <c r="AQ18" s="904"/>
      <c r="AR18" s="902">
        <f>SUM(AR13:AX17)</f>
        <v>75</v>
      </c>
      <c r="AS18" s="903"/>
      <c r="AT18" s="903"/>
      <c r="AU18" s="903"/>
      <c r="AV18" s="903"/>
      <c r="AW18" s="903"/>
      <c r="AX18" s="905"/>
    </row>
    <row r="19" spans="1:50" ht="24.75" customHeight="1" x14ac:dyDescent="0.2">
      <c r="A19" s="637"/>
      <c r="B19" s="638"/>
      <c r="C19" s="638"/>
      <c r="D19" s="638"/>
      <c r="E19" s="638"/>
      <c r="F19" s="639"/>
      <c r="G19" s="900" t="s">
        <v>10</v>
      </c>
      <c r="H19" s="901"/>
      <c r="I19" s="901"/>
      <c r="J19" s="901"/>
      <c r="K19" s="901"/>
      <c r="L19" s="901"/>
      <c r="M19" s="901"/>
      <c r="N19" s="901"/>
      <c r="O19" s="901"/>
      <c r="P19" s="678">
        <v>80</v>
      </c>
      <c r="Q19" s="679"/>
      <c r="R19" s="679"/>
      <c r="S19" s="679"/>
      <c r="T19" s="679"/>
      <c r="U19" s="679"/>
      <c r="V19" s="680"/>
      <c r="W19" s="678">
        <v>70</v>
      </c>
      <c r="X19" s="679"/>
      <c r="Y19" s="679"/>
      <c r="Z19" s="679"/>
      <c r="AA19" s="679"/>
      <c r="AB19" s="679"/>
      <c r="AC19" s="680"/>
      <c r="AD19" s="678">
        <v>75</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2">
      <c r="A20" s="637"/>
      <c r="B20" s="638"/>
      <c r="C20" s="638"/>
      <c r="D20" s="638"/>
      <c r="E20" s="638"/>
      <c r="F20" s="639"/>
      <c r="G20" s="900" t="s">
        <v>11</v>
      </c>
      <c r="H20" s="901"/>
      <c r="I20" s="901"/>
      <c r="J20" s="901"/>
      <c r="K20" s="901"/>
      <c r="L20" s="901"/>
      <c r="M20" s="901"/>
      <c r="N20" s="901"/>
      <c r="O20" s="901"/>
      <c r="P20" s="351">
        <f>IF(P18=0, "-", SUM(P19)/P18)</f>
        <v>0.67796610169491522</v>
      </c>
      <c r="Q20" s="351"/>
      <c r="R20" s="351"/>
      <c r="S20" s="351"/>
      <c r="T20" s="351"/>
      <c r="U20" s="351"/>
      <c r="V20" s="351"/>
      <c r="W20" s="351">
        <f t="shared" ref="W20" si="0">IF(W18=0, "-", SUM(W19)/W18)</f>
        <v>0.76086956521739135</v>
      </c>
      <c r="X20" s="351"/>
      <c r="Y20" s="351"/>
      <c r="Z20" s="351"/>
      <c r="AA20" s="351"/>
      <c r="AB20" s="351"/>
      <c r="AC20" s="351"/>
      <c r="AD20" s="351">
        <f t="shared" ref="AD20" si="1">IF(AD18=0, "-", SUM(AD19)/AD18)</f>
        <v>0.90361445783132532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2">
      <c r="A21" s="873"/>
      <c r="B21" s="874"/>
      <c r="C21" s="874"/>
      <c r="D21" s="874"/>
      <c r="E21" s="874"/>
      <c r="F21" s="970"/>
      <c r="G21" s="349" t="s">
        <v>507</v>
      </c>
      <c r="H21" s="350"/>
      <c r="I21" s="350"/>
      <c r="J21" s="350"/>
      <c r="K21" s="350"/>
      <c r="L21" s="350"/>
      <c r="M21" s="350"/>
      <c r="N21" s="350"/>
      <c r="O21" s="350"/>
      <c r="P21" s="351">
        <f>IF(P19=0, "-", SUM(P19)/SUM(P13,P14))</f>
        <v>0.67796610169491522</v>
      </c>
      <c r="Q21" s="351"/>
      <c r="R21" s="351"/>
      <c r="S21" s="351"/>
      <c r="T21" s="351"/>
      <c r="U21" s="351"/>
      <c r="V21" s="351"/>
      <c r="W21" s="351">
        <f t="shared" ref="W21" si="2">IF(W19=0, "-", SUM(W19)/SUM(W13,W14))</f>
        <v>0.76086956521739135</v>
      </c>
      <c r="X21" s="351"/>
      <c r="Y21" s="351"/>
      <c r="Z21" s="351"/>
      <c r="AA21" s="351"/>
      <c r="AB21" s="351"/>
      <c r="AC21" s="351"/>
      <c r="AD21" s="351">
        <f t="shared" ref="AD21" si="3">IF(AD19=0, "-", SUM(AD19)/SUM(AD13,AD14))</f>
        <v>0.90361445783132532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2">
      <c r="A22" s="988" t="s">
        <v>484</v>
      </c>
      <c r="B22" s="989"/>
      <c r="C22" s="989"/>
      <c r="D22" s="989"/>
      <c r="E22" s="989"/>
      <c r="F22" s="990"/>
      <c r="G22" s="975" t="s">
        <v>482</v>
      </c>
      <c r="H22" s="243"/>
      <c r="I22" s="243"/>
      <c r="J22" s="243"/>
      <c r="K22" s="243"/>
      <c r="L22" s="243"/>
      <c r="M22" s="243"/>
      <c r="N22" s="243"/>
      <c r="O22" s="244"/>
      <c r="P22" s="965" t="s">
        <v>481</v>
      </c>
      <c r="Q22" s="243"/>
      <c r="R22" s="243"/>
      <c r="S22" s="243"/>
      <c r="T22" s="243"/>
      <c r="U22" s="243"/>
      <c r="V22" s="244"/>
      <c r="W22" s="965" t="s">
        <v>480</v>
      </c>
      <c r="X22" s="243"/>
      <c r="Y22" s="243"/>
      <c r="Z22" s="243"/>
      <c r="AA22" s="243"/>
      <c r="AB22" s="243"/>
      <c r="AC22" s="244"/>
      <c r="AD22" s="965" t="s">
        <v>479</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2">
      <c r="A23" s="991"/>
      <c r="B23" s="992"/>
      <c r="C23" s="992"/>
      <c r="D23" s="992"/>
      <c r="E23" s="992"/>
      <c r="F23" s="993"/>
      <c r="G23" s="976" t="s">
        <v>575</v>
      </c>
      <c r="H23" s="977"/>
      <c r="I23" s="977"/>
      <c r="J23" s="977"/>
      <c r="K23" s="977"/>
      <c r="L23" s="977"/>
      <c r="M23" s="977"/>
      <c r="N23" s="977"/>
      <c r="O23" s="978"/>
      <c r="P23" s="942">
        <v>75</v>
      </c>
      <c r="Q23" s="943"/>
      <c r="R23" s="943"/>
      <c r="S23" s="943"/>
      <c r="T23" s="943"/>
      <c r="U23" s="943"/>
      <c r="V23" s="966"/>
      <c r="W23" s="942">
        <v>75</v>
      </c>
      <c r="X23" s="943"/>
      <c r="Y23" s="943"/>
      <c r="Z23" s="943"/>
      <c r="AA23" s="943"/>
      <c r="AB23" s="943"/>
      <c r="AC23" s="966"/>
      <c r="AD23" s="998" t="s">
        <v>661</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2">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2">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2">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2">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2">
      <c r="A28" s="991"/>
      <c r="B28" s="992"/>
      <c r="C28" s="992"/>
      <c r="D28" s="992"/>
      <c r="E28" s="992"/>
      <c r="F28" s="993"/>
      <c r="G28" s="982" t="s">
        <v>487</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5">
      <c r="A29" s="994"/>
      <c r="B29" s="995"/>
      <c r="C29" s="995"/>
      <c r="D29" s="995"/>
      <c r="E29" s="995"/>
      <c r="F29" s="996"/>
      <c r="G29" s="985" t="s">
        <v>483</v>
      </c>
      <c r="H29" s="986"/>
      <c r="I29" s="986"/>
      <c r="J29" s="986"/>
      <c r="K29" s="986"/>
      <c r="L29" s="986"/>
      <c r="M29" s="986"/>
      <c r="N29" s="986"/>
      <c r="O29" s="987"/>
      <c r="P29" s="957">
        <f>AK13</f>
        <v>75</v>
      </c>
      <c r="Q29" s="958"/>
      <c r="R29" s="958"/>
      <c r="S29" s="958"/>
      <c r="T29" s="958"/>
      <c r="U29" s="958"/>
      <c r="V29" s="959"/>
      <c r="W29" s="957">
        <f>AR13</f>
        <v>75</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2">
      <c r="A30" s="885" t="s">
        <v>500</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2">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357</v>
      </c>
      <c r="AT31" s="132"/>
      <c r="AU31" s="186" t="s">
        <v>563</v>
      </c>
      <c r="AV31" s="186"/>
      <c r="AW31" s="429" t="s">
        <v>301</v>
      </c>
      <c r="AX31" s="430"/>
    </row>
    <row r="32" spans="1:50" ht="23.25" customHeight="1" x14ac:dyDescent="0.2">
      <c r="A32" s="434"/>
      <c r="B32" s="432"/>
      <c r="C32" s="432"/>
      <c r="D32" s="432"/>
      <c r="E32" s="432"/>
      <c r="F32" s="433"/>
      <c r="G32" s="575" t="s">
        <v>564</v>
      </c>
      <c r="H32" s="576"/>
      <c r="I32" s="576"/>
      <c r="J32" s="576"/>
      <c r="K32" s="576"/>
      <c r="L32" s="576"/>
      <c r="M32" s="576"/>
      <c r="N32" s="576"/>
      <c r="O32" s="577"/>
      <c r="P32" s="100" t="s">
        <v>659</v>
      </c>
      <c r="Q32" s="100"/>
      <c r="R32" s="100"/>
      <c r="S32" s="100"/>
      <c r="T32" s="100"/>
      <c r="U32" s="100"/>
      <c r="V32" s="100"/>
      <c r="W32" s="100"/>
      <c r="X32" s="101"/>
      <c r="Y32" s="497" t="s">
        <v>13</v>
      </c>
      <c r="Z32" s="544"/>
      <c r="AA32" s="545"/>
      <c r="AB32" s="482" t="s">
        <v>565</v>
      </c>
      <c r="AC32" s="482"/>
      <c r="AD32" s="482"/>
      <c r="AE32" s="239" t="s">
        <v>563</v>
      </c>
      <c r="AF32" s="240"/>
      <c r="AG32" s="240"/>
      <c r="AH32" s="240"/>
      <c r="AI32" s="239">
        <v>1441</v>
      </c>
      <c r="AJ32" s="240"/>
      <c r="AK32" s="240"/>
      <c r="AL32" s="240"/>
      <c r="AM32" s="239">
        <v>1302</v>
      </c>
      <c r="AN32" s="240"/>
      <c r="AO32" s="240"/>
      <c r="AP32" s="240"/>
      <c r="AQ32" s="359" t="s">
        <v>595</v>
      </c>
      <c r="AR32" s="194"/>
      <c r="AS32" s="194"/>
      <c r="AT32" s="360"/>
      <c r="AU32" s="240" t="s">
        <v>563</v>
      </c>
      <c r="AV32" s="240"/>
      <c r="AW32" s="240"/>
      <c r="AX32" s="242"/>
    </row>
    <row r="33" spans="1:50" ht="23.25" customHeight="1" x14ac:dyDescent="0.2">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565</v>
      </c>
      <c r="AC33" s="536"/>
      <c r="AD33" s="536"/>
      <c r="AE33" s="239" t="s">
        <v>563</v>
      </c>
      <c r="AF33" s="240"/>
      <c r="AG33" s="240"/>
      <c r="AH33" s="240"/>
      <c r="AI33" s="239" t="s">
        <v>563</v>
      </c>
      <c r="AJ33" s="240"/>
      <c r="AK33" s="240"/>
      <c r="AL33" s="240"/>
      <c r="AM33" s="239">
        <v>1441</v>
      </c>
      <c r="AN33" s="240"/>
      <c r="AO33" s="240"/>
      <c r="AP33" s="240"/>
      <c r="AQ33" s="359">
        <v>1302</v>
      </c>
      <c r="AR33" s="194"/>
      <c r="AS33" s="194"/>
      <c r="AT33" s="360"/>
      <c r="AU33" s="240" t="s">
        <v>561</v>
      </c>
      <c r="AV33" s="240"/>
      <c r="AW33" s="240"/>
      <c r="AX33" s="242"/>
    </row>
    <row r="34" spans="1:50" ht="43.2" customHeight="1" x14ac:dyDescent="0.2">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563</v>
      </c>
      <c r="AF34" s="240"/>
      <c r="AG34" s="240"/>
      <c r="AH34" s="240"/>
      <c r="AI34" s="239" t="s">
        <v>563</v>
      </c>
      <c r="AJ34" s="240"/>
      <c r="AK34" s="240"/>
      <c r="AL34" s="240"/>
      <c r="AM34" s="239" t="s">
        <v>618</v>
      </c>
      <c r="AN34" s="240"/>
      <c r="AO34" s="240"/>
      <c r="AP34" s="240"/>
      <c r="AQ34" s="359" t="s">
        <v>563</v>
      </c>
      <c r="AR34" s="194"/>
      <c r="AS34" s="194"/>
      <c r="AT34" s="360"/>
      <c r="AU34" s="240" t="s">
        <v>563</v>
      </c>
      <c r="AV34" s="240"/>
      <c r="AW34" s="240"/>
      <c r="AX34" s="242"/>
    </row>
    <row r="35" spans="1:50" ht="28.2" customHeight="1" x14ac:dyDescent="0.2">
      <c r="A35" s="225" t="s">
        <v>537</v>
      </c>
      <c r="B35" s="226"/>
      <c r="C35" s="226"/>
      <c r="D35" s="226"/>
      <c r="E35" s="226"/>
      <c r="F35" s="227"/>
      <c r="G35" s="231" t="s">
        <v>657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45" customHeight="1" thickBot="1" x14ac:dyDescent="0.2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794" t="s">
        <v>500</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2">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2">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2">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2">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2">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794" t="s">
        <v>500</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2">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2">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2">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2">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2">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2">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2">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2">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2">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2">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2">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2">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2">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2">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2">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610</v>
      </c>
      <c r="AR66" s="186"/>
      <c r="AS66" s="267" t="s">
        <v>357</v>
      </c>
      <c r="AT66" s="268"/>
      <c r="AU66" s="186" t="s">
        <v>610</v>
      </c>
      <c r="AV66" s="186"/>
      <c r="AW66" s="267" t="s">
        <v>499</v>
      </c>
      <c r="AX66" s="283"/>
    </row>
    <row r="67" spans="1:50" ht="23.25" hidden="1" customHeight="1" x14ac:dyDescent="0.2">
      <c r="A67" s="219"/>
      <c r="B67" s="220"/>
      <c r="C67" s="220"/>
      <c r="D67" s="220"/>
      <c r="E67" s="220"/>
      <c r="F67" s="221"/>
      <c r="G67" s="284" t="s">
        <v>366</v>
      </c>
      <c r="H67" s="286" t="s">
        <v>611</v>
      </c>
      <c r="I67" s="287"/>
      <c r="J67" s="287"/>
      <c r="K67" s="287"/>
      <c r="L67" s="287"/>
      <c r="M67" s="287"/>
      <c r="N67" s="287"/>
      <c r="O67" s="288"/>
      <c r="P67" s="286" t="s">
        <v>610</v>
      </c>
      <c r="Q67" s="287"/>
      <c r="R67" s="287"/>
      <c r="S67" s="287"/>
      <c r="T67" s="287"/>
      <c r="U67" s="287"/>
      <c r="V67" s="288"/>
      <c r="W67" s="292"/>
      <c r="X67" s="293"/>
      <c r="Y67" s="256" t="s">
        <v>13</v>
      </c>
      <c r="Z67" s="256"/>
      <c r="AA67" s="257"/>
      <c r="AB67" s="258" t="s">
        <v>527</v>
      </c>
      <c r="AC67" s="258"/>
      <c r="AD67" s="258"/>
      <c r="AE67" s="239" t="s">
        <v>610</v>
      </c>
      <c r="AF67" s="240"/>
      <c r="AG67" s="240"/>
      <c r="AH67" s="240"/>
      <c r="AI67" s="239" t="s">
        <v>614</v>
      </c>
      <c r="AJ67" s="240"/>
      <c r="AK67" s="240"/>
      <c r="AL67" s="240"/>
      <c r="AM67" s="239" t="s">
        <v>610</v>
      </c>
      <c r="AN67" s="240"/>
      <c r="AO67" s="240"/>
      <c r="AP67" s="240"/>
      <c r="AQ67" s="239" t="s">
        <v>610</v>
      </c>
      <c r="AR67" s="240"/>
      <c r="AS67" s="240"/>
      <c r="AT67" s="241"/>
      <c r="AU67" s="240" t="s">
        <v>610</v>
      </c>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t="s">
        <v>610</v>
      </c>
      <c r="AF68" s="240"/>
      <c r="AG68" s="240"/>
      <c r="AH68" s="240"/>
      <c r="AI68" s="239" t="s">
        <v>610</v>
      </c>
      <c r="AJ68" s="240"/>
      <c r="AK68" s="240"/>
      <c r="AL68" s="240"/>
      <c r="AM68" s="239" t="s">
        <v>610</v>
      </c>
      <c r="AN68" s="240"/>
      <c r="AO68" s="240"/>
      <c r="AP68" s="240"/>
      <c r="AQ68" s="239" t="s">
        <v>610</v>
      </c>
      <c r="AR68" s="240"/>
      <c r="AS68" s="240"/>
      <c r="AT68" s="241"/>
      <c r="AU68" s="240" t="s">
        <v>610</v>
      </c>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t="s">
        <v>613</v>
      </c>
      <c r="AF69" s="238"/>
      <c r="AG69" s="238"/>
      <c r="AH69" s="238"/>
      <c r="AI69" s="237" t="s">
        <v>610</v>
      </c>
      <c r="AJ69" s="238"/>
      <c r="AK69" s="238"/>
      <c r="AL69" s="238"/>
      <c r="AM69" s="237" t="s">
        <v>610</v>
      </c>
      <c r="AN69" s="238"/>
      <c r="AO69" s="238"/>
      <c r="AP69" s="238"/>
      <c r="AQ69" s="239" t="s">
        <v>610</v>
      </c>
      <c r="AR69" s="240"/>
      <c r="AS69" s="240"/>
      <c r="AT69" s="241"/>
      <c r="AU69" s="240" t="s">
        <v>610</v>
      </c>
      <c r="AV69" s="240"/>
      <c r="AW69" s="240"/>
      <c r="AX69" s="242"/>
    </row>
    <row r="70" spans="1:50" ht="23.25" hidden="1" customHeight="1" x14ac:dyDescent="0.2">
      <c r="A70" s="219" t="s">
        <v>508</v>
      </c>
      <c r="B70" s="220"/>
      <c r="C70" s="220"/>
      <c r="D70" s="220"/>
      <c r="E70" s="220"/>
      <c r="F70" s="221"/>
      <c r="G70" s="246" t="s">
        <v>367</v>
      </c>
      <c r="H70" s="247" t="s">
        <v>612</v>
      </c>
      <c r="I70" s="247"/>
      <c r="J70" s="247"/>
      <c r="K70" s="247"/>
      <c r="L70" s="247"/>
      <c r="M70" s="247"/>
      <c r="N70" s="247"/>
      <c r="O70" s="247"/>
      <c r="P70" s="247" t="s">
        <v>610</v>
      </c>
      <c r="Q70" s="247"/>
      <c r="R70" s="247"/>
      <c r="S70" s="247"/>
      <c r="T70" s="247"/>
      <c r="U70" s="247"/>
      <c r="V70" s="247"/>
      <c r="W70" s="250" t="s">
        <v>526</v>
      </c>
      <c r="X70" s="251"/>
      <c r="Y70" s="256" t="s">
        <v>13</v>
      </c>
      <c r="Z70" s="256"/>
      <c r="AA70" s="257"/>
      <c r="AB70" s="258" t="s">
        <v>527</v>
      </c>
      <c r="AC70" s="258"/>
      <c r="AD70" s="258"/>
      <c r="AE70" s="239" t="s">
        <v>610</v>
      </c>
      <c r="AF70" s="240"/>
      <c r="AG70" s="240"/>
      <c r="AH70" s="240"/>
      <c r="AI70" s="239" t="s">
        <v>610</v>
      </c>
      <c r="AJ70" s="240"/>
      <c r="AK70" s="240"/>
      <c r="AL70" s="240"/>
      <c r="AM70" s="239" t="s">
        <v>610</v>
      </c>
      <c r="AN70" s="240"/>
      <c r="AO70" s="240"/>
      <c r="AP70" s="240"/>
      <c r="AQ70" s="239" t="s">
        <v>612</v>
      </c>
      <c r="AR70" s="240"/>
      <c r="AS70" s="240"/>
      <c r="AT70" s="241"/>
      <c r="AU70" s="240" t="s">
        <v>615</v>
      </c>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t="s">
        <v>610</v>
      </c>
      <c r="AF71" s="240"/>
      <c r="AG71" s="240"/>
      <c r="AH71" s="240"/>
      <c r="AI71" s="239" t="s">
        <v>610</v>
      </c>
      <c r="AJ71" s="240"/>
      <c r="AK71" s="240"/>
      <c r="AL71" s="240"/>
      <c r="AM71" s="239" t="s">
        <v>610</v>
      </c>
      <c r="AN71" s="240"/>
      <c r="AO71" s="240"/>
      <c r="AP71" s="240"/>
      <c r="AQ71" s="239" t="s">
        <v>610</v>
      </c>
      <c r="AR71" s="240"/>
      <c r="AS71" s="240"/>
      <c r="AT71" s="241"/>
      <c r="AU71" s="240" t="s">
        <v>610</v>
      </c>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t="s">
        <v>610</v>
      </c>
      <c r="AF72" s="238"/>
      <c r="AG72" s="238"/>
      <c r="AH72" s="238"/>
      <c r="AI72" s="237" t="s">
        <v>610</v>
      </c>
      <c r="AJ72" s="238"/>
      <c r="AK72" s="238"/>
      <c r="AL72" s="238"/>
      <c r="AM72" s="237" t="s">
        <v>610</v>
      </c>
      <c r="AN72" s="238"/>
      <c r="AO72" s="238"/>
      <c r="AP72" s="238"/>
      <c r="AQ72" s="239" t="s">
        <v>612</v>
      </c>
      <c r="AR72" s="240"/>
      <c r="AS72" s="240"/>
      <c r="AT72" s="241"/>
      <c r="AU72" s="240" t="s">
        <v>610</v>
      </c>
      <c r="AV72" s="240"/>
      <c r="AW72" s="240"/>
      <c r="AX72" s="242"/>
    </row>
    <row r="73" spans="1:50" ht="18.75" hidden="1" customHeight="1" x14ac:dyDescent="0.2">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2">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2">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2">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2">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2">
      <c r="A78" s="357" t="s">
        <v>540</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thickBot="1" x14ac:dyDescent="0.2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1"/>
    </row>
    <row r="80" spans="1:50" ht="18.75" hidden="1" customHeight="1" x14ac:dyDescent="0.2">
      <c r="A80" s="888"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2">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2">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2">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2">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2">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2">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2">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2">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2">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2">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2">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2">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2">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2">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2">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2">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2">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2">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5">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2">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3.25" customHeight="1" x14ac:dyDescent="0.2">
      <c r="A101" s="456"/>
      <c r="B101" s="457"/>
      <c r="C101" s="457"/>
      <c r="D101" s="457"/>
      <c r="E101" s="457"/>
      <c r="F101" s="458"/>
      <c r="G101" s="100" t="s">
        <v>567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569</v>
      </c>
      <c r="AC101" s="482"/>
      <c r="AD101" s="482"/>
      <c r="AE101" s="239">
        <v>220</v>
      </c>
      <c r="AF101" s="240"/>
      <c r="AG101" s="240"/>
      <c r="AH101" s="241"/>
      <c r="AI101" s="239">
        <v>220</v>
      </c>
      <c r="AJ101" s="240"/>
      <c r="AK101" s="240"/>
      <c r="AL101" s="241"/>
      <c r="AM101" s="239">
        <v>220</v>
      </c>
      <c r="AN101" s="240"/>
      <c r="AO101" s="240"/>
      <c r="AP101" s="241"/>
      <c r="AQ101" s="239" t="s">
        <v>563</v>
      </c>
      <c r="AR101" s="240"/>
      <c r="AS101" s="240"/>
      <c r="AT101" s="241"/>
      <c r="AU101" s="239" t="s">
        <v>595</v>
      </c>
      <c r="AV101" s="240"/>
      <c r="AW101" s="240"/>
      <c r="AX101" s="241"/>
    </row>
    <row r="102" spans="1:60" ht="23.25" customHeight="1" x14ac:dyDescent="0.2">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569</v>
      </c>
      <c r="AC102" s="482"/>
      <c r="AD102" s="482"/>
      <c r="AE102" s="452">
        <v>220</v>
      </c>
      <c r="AF102" s="452"/>
      <c r="AG102" s="452"/>
      <c r="AH102" s="452"/>
      <c r="AI102" s="452">
        <v>220</v>
      </c>
      <c r="AJ102" s="452"/>
      <c r="AK102" s="452"/>
      <c r="AL102" s="452"/>
      <c r="AM102" s="452">
        <v>220</v>
      </c>
      <c r="AN102" s="452"/>
      <c r="AO102" s="452"/>
      <c r="AP102" s="452"/>
      <c r="AQ102" s="237">
        <v>220</v>
      </c>
      <c r="AR102" s="238"/>
      <c r="AS102" s="238"/>
      <c r="AT102" s="334"/>
      <c r="AU102" s="237">
        <v>220</v>
      </c>
      <c r="AV102" s="238"/>
      <c r="AW102" s="238"/>
      <c r="AX102" s="334"/>
    </row>
    <row r="103" spans="1:60" ht="31.5" hidden="1" customHeight="1" x14ac:dyDescent="0.2">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hidden="1" customHeight="1" x14ac:dyDescent="0.2">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2">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2">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hidden="1" customHeight="1" x14ac:dyDescent="0.2">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2">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2">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25" hidden="1" customHeight="1" x14ac:dyDescent="0.2">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2">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2">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503</v>
      </c>
      <c r="AR112" s="948"/>
      <c r="AS112" s="948"/>
      <c r="AT112" s="949"/>
      <c r="AU112" s="310" t="s">
        <v>504</v>
      </c>
      <c r="AV112" s="311"/>
      <c r="AW112" s="311"/>
      <c r="AX112" s="312"/>
    </row>
    <row r="113" spans="1:50" ht="23.25" hidden="1" customHeight="1" x14ac:dyDescent="0.2">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2">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2">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477</v>
      </c>
      <c r="AR115" s="551"/>
      <c r="AS115" s="551"/>
      <c r="AT115" s="551"/>
      <c r="AU115" s="551"/>
      <c r="AV115" s="551"/>
      <c r="AW115" s="551"/>
      <c r="AX115" s="552"/>
    </row>
    <row r="116" spans="1:50" ht="23.25" customHeight="1" x14ac:dyDescent="0.2">
      <c r="A116" s="473"/>
      <c r="B116" s="474"/>
      <c r="C116" s="474"/>
      <c r="D116" s="474"/>
      <c r="E116" s="474"/>
      <c r="F116" s="475"/>
      <c r="G116" s="424" t="s">
        <v>568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571</v>
      </c>
      <c r="AC116" s="484"/>
      <c r="AD116" s="485"/>
      <c r="AE116" s="452">
        <v>312370</v>
      </c>
      <c r="AF116" s="452"/>
      <c r="AG116" s="452"/>
      <c r="AH116" s="452"/>
      <c r="AI116" s="452">
        <v>289047</v>
      </c>
      <c r="AJ116" s="452"/>
      <c r="AK116" s="452"/>
      <c r="AL116" s="452"/>
      <c r="AM116" s="452">
        <v>324000</v>
      </c>
      <c r="AN116" s="452"/>
      <c r="AO116" s="452"/>
      <c r="AP116" s="452"/>
      <c r="AQ116" s="239">
        <v>333818</v>
      </c>
      <c r="AR116" s="240"/>
      <c r="AS116" s="240"/>
      <c r="AT116" s="240"/>
      <c r="AU116" s="240"/>
      <c r="AV116" s="240"/>
      <c r="AW116" s="240"/>
      <c r="AX116" s="242"/>
    </row>
    <row r="117" spans="1:50" ht="46.5" customHeight="1" thickBot="1" x14ac:dyDescent="0.2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572</v>
      </c>
      <c r="AC117" s="499"/>
      <c r="AD117" s="500"/>
      <c r="AE117" s="548" t="s">
        <v>573</v>
      </c>
      <c r="AF117" s="548"/>
      <c r="AG117" s="548"/>
      <c r="AH117" s="548"/>
      <c r="AI117" s="548" t="s">
        <v>574</v>
      </c>
      <c r="AJ117" s="548"/>
      <c r="AK117" s="548"/>
      <c r="AL117" s="548"/>
      <c r="AM117" s="548" t="s">
        <v>607</v>
      </c>
      <c r="AN117" s="548"/>
      <c r="AO117" s="548"/>
      <c r="AP117" s="548"/>
      <c r="AQ117" s="548" t="s">
        <v>608</v>
      </c>
      <c r="AR117" s="548"/>
      <c r="AS117" s="548"/>
      <c r="AT117" s="548"/>
      <c r="AU117" s="548"/>
      <c r="AV117" s="548"/>
      <c r="AW117" s="548"/>
      <c r="AX117" s="549"/>
    </row>
    <row r="118" spans="1:50" ht="23.25" hidden="1" customHeight="1" x14ac:dyDescent="0.2">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477</v>
      </c>
      <c r="AR118" s="551"/>
      <c r="AS118" s="551"/>
      <c r="AT118" s="551"/>
      <c r="AU118" s="551"/>
      <c r="AV118" s="551"/>
      <c r="AW118" s="551"/>
      <c r="AX118" s="552"/>
    </row>
    <row r="119" spans="1:50" ht="23.25" hidden="1" customHeight="1" x14ac:dyDescent="0.2">
      <c r="A119" s="473"/>
      <c r="B119" s="474"/>
      <c r="C119" s="474"/>
      <c r="D119" s="474"/>
      <c r="E119" s="474"/>
      <c r="F119" s="475"/>
      <c r="G119" s="424" t="s">
        <v>513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512</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2">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477</v>
      </c>
      <c r="AR121" s="551"/>
      <c r="AS121" s="551"/>
      <c r="AT121" s="551"/>
      <c r="AU121" s="551"/>
      <c r="AV121" s="551"/>
      <c r="AW121" s="551"/>
      <c r="AX121" s="552"/>
    </row>
    <row r="122" spans="1:50" ht="23.25" hidden="1" customHeight="1" x14ac:dyDescent="0.2">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2">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2">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477</v>
      </c>
      <c r="AR124" s="551"/>
      <c r="AS124" s="551"/>
      <c r="AT124" s="551"/>
      <c r="AU124" s="551"/>
      <c r="AV124" s="551"/>
      <c r="AW124" s="551"/>
      <c r="AX124" s="552"/>
    </row>
    <row r="125" spans="1:50" ht="23.25" hidden="1" customHeight="1" x14ac:dyDescent="0.2">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2">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2">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477</v>
      </c>
      <c r="AR127" s="551"/>
      <c r="AS127" s="551"/>
      <c r="AT127" s="551"/>
      <c r="AU127" s="551"/>
      <c r="AV127" s="551"/>
      <c r="AW127" s="551"/>
      <c r="AX127" s="552"/>
    </row>
    <row r="128" spans="1:50" ht="23.25" hidden="1" customHeight="1" x14ac:dyDescent="0.2">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5">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2">
      <c r="A130" s="143" t="s">
        <v>371</v>
      </c>
      <c r="B130" s="138"/>
      <c r="C130" s="137" t="s">
        <v>368</v>
      </c>
      <c r="D130" s="138"/>
      <c r="E130" s="202" t="s">
        <v>401</v>
      </c>
      <c r="F130" s="203"/>
      <c r="G130" s="204" t="s">
        <v>596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400</v>
      </c>
      <c r="F131" s="208"/>
      <c r="G131" s="105" t="s">
        <v>576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563</v>
      </c>
      <c r="AR133" s="186"/>
      <c r="AS133" s="131" t="s">
        <v>357</v>
      </c>
      <c r="AT133" s="132"/>
      <c r="AU133" s="187" t="s">
        <v>561</v>
      </c>
      <c r="AV133" s="187"/>
      <c r="AW133" s="131" t="s">
        <v>301</v>
      </c>
      <c r="AX133" s="170"/>
    </row>
    <row r="134" spans="1:50" ht="39.75" customHeight="1" x14ac:dyDescent="0.2">
      <c r="A134" s="144"/>
      <c r="B134" s="140"/>
      <c r="C134" s="139"/>
      <c r="D134" s="140"/>
      <c r="E134" s="139"/>
      <c r="F134" s="213"/>
      <c r="G134" s="99" t="s">
        <v>577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563</v>
      </c>
      <c r="AC134" s="192"/>
      <c r="AD134" s="192"/>
      <c r="AE134" s="193" t="s">
        <v>563</v>
      </c>
      <c r="AF134" s="194"/>
      <c r="AG134" s="194"/>
      <c r="AH134" s="194"/>
      <c r="AI134" s="193" t="s">
        <v>563</v>
      </c>
      <c r="AJ134" s="194"/>
      <c r="AK134" s="194"/>
      <c r="AL134" s="194"/>
      <c r="AM134" s="193" t="s">
        <v>563</v>
      </c>
      <c r="AN134" s="194"/>
      <c r="AO134" s="194"/>
      <c r="AP134" s="194"/>
      <c r="AQ134" s="193" t="s">
        <v>561</v>
      </c>
      <c r="AR134" s="194"/>
      <c r="AS134" s="194"/>
      <c r="AT134" s="194"/>
      <c r="AU134" s="193" t="s">
        <v>563</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563</v>
      </c>
      <c r="AC135" s="200"/>
      <c r="AD135" s="200"/>
      <c r="AE135" s="193" t="s">
        <v>561</v>
      </c>
      <c r="AF135" s="194"/>
      <c r="AG135" s="194"/>
      <c r="AH135" s="194"/>
      <c r="AI135" s="193" t="s">
        <v>563</v>
      </c>
      <c r="AJ135" s="194"/>
      <c r="AK135" s="194"/>
      <c r="AL135" s="194"/>
      <c r="AM135" s="193" t="s">
        <v>563</v>
      </c>
      <c r="AN135" s="194"/>
      <c r="AO135" s="194"/>
      <c r="AP135" s="194"/>
      <c r="AQ135" s="193" t="s">
        <v>563</v>
      </c>
      <c r="AR135" s="194"/>
      <c r="AS135" s="194"/>
      <c r="AT135" s="194"/>
      <c r="AU135" s="193" t="s">
        <v>563</v>
      </c>
      <c r="AV135" s="194"/>
      <c r="AW135" s="194"/>
      <c r="AX135" s="195"/>
    </row>
    <row r="136" spans="1:50" ht="18.75" hidden="1" customHeight="1" x14ac:dyDescent="0.2">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2">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2">
      <c r="A154" s="144"/>
      <c r="B154" s="140"/>
      <c r="C154" s="139"/>
      <c r="D154" s="140"/>
      <c r="E154" s="139"/>
      <c r="F154" s="213"/>
      <c r="G154" s="99" t="s">
        <v>578</v>
      </c>
      <c r="H154" s="100"/>
      <c r="I154" s="100"/>
      <c r="J154" s="100"/>
      <c r="K154" s="100"/>
      <c r="L154" s="100"/>
      <c r="M154" s="100"/>
      <c r="N154" s="100"/>
      <c r="O154" s="100"/>
      <c r="P154" s="101"/>
      <c r="Q154" s="123" t="s">
        <v>563</v>
      </c>
      <c r="R154" s="100"/>
      <c r="S154" s="100"/>
      <c r="T154" s="100"/>
      <c r="U154" s="100"/>
      <c r="V154" s="100"/>
      <c r="W154" s="100"/>
      <c r="X154" s="100"/>
      <c r="Y154" s="100"/>
      <c r="Z154" s="100"/>
      <c r="AA154" s="133"/>
      <c r="AB154" s="147" t="s">
        <v>563</v>
      </c>
      <c r="AC154" s="148"/>
      <c r="AD154" s="148"/>
      <c r="AE154" s="153" t="s">
        <v>579</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580</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581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2">
      <c r="A430" s="144"/>
      <c r="B430" s="140"/>
      <c r="C430" s="211" t="s">
        <v>370</v>
      </c>
      <c r="D430" s="955"/>
      <c r="E430" s="207" t="s">
        <v>390</v>
      </c>
      <c r="F430" s="208"/>
      <c r="G430" s="922" t="s">
        <v>386</v>
      </c>
      <c r="H430" s="121"/>
      <c r="I430" s="121"/>
      <c r="J430" s="923" t="s">
        <v>544</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2">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2">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563</v>
      </c>
      <c r="AF432" s="187"/>
      <c r="AG432" s="131" t="s">
        <v>357</v>
      </c>
      <c r="AH432" s="132"/>
      <c r="AI432" s="182"/>
      <c r="AJ432" s="182"/>
      <c r="AK432" s="182"/>
      <c r="AL432" s="160"/>
      <c r="AM432" s="182"/>
      <c r="AN432" s="182"/>
      <c r="AO432" s="182"/>
      <c r="AP432" s="160"/>
      <c r="AQ432" s="604" t="s">
        <v>570</v>
      </c>
      <c r="AR432" s="187"/>
      <c r="AS432" s="131" t="s">
        <v>357</v>
      </c>
      <c r="AT432" s="132"/>
      <c r="AU432" s="187" t="s">
        <v>563</v>
      </c>
      <c r="AV432" s="187"/>
      <c r="AW432" s="131" t="s">
        <v>301</v>
      </c>
      <c r="AX432" s="170"/>
    </row>
    <row r="433" spans="1:50" ht="23.25" customHeight="1" x14ac:dyDescent="0.2">
      <c r="A433" s="144"/>
      <c r="B433" s="140"/>
      <c r="C433" s="139"/>
      <c r="D433" s="140"/>
      <c r="E433" s="361"/>
      <c r="F433" s="362"/>
      <c r="G433" s="99" t="s">
        <v>545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563</v>
      </c>
      <c r="AC433" s="200"/>
      <c r="AD433" s="200"/>
      <c r="AE433" s="359" t="s">
        <v>545</v>
      </c>
      <c r="AF433" s="194"/>
      <c r="AG433" s="194"/>
      <c r="AH433" s="194"/>
      <c r="AI433" s="359" t="s">
        <v>547</v>
      </c>
      <c r="AJ433" s="194"/>
      <c r="AK433" s="194"/>
      <c r="AL433" s="194"/>
      <c r="AM433" s="359" t="s">
        <v>545</v>
      </c>
      <c r="AN433" s="194"/>
      <c r="AO433" s="194"/>
      <c r="AP433" s="360"/>
      <c r="AQ433" s="359" t="s">
        <v>545</v>
      </c>
      <c r="AR433" s="194"/>
      <c r="AS433" s="194"/>
      <c r="AT433" s="360"/>
      <c r="AU433" s="194" t="s">
        <v>547</v>
      </c>
      <c r="AV433" s="194"/>
      <c r="AW433" s="194"/>
      <c r="AX433" s="195"/>
    </row>
    <row r="434" spans="1:50" ht="23.25" customHeight="1" x14ac:dyDescent="0.2">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582</v>
      </c>
      <c r="AC434" s="192"/>
      <c r="AD434" s="192"/>
      <c r="AE434" s="359" t="s">
        <v>545</v>
      </c>
      <c r="AF434" s="194"/>
      <c r="AG434" s="194"/>
      <c r="AH434" s="360"/>
      <c r="AI434" s="359" t="s">
        <v>548</v>
      </c>
      <c r="AJ434" s="194"/>
      <c r="AK434" s="194"/>
      <c r="AL434" s="194"/>
      <c r="AM434" s="359" t="s">
        <v>545</v>
      </c>
      <c r="AN434" s="194"/>
      <c r="AO434" s="194"/>
      <c r="AP434" s="360"/>
      <c r="AQ434" s="359" t="s">
        <v>545</v>
      </c>
      <c r="AR434" s="194"/>
      <c r="AS434" s="194"/>
      <c r="AT434" s="360"/>
      <c r="AU434" s="194" t="s">
        <v>545</v>
      </c>
      <c r="AV434" s="194"/>
      <c r="AW434" s="194"/>
      <c r="AX434" s="195"/>
    </row>
    <row r="435" spans="1:50" ht="23.25" customHeight="1" x14ac:dyDescent="0.2">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545</v>
      </c>
      <c r="AF435" s="194"/>
      <c r="AG435" s="194"/>
      <c r="AH435" s="360"/>
      <c r="AI435" s="359" t="s">
        <v>545</v>
      </c>
      <c r="AJ435" s="194"/>
      <c r="AK435" s="194"/>
      <c r="AL435" s="194"/>
      <c r="AM435" s="359" t="s">
        <v>549</v>
      </c>
      <c r="AN435" s="194"/>
      <c r="AO435" s="194"/>
      <c r="AP435" s="360"/>
      <c r="AQ435" s="359" t="s">
        <v>545</v>
      </c>
      <c r="AR435" s="194"/>
      <c r="AS435" s="194"/>
      <c r="AT435" s="360"/>
      <c r="AU435" s="194" t="s">
        <v>545</v>
      </c>
      <c r="AV435" s="194"/>
      <c r="AW435" s="194"/>
      <c r="AX435" s="195"/>
    </row>
    <row r="436" spans="1:50" ht="18.75" hidden="1" customHeight="1" x14ac:dyDescent="0.2">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2">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2">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2">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2">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2">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2">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2">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2">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2">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2">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2">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2">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2">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2">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2">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2">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2">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2">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2">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2">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2">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563</v>
      </c>
      <c r="AF457" s="187"/>
      <c r="AG457" s="131" t="s">
        <v>357</v>
      </c>
      <c r="AH457" s="132"/>
      <c r="AI457" s="182"/>
      <c r="AJ457" s="182"/>
      <c r="AK457" s="182"/>
      <c r="AL457" s="160"/>
      <c r="AM457" s="182"/>
      <c r="AN457" s="182"/>
      <c r="AO457" s="182"/>
      <c r="AP457" s="160"/>
      <c r="AQ457" s="604" t="s">
        <v>563</v>
      </c>
      <c r="AR457" s="187"/>
      <c r="AS457" s="131" t="s">
        <v>357</v>
      </c>
      <c r="AT457" s="132"/>
      <c r="AU457" s="187" t="s">
        <v>563</v>
      </c>
      <c r="AV457" s="187"/>
      <c r="AW457" s="131" t="s">
        <v>301</v>
      </c>
      <c r="AX457" s="170"/>
    </row>
    <row r="458" spans="1:50" ht="23.25" customHeight="1" x14ac:dyDescent="0.2">
      <c r="A458" s="144"/>
      <c r="B458" s="140"/>
      <c r="C458" s="139"/>
      <c r="D458" s="140"/>
      <c r="E458" s="361"/>
      <c r="F458" s="362"/>
      <c r="G458" s="99" t="s">
        <v>545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563</v>
      </c>
      <c r="AC458" s="200"/>
      <c r="AD458" s="200"/>
      <c r="AE458" s="359" t="s">
        <v>545</v>
      </c>
      <c r="AF458" s="194"/>
      <c r="AG458" s="194"/>
      <c r="AH458" s="194"/>
      <c r="AI458" s="359" t="s">
        <v>545</v>
      </c>
      <c r="AJ458" s="194"/>
      <c r="AK458" s="194"/>
      <c r="AL458" s="194"/>
      <c r="AM458" s="359" t="s">
        <v>545</v>
      </c>
      <c r="AN458" s="194"/>
      <c r="AO458" s="194"/>
      <c r="AP458" s="360"/>
      <c r="AQ458" s="359" t="s">
        <v>551</v>
      </c>
      <c r="AR458" s="194"/>
      <c r="AS458" s="194"/>
      <c r="AT458" s="360"/>
      <c r="AU458" s="194" t="s">
        <v>545</v>
      </c>
      <c r="AV458" s="194"/>
      <c r="AW458" s="194"/>
      <c r="AX458" s="195"/>
    </row>
    <row r="459" spans="1:50" ht="23.25" customHeight="1" x14ac:dyDescent="0.2">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563</v>
      </c>
      <c r="AC459" s="192"/>
      <c r="AD459" s="192"/>
      <c r="AE459" s="359" t="s">
        <v>545</v>
      </c>
      <c r="AF459" s="194"/>
      <c r="AG459" s="194"/>
      <c r="AH459" s="360"/>
      <c r="AI459" s="359" t="s">
        <v>545</v>
      </c>
      <c r="AJ459" s="194"/>
      <c r="AK459" s="194"/>
      <c r="AL459" s="194"/>
      <c r="AM459" s="359" t="s">
        <v>550</v>
      </c>
      <c r="AN459" s="194"/>
      <c r="AO459" s="194"/>
      <c r="AP459" s="360"/>
      <c r="AQ459" s="359" t="s">
        <v>545</v>
      </c>
      <c r="AR459" s="194"/>
      <c r="AS459" s="194"/>
      <c r="AT459" s="360"/>
      <c r="AU459" s="194" t="s">
        <v>551</v>
      </c>
      <c r="AV459" s="194"/>
      <c r="AW459" s="194"/>
      <c r="AX459" s="195"/>
    </row>
    <row r="460" spans="1:50" ht="23.25" customHeigh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545</v>
      </c>
      <c r="AF460" s="194"/>
      <c r="AG460" s="194"/>
      <c r="AH460" s="360"/>
      <c r="AI460" s="359" t="s">
        <v>545</v>
      </c>
      <c r="AJ460" s="194"/>
      <c r="AK460" s="194"/>
      <c r="AL460" s="194"/>
      <c r="AM460" s="359" t="s">
        <v>545</v>
      </c>
      <c r="AN460" s="194"/>
      <c r="AO460" s="194"/>
      <c r="AP460" s="360"/>
      <c r="AQ460" s="359" t="s">
        <v>552</v>
      </c>
      <c r="AR460" s="194"/>
      <c r="AS460" s="194"/>
      <c r="AT460" s="360"/>
      <c r="AU460" s="194" t="s">
        <v>545</v>
      </c>
      <c r="AV460" s="194"/>
      <c r="AW460" s="194"/>
      <c r="AX460" s="195"/>
    </row>
    <row r="461" spans="1:50" ht="18.75" hidden="1" customHeight="1" x14ac:dyDescent="0.2">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2">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2">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2">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2">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2">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2">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2">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2">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2">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2">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2">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2">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2">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2">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2">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2">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2">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2">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2">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2">
      <c r="A482" s="144"/>
      <c r="B482" s="140"/>
      <c r="C482" s="139"/>
      <c r="D482" s="140"/>
      <c r="E482" s="123" t="s">
        <v>546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2">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2">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2">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2">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2">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2">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2">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2">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2">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2">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2">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2">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2">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2">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2">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2">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2">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2">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2">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2">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2">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2">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2">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2">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2">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2">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2">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2">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2">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2">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2">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2">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2">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2">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2">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2">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2">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2">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2">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2">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2">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2">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2">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2">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2">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2">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2">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2">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2">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2">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2">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2">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2">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2">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2">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2">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2">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2">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2">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2">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2">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2">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2">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2">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2">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2">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2">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2">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2">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2">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2">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2">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2">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2">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2">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2">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2">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2">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2">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2">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2">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2">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2">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2">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2">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2">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2">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2">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2">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2">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2">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2">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2">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2">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2">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2">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2">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2">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2">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2">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2">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2">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2">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2">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2">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2">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2">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2">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2">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2">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2">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2">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2">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2">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2">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2">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2">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2">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2">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2">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2">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2">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2">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2">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2">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2">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2">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2">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2">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2">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2">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2">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2">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2">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2">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2">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2">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2">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2">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2">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2">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2">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2">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2">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2">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2">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2">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2">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2">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2">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2">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2">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2">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2">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2">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2">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2">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2">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2">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2">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2">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2">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2">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2">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2">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2">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2">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2">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2">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2">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2">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2">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2">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2">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2">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2">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2">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2">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2">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2">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2">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2">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2">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2">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2">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2">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2">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2">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2">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2">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2">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2">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2">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2">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2">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2">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2">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2">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2">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82.2" customHeight="1" x14ac:dyDescent="0.2">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560</v>
      </c>
      <c r="AE702" s="368"/>
      <c r="AF702" s="368"/>
      <c r="AG702" s="410" t="s">
        <v>583</v>
      </c>
      <c r="AH702" s="411"/>
      <c r="AI702" s="411"/>
      <c r="AJ702" s="411"/>
      <c r="AK702" s="411"/>
      <c r="AL702" s="411"/>
      <c r="AM702" s="411"/>
      <c r="AN702" s="411"/>
      <c r="AO702" s="411"/>
      <c r="AP702" s="411"/>
      <c r="AQ702" s="411"/>
      <c r="AR702" s="411"/>
      <c r="AS702" s="411"/>
      <c r="AT702" s="411"/>
      <c r="AU702" s="411"/>
      <c r="AV702" s="411"/>
      <c r="AW702" s="411"/>
      <c r="AX702" s="412"/>
    </row>
    <row r="703" spans="1:50" ht="61.2" customHeight="1" x14ac:dyDescent="0.2">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560</v>
      </c>
      <c r="AE703" s="348"/>
      <c r="AF703" s="348"/>
      <c r="AG703" s="117" t="s">
        <v>584</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2">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560</v>
      </c>
      <c r="AE704" s="807"/>
      <c r="AF704" s="807"/>
      <c r="AG704" s="134" t="s">
        <v>585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560</v>
      </c>
      <c r="AE705" s="738"/>
      <c r="AF705" s="738"/>
      <c r="AG705" s="123" t="s">
        <v>643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67"/>
      <c r="B706" s="668"/>
      <c r="C706" s="818"/>
      <c r="D706" s="819"/>
      <c r="E706" s="754" t="s">
        <v>538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586</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2">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642</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2">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587</v>
      </c>
      <c r="AE708" s="628"/>
      <c r="AF708" s="628"/>
      <c r="AG708" s="766" t="s">
        <v>563</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2">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560</v>
      </c>
      <c r="AE709" s="348"/>
      <c r="AF709" s="348"/>
      <c r="AG709" s="117" t="s">
        <v>588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587</v>
      </c>
      <c r="AE710" s="348"/>
      <c r="AF710" s="348"/>
      <c r="AG710" s="117" t="s">
        <v>563</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2">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560</v>
      </c>
      <c r="AE711" s="348"/>
      <c r="AF711" s="348"/>
      <c r="AG711" s="117" t="s">
        <v>589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587</v>
      </c>
      <c r="AE712" s="807"/>
      <c r="AF712" s="807"/>
      <c r="AG712" s="834" t="s">
        <v>656</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2">
      <c r="A713" s="667"/>
      <c r="B713" s="669"/>
      <c r="C713" s="972" t="s">
        <v>498</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587</v>
      </c>
      <c r="AE713" s="348"/>
      <c r="AF713" s="684"/>
      <c r="AG713" s="117" t="s">
        <v>563</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2">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560</v>
      </c>
      <c r="AE714" s="832"/>
      <c r="AF714" s="833"/>
      <c r="AG714" s="760" t="s">
        <v>590</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2">
      <c r="A715" s="665" t="s">
        <v>41</v>
      </c>
      <c r="B715" s="808"/>
      <c r="C715" s="809" t="s">
        <v>463</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560</v>
      </c>
      <c r="AE715" s="628"/>
      <c r="AF715" s="752"/>
      <c r="AG715" s="766" t="s">
        <v>658</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2">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560</v>
      </c>
      <c r="AE716" s="652"/>
      <c r="AF716" s="652"/>
      <c r="AG716" s="117" t="s">
        <v>591</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2">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560</v>
      </c>
      <c r="AE717" s="348"/>
      <c r="AF717" s="348"/>
      <c r="AG717" s="117" t="s">
        <v>592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2">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560</v>
      </c>
      <c r="AE718" s="348"/>
      <c r="AF718" s="348"/>
      <c r="AG718" s="125" t="s">
        <v>593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560</v>
      </c>
      <c r="AE719" s="628"/>
      <c r="AF719" s="628"/>
      <c r="AG719" s="123" t="s">
        <v>599</v>
      </c>
      <c r="AH719" s="100"/>
      <c r="AI719" s="100"/>
      <c r="AJ719" s="100"/>
      <c r="AK719" s="100"/>
      <c r="AL719" s="100"/>
      <c r="AM719" s="100"/>
      <c r="AN719" s="100"/>
      <c r="AO719" s="100"/>
      <c r="AP719" s="100"/>
      <c r="AQ719" s="100"/>
      <c r="AR719" s="100"/>
      <c r="AS719" s="100"/>
      <c r="AT719" s="100"/>
      <c r="AU719" s="100"/>
      <c r="AV719" s="100"/>
      <c r="AW719" s="100"/>
      <c r="AX719" s="124"/>
    </row>
    <row r="720" spans="1:50" ht="19.95" customHeight="1" x14ac:dyDescent="0.2">
      <c r="A720" s="802"/>
      <c r="B720" s="803"/>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02"/>
      <c r="B721" s="803"/>
      <c r="C721" s="336" t="s">
        <v>597</v>
      </c>
      <c r="D721" s="337"/>
      <c r="E721" s="337"/>
      <c r="F721" s="338"/>
      <c r="G721" s="319"/>
      <c r="H721" s="320"/>
      <c r="I721" s="92" t="str">
        <f>IF(OR(G721="　", G721=""), "", "-")</f>
        <v/>
      </c>
      <c r="J721" s="323"/>
      <c r="K721" s="323"/>
      <c r="L721" s="92" t="str">
        <f>IF(M721="","","-")</f>
        <v/>
      </c>
      <c r="M721" s="93"/>
      <c r="N721" s="298" t="s">
        <v>598</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2">
      <c r="A722" s="802"/>
      <c r="B722" s="803"/>
      <c r="C722" s="336"/>
      <c r="D722" s="337"/>
      <c r="E722" s="337"/>
      <c r="F722" s="338"/>
      <c r="G722" s="319"/>
      <c r="H722" s="320"/>
      <c r="I722" s="92" t="str">
        <f t="shared" ref="I722:I725" si="4">IF(OR(G722="　", G722=""), "", "-")</f>
        <v/>
      </c>
      <c r="J722" s="323"/>
      <c r="K722" s="323"/>
      <c r="L722" s="92" t="str">
        <f t="shared" ref="L722:L725" si="5">IF(M722="","","-")</f>
        <v/>
      </c>
      <c r="M722" s="93"/>
      <c r="N722" s="298" t="s">
        <v>619</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2">
      <c r="A723" s="802"/>
      <c r="B723" s="803"/>
      <c r="C723" s="336"/>
      <c r="D723" s="337"/>
      <c r="E723" s="337"/>
      <c r="F723" s="338"/>
      <c r="G723" s="319"/>
      <c r="H723" s="320"/>
      <c r="I723" s="92" t="str">
        <f t="shared" si="4"/>
        <v/>
      </c>
      <c r="J723" s="323"/>
      <c r="K723" s="323"/>
      <c r="L723" s="92" t="str">
        <f t="shared" si="5"/>
        <v/>
      </c>
      <c r="M723" s="93"/>
      <c r="N723" s="298" t="s">
        <v>619</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2">
      <c r="A724" s="802"/>
      <c r="B724" s="803"/>
      <c r="C724" s="336"/>
      <c r="D724" s="337"/>
      <c r="E724" s="337"/>
      <c r="F724" s="338"/>
      <c r="G724" s="319"/>
      <c r="H724" s="320"/>
      <c r="I724" s="92" t="str">
        <f t="shared" si="4"/>
        <v/>
      </c>
      <c r="J724" s="323"/>
      <c r="K724" s="323"/>
      <c r="L724" s="92" t="str">
        <f t="shared" si="5"/>
        <v/>
      </c>
      <c r="M724" s="93"/>
      <c r="N724" s="298" t="s">
        <v>620</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2">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2.95" customHeight="1" x14ac:dyDescent="0.2">
      <c r="A726" s="665" t="s">
        <v>49</v>
      </c>
      <c r="B726" s="826"/>
      <c r="C726" s="839" t="s">
        <v>54</v>
      </c>
      <c r="D726" s="861"/>
      <c r="E726" s="861"/>
      <c r="F726" s="862"/>
      <c r="G726" s="613" t="s">
        <v>604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49.5" customHeight="1" thickBot="1" x14ac:dyDescent="0.25">
      <c r="A727" s="827"/>
      <c r="B727" s="828"/>
      <c r="C727" s="608" t="s">
        <v>58</v>
      </c>
      <c r="D727" s="609"/>
      <c r="E727" s="609"/>
      <c r="F727" s="610"/>
      <c r="G727" s="611" t="s">
        <v>605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2">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44.7" customHeight="1" thickBot="1" x14ac:dyDescent="0.25">
      <c r="A729" s="659" t="s">
        <v>660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46.2" customHeight="1" thickBot="1" x14ac:dyDescent="0.25">
      <c r="A731" s="823" t="s">
        <v>258</v>
      </c>
      <c r="B731" s="824"/>
      <c r="C731" s="824"/>
      <c r="D731" s="824"/>
      <c r="E731" s="825"/>
      <c r="F731" s="753" t="s">
        <v>663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2">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42" customHeight="1" thickBot="1" x14ac:dyDescent="0.25">
      <c r="A733" s="696" t="s">
        <v>258</v>
      </c>
      <c r="B733" s="697"/>
      <c r="C733" s="697"/>
      <c r="D733" s="697"/>
      <c r="E733" s="698"/>
      <c r="F733" s="662" t="s">
        <v>662</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2">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40.950000000000003" customHeight="1" thickBot="1" x14ac:dyDescent="0.25">
      <c r="A735" s="814" t="s">
        <v>606</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2">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2">
      <c r="A737" s="830" t="s">
        <v>433</v>
      </c>
      <c r="B737" s="326"/>
      <c r="C737" s="326"/>
      <c r="D737" s="326"/>
      <c r="E737" s="326"/>
      <c r="F737" s="326"/>
      <c r="G737" s="313" t="s">
        <v>595</v>
      </c>
      <c r="H737" s="314"/>
      <c r="I737" s="314"/>
      <c r="J737" s="314"/>
      <c r="K737" s="314"/>
      <c r="L737" s="314"/>
      <c r="M737" s="314"/>
      <c r="N737" s="314"/>
      <c r="O737" s="314"/>
      <c r="P737" s="315"/>
      <c r="Q737" s="326" t="s">
        <v>360</v>
      </c>
      <c r="R737" s="326"/>
      <c r="S737" s="326"/>
      <c r="T737" s="326"/>
      <c r="U737" s="326"/>
      <c r="V737" s="326"/>
      <c r="W737" s="313" t="s">
        <v>595</v>
      </c>
      <c r="X737" s="314"/>
      <c r="Y737" s="314"/>
      <c r="Z737" s="314"/>
      <c r="AA737" s="314"/>
      <c r="AB737" s="314"/>
      <c r="AC737" s="314"/>
      <c r="AD737" s="314"/>
      <c r="AE737" s="314"/>
      <c r="AF737" s="315"/>
      <c r="AG737" s="326" t="s">
        <v>361</v>
      </c>
      <c r="AH737" s="326"/>
      <c r="AI737" s="326"/>
      <c r="AJ737" s="326"/>
      <c r="AK737" s="326"/>
      <c r="AL737" s="326"/>
      <c r="AM737" s="313" t="s">
        <v>595</v>
      </c>
      <c r="AN737" s="314"/>
      <c r="AO737" s="314"/>
      <c r="AP737" s="314"/>
      <c r="AQ737" s="314"/>
      <c r="AR737" s="314"/>
      <c r="AS737" s="314"/>
      <c r="AT737" s="314"/>
      <c r="AU737" s="314"/>
      <c r="AV737" s="315"/>
      <c r="AW737" s="59"/>
      <c r="AX737" s="60"/>
    </row>
    <row r="738" spans="1:50" ht="24.75" customHeight="1" x14ac:dyDescent="0.2">
      <c r="A738" s="325" t="s">
        <v>362</v>
      </c>
      <c r="B738" s="279"/>
      <c r="C738" s="279"/>
      <c r="D738" s="279"/>
      <c r="E738" s="279"/>
      <c r="F738" s="279"/>
      <c r="G738" s="313" t="s">
        <v>595</v>
      </c>
      <c r="H738" s="314"/>
      <c r="I738" s="314"/>
      <c r="J738" s="314"/>
      <c r="K738" s="314"/>
      <c r="L738" s="314"/>
      <c r="M738" s="314"/>
      <c r="N738" s="314"/>
      <c r="O738" s="314"/>
      <c r="P738" s="314"/>
      <c r="Q738" s="326" t="s">
        <v>363</v>
      </c>
      <c r="R738" s="326"/>
      <c r="S738" s="326"/>
      <c r="T738" s="326"/>
      <c r="U738" s="326"/>
      <c r="V738" s="326"/>
      <c r="W738" s="313" t="s">
        <v>594</v>
      </c>
      <c r="X738" s="314"/>
      <c r="Y738" s="314"/>
      <c r="Z738" s="314"/>
      <c r="AA738" s="314"/>
      <c r="AB738" s="314"/>
      <c r="AC738" s="314"/>
      <c r="AD738" s="314"/>
      <c r="AE738" s="314"/>
      <c r="AF738" s="315"/>
      <c r="AG738" s="279" t="s">
        <v>364</v>
      </c>
      <c r="AH738" s="279"/>
      <c r="AI738" s="279"/>
      <c r="AJ738" s="279"/>
      <c r="AK738" s="279"/>
      <c r="AL738" s="279"/>
      <c r="AM738" s="313">
        <v>136</v>
      </c>
      <c r="AN738" s="314"/>
      <c r="AO738" s="314"/>
      <c r="AP738" s="314"/>
      <c r="AQ738" s="314"/>
      <c r="AR738" s="314"/>
      <c r="AS738" s="314"/>
      <c r="AT738" s="314"/>
      <c r="AU738" s="314"/>
      <c r="AV738" s="315"/>
      <c r="AW738" s="87"/>
      <c r="AX738" s="88"/>
    </row>
    <row r="739" spans="1:50" ht="24.75" customHeight="1" thickBot="1" x14ac:dyDescent="0.25">
      <c r="A739" s="685" t="s">
        <v>491</v>
      </c>
      <c r="B739" s="686"/>
      <c r="C739" s="686"/>
      <c r="D739" s="686"/>
      <c r="E739" s="686"/>
      <c r="F739" s="686"/>
      <c r="G739" s="316">
        <v>129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2">
      <c r="A740" s="634" t="s">
        <v>541</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2">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2">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2">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2">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3" t="s">
        <v>543</v>
      </c>
      <c r="B779" s="654"/>
      <c r="C779" s="654"/>
      <c r="D779" s="654"/>
      <c r="E779" s="654"/>
      <c r="F779" s="655"/>
      <c r="G779" s="618" t="s">
        <v>600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624</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2">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2">
      <c r="A781" s="656"/>
      <c r="B781" s="657"/>
      <c r="C781" s="657"/>
      <c r="D781" s="657"/>
      <c r="E781" s="657"/>
      <c r="F781" s="658"/>
      <c r="G781" s="693" t="s">
        <v>616</v>
      </c>
      <c r="H781" s="694"/>
      <c r="I781" s="694"/>
      <c r="J781" s="694"/>
      <c r="K781" s="695"/>
      <c r="L781" s="687" t="s">
        <v>617</v>
      </c>
      <c r="M781" s="688"/>
      <c r="N781" s="688"/>
      <c r="O781" s="688"/>
      <c r="P781" s="688"/>
      <c r="Q781" s="688"/>
      <c r="R781" s="688"/>
      <c r="S781" s="688"/>
      <c r="T781" s="688"/>
      <c r="U781" s="688"/>
      <c r="V781" s="688"/>
      <c r="W781" s="688"/>
      <c r="X781" s="689"/>
      <c r="Y781" s="413">
        <v>71</v>
      </c>
      <c r="Z781" s="414"/>
      <c r="AA781" s="414"/>
      <c r="AB781" s="829"/>
      <c r="AC781" s="693" t="s">
        <v>627</v>
      </c>
      <c r="AD781" s="694"/>
      <c r="AE781" s="694"/>
      <c r="AF781" s="694"/>
      <c r="AG781" s="695"/>
      <c r="AH781" s="687" t="s">
        <v>628</v>
      </c>
      <c r="AI781" s="688"/>
      <c r="AJ781" s="688"/>
      <c r="AK781" s="688"/>
      <c r="AL781" s="688"/>
      <c r="AM781" s="688"/>
      <c r="AN781" s="688"/>
      <c r="AO781" s="688"/>
      <c r="AP781" s="688"/>
      <c r="AQ781" s="688"/>
      <c r="AR781" s="688"/>
      <c r="AS781" s="688"/>
      <c r="AT781" s="689"/>
      <c r="AU781" s="413">
        <v>1</v>
      </c>
      <c r="AV781" s="414"/>
      <c r="AW781" s="414"/>
      <c r="AX781" s="415"/>
    </row>
    <row r="782" spans="1:50" ht="24.75" customHeight="1" x14ac:dyDescent="0.2">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2">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2">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2">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2">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2">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2">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2">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2">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6" customHeight="1" thickBot="1" x14ac:dyDescent="0.2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71</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v>
      </c>
      <c r="AV791" s="856"/>
      <c r="AW791" s="856"/>
      <c r="AX791" s="858"/>
    </row>
    <row r="792" spans="1:50" ht="24.75" customHeight="1" x14ac:dyDescent="0.2">
      <c r="A792" s="656"/>
      <c r="B792" s="657"/>
      <c r="C792" s="657"/>
      <c r="D792" s="657"/>
      <c r="E792" s="657"/>
      <c r="F792" s="658"/>
      <c r="G792" s="618" t="s">
        <v>623</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2">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2">
      <c r="A794" s="656"/>
      <c r="B794" s="657"/>
      <c r="C794" s="657"/>
      <c r="D794" s="657"/>
      <c r="E794" s="657"/>
      <c r="F794" s="658"/>
      <c r="G794" s="693" t="s">
        <v>625</v>
      </c>
      <c r="H794" s="694"/>
      <c r="I794" s="694"/>
      <c r="J794" s="694"/>
      <c r="K794" s="695"/>
      <c r="L794" s="687" t="s">
        <v>626</v>
      </c>
      <c r="M794" s="688"/>
      <c r="N794" s="688"/>
      <c r="O794" s="688"/>
      <c r="P794" s="688"/>
      <c r="Q794" s="688"/>
      <c r="R794" s="688"/>
      <c r="S794" s="688"/>
      <c r="T794" s="688"/>
      <c r="U794" s="688"/>
      <c r="V794" s="688"/>
      <c r="W794" s="688"/>
      <c r="X794" s="689"/>
      <c r="Y794" s="413">
        <v>3</v>
      </c>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customHeight="1" x14ac:dyDescent="0.2">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2">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2">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2">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2">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2">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2">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2">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2">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3</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2">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2">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2">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2">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2">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2">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2">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2">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2">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2">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2">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2">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2">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2">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2">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2">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2">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2">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2">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2">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2">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2">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2">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2">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2">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19.95" hidden="1" customHeight="1" thickBot="1" x14ac:dyDescent="0.25">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495</v>
      </c>
      <c r="AM831" s="307"/>
      <c r="AN831" s="307"/>
      <c r="AO831" s="91" t="s">
        <v>493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48" customHeight="1" x14ac:dyDescent="0.2">
      <c r="A837" s="401">
        <v>1</v>
      </c>
      <c r="B837" s="401">
        <v>1</v>
      </c>
      <c r="C837" s="387" t="s">
        <v>638</v>
      </c>
      <c r="D837" s="369"/>
      <c r="E837" s="369"/>
      <c r="F837" s="369"/>
      <c r="G837" s="369"/>
      <c r="H837" s="369"/>
      <c r="I837" s="369"/>
      <c r="J837" s="370">
        <v>7013401000164</v>
      </c>
      <c r="K837" s="371"/>
      <c r="L837" s="371"/>
      <c r="M837" s="371"/>
      <c r="N837" s="371"/>
      <c r="O837" s="371"/>
      <c r="P837" s="388" t="s">
        <v>621</v>
      </c>
      <c r="Q837" s="372"/>
      <c r="R837" s="372"/>
      <c r="S837" s="372"/>
      <c r="T837" s="372"/>
      <c r="U837" s="372"/>
      <c r="V837" s="372"/>
      <c r="W837" s="372"/>
      <c r="X837" s="372"/>
      <c r="Y837" s="373">
        <v>71</v>
      </c>
      <c r="Z837" s="374"/>
      <c r="AA837" s="374"/>
      <c r="AB837" s="375"/>
      <c r="AC837" s="383" t="s">
        <v>530</v>
      </c>
      <c r="AD837" s="384"/>
      <c r="AE837" s="384"/>
      <c r="AF837" s="384"/>
      <c r="AG837" s="384"/>
      <c r="AH837" s="385">
        <v>2</v>
      </c>
      <c r="AI837" s="386"/>
      <c r="AJ837" s="386"/>
      <c r="AK837" s="386"/>
      <c r="AL837" s="379">
        <v>87</v>
      </c>
      <c r="AM837" s="380"/>
      <c r="AN837" s="380"/>
      <c r="AO837" s="381"/>
      <c r="AP837" s="382" t="s">
        <v>595</v>
      </c>
      <c r="AQ837" s="382"/>
      <c r="AR837" s="382"/>
      <c r="AS837" s="382"/>
      <c r="AT837" s="382"/>
      <c r="AU837" s="382"/>
      <c r="AV837" s="382"/>
      <c r="AW837" s="382"/>
      <c r="AX837" s="382"/>
    </row>
    <row r="838" spans="1:50" ht="30" hidden="1" customHeight="1" x14ac:dyDescent="0.2">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2">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2">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2">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2">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2">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2">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2">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2">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2">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2">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2">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2">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2">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2">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2">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2">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2">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2">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2">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2">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2">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2">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2">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2">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2">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2">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2">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2">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49.95" customHeight="1" x14ac:dyDescent="0.2">
      <c r="A870" s="401">
        <v>1</v>
      </c>
      <c r="B870" s="401">
        <v>1</v>
      </c>
      <c r="C870" s="387" t="s">
        <v>636</v>
      </c>
      <c r="D870" s="369"/>
      <c r="E870" s="369"/>
      <c r="F870" s="369"/>
      <c r="G870" s="369"/>
      <c r="H870" s="369"/>
      <c r="I870" s="369"/>
      <c r="J870" s="370">
        <v>7013401000164</v>
      </c>
      <c r="K870" s="371"/>
      <c r="L870" s="371"/>
      <c r="M870" s="371"/>
      <c r="N870" s="371"/>
      <c r="O870" s="371"/>
      <c r="P870" s="388" t="s">
        <v>637</v>
      </c>
      <c r="Q870" s="372"/>
      <c r="R870" s="372"/>
      <c r="S870" s="372"/>
      <c r="T870" s="372"/>
      <c r="U870" s="372"/>
      <c r="V870" s="372"/>
      <c r="W870" s="372"/>
      <c r="X870" s="372"/>
      <c r="Y870" s="373">
        <v>1</v>
      </c>
      <c r="Z870" s="374"/>
      <c r="AA870" s="374"/>
      <c r="AB870" s="375"/>
      <c r="AC870" s="383" t="s">
        <v>535</v>
      </c>
      <c r="AD870" s="384"/>
      <c r="AE870" s="384"/>
      <c r="AF870" s="384"/>
      <c r="AG870" s="384"/>
      <c r="AH870" s="385" t="s">
        <v>595</v>
      </c>
      <c r="AI870" s="386"/>
      <c r="AJ870" s="386"/>
      <c r="AK870" s="386"/>
      <c r="AL870" s="379" t="s">
        <v>601</v>
      </c>
      <c r="AM870" s="380"/>
      <c r="AN870" s="380"/>
      <c r="AO870" s="381"/>
      <c r="AP870" s="382" t="s">
        <v>602</v>
      </c>
      <c r="AQ870" s="382"/>
      <c r="AR870" s="382"/>
      <c r="AS870" s="382"/>
      <c r="AT870" s="382"/>
      <c r="AU870" s="382"/>
      <c r="AV870" s="382"/>
      <c r="AW870" s="382"/>
      <c r="AX870" s="382"/>
    </row>
    <row r="871" spans="1:50" ht="30" hidden="1" customHeight="1" x14ac:dyDescent="0.2">
      <c r="A871" s="401">
        <v>2</v>
      </c>
      <c r="B871" s="401">
        <v>1</v>
      </c>
      <c r="C871" s="387"/>
      <c r="D871" s="369"/>
      <c r="E871" s="369"/>
      <c r="F871" s="369"/>
      <c r="G871" s="369"/>
      <c r="H871" s="369"/>
      <c r="I871" s="369"/>
      <c r="J871" s="370"/>
      <c r="K871" s="371"/>
      <c r="L871" s="371"/>
      <c r="M871" s="371"/>
      <c r="N871" s="371"/>
      <c r="O871" s="371"/>
      <c r="P871" s="388"/>
      <c r="Q871" s="372"/>
      <c r="R871" s="372"/>
      <c r="S871" s="372"/>
      <c r="T871" s="372"/>
      <c r="U871" s="372"/>
      <c r="V871" s="372"/>
      <c r="W871" s="372"/>
      <c r="X871" s="372"/>
      <c r="Y871" s="373"/>
      <c r="Z871" s="374"/>
      <c r="AA871" s="374"/>
      <c r="AB871" s="375"/>
      <c r="AC871" s="383" t="s">
        <v>536</v>
      </c>
      <c r="AD871" s="383"/>
      <c r="AE871" s="383"/>
      <c r="AF871" s="383"/>
      <c r="AG871" s="383"/>
      <c r="AH871" s="385" t="s">
        <v>595</v>
      </c>
      <c r="AI871" s="386"/>
      <c r="AJ871" s="386"/>
      <c r="AK871" s="386"/>
      <c r="AL871" s="396" t="s">
        <v>622</v>
      </c>
      <c r="AM871" s="397"/>
      <c r="AN871" s="397"/>
      <c r="AO871" s="398"/>
      <c r="AP871" s="382" t="s">
        <v>602</v>
      </c>
      <c r="AQ871" s="382"/>
      <c r="AR871" s="382"/>
      <c r="AS871" s="382"/>
      <c r="AT871" s="382"/>
      <c r="AU871" s="382"/>
      <c r="AV871" s="382"/>
      <c r="AW871" s="382"/>
      <c r="AX871" s="382"/>
    </row>
    <row r="872" spans="1:50" ht="30" hidden="1" customHeight="1" x14ac:dyDescent="0.2">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t="s">
        <v>536</v>
      </c>
      <c r="AD872" s="383"/>
      <c r="AE872" s="383"/>
      <c r="AF872" s="383"/>
      <c r="AG872" s="383"/>
      <c r="AH872" s="377" t="s">
        <v>595</v>
      </c>
      <c r="AI872" s="378"/>
      <c r="AJ872" s="378"/>
      <c r="AK872" s="378"/>
      <c r="AL872" s="379" t="s">
        <v>595</v>
      </c>
      <c r="AM872" s="380"/>
      <c r="AN872" s="380"/>
      <c r="AO872" s="381"/>
      <c r="AP872" s="382" t="s">
        <v>602</v>
      </c>
      <c r="AQ872" s="382"/>
      <c r="AR872" s="382"/>
      <c r="AS872" s="382"/>
      <c r="AT872" s="382"/>
      <c r="AU872" s="382"/>
      <c r="AV872" s="382"/>
      <c r="AW872" s="382"/>
      <c r="AX872" s="382"/>
    </row>
    <row r="873" spans="1:50" ht="30" hidden="1" customHeight="1" x14ac:dyDescent="0.2">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t="s">
        <v>536</v>
      </c>
      <c r="AD873" s="383"/>
      <c r="AE873" s="383"/>
      <c r="AF873" s="383"/>
      <c r="AG873" s="383"/>
      <c r="AH873" s="377" t="s">
        <v>595</v>
      </c>
      <c r="AI873" s="378"/>
      <c r="AJ873" s="378"/>
      <c r="AK873" s="378"/>
      <c r="AL873" s="379" t="s">
        <v>596</v>
      </c>
      <c r="AM873" s="380"/>
      <c r="AN873" s="380"/>
      <c r="AO873" s="381"/>
      <c r="AP873" s="382" t="s">
        <v>595</v>
      </c>
      <c r="AQ873" s="382"/>
      <c r="AR873" s="382"/>
      <c r="AS873" s="382"/>
      <c r="AT873" s="382"/>
      <c r="AU873" s="382"/>
      <c r="AV873" s="382"/>
      <c r="AW873" s="382"/>
      <c r="AX873" s="382"/>
    </row>
    <row r="874" spans="1:50" ht="30" hidden="1" customHeight="1" x14ac:dyDescent="0.2">
      <c r="A874" s="401">
        <v>5</v>
      </c>
      <c r="B874" s="401">
        <v>1</v>
      </c>
      <c r="C874" s="387"/>
      <c r="D874" s="369"/>
      <c r="E874" s="369"/>
      <c r="F874" s="369"/>
      <c r="G874" s="369"/>
      <c r="H874" s="369"/>
      <c r="I874" s="369"/>
      <c r="J874" s="370"/>
      <c r="K874" s="371"/>
      <c r="L874" s="371"/>
      <c r="M874" s="371"/>
      <c r="N874" s="371"/>
      <c r="O874" s="371"/>
      <c r="P874" s="388"/>
      <c r="Q874" s="372"/>
      <c r="R874" s="372"/>
      <c r="S874" s="372"/>
      <c r="T874" s="372"/>
      <c r="U874" s="372"/>
      <c r="V874" s="372"/>
      <c r="W874" s="372"/>
      <c r="X874" s="372"/>
      <c r="Y874" s="373"/>
      <c r="Z874" s="374"/>
      <c r="AA874" s="374"/>
      <c r="AB874" s="375"/>
      <c r="AC874" s="376" t="s">
        <v>536</v>
      </c>
      <c r="AD874" s="376"/>
      <c r="AE874" s="376"/>
      <c r="AF874" s="376"/>
      <c r="AG874" s="376"/>
      <c r="AH874" s="377" t="s">
        <v>595</v>
      </c>
      <c r="AI874" s="378"/>
      <c r="AJ874" s="378"/>
      <c r="AK874" s="378"/>
      <c r="AL874" s="379" t="s">
        <v>595</v>
      </c>
      <c r="AM874" s="380"/>
      <c r="AN874" s="380"/>
      <c r="AO874" s="381"/>
      <c r="AP874" s="382" t="s">
        <v>595</v>
      </c>
      <c r="AQ874" s="382"/>
      <c r="AR874" s="382"/>
      <c r="AS874" s="382"/>
      <c r="AT874" s="382"/>
      <c r="AU874" s="382"/>
      <c r="AV874" s="382"/>
      <c r="AW874" s="382"/>
      <c r="AX874" s="382"/>
    </row>
    <row r="875" spans="1:50" ht="30" hidden="1" customHeight="1" x14ac:dyDescent="0.2">
      <c r="A875" s="401">
        <v>6</v>
      </c>
      <c r="B875" s="401">
        <v>1</v>
      </c>
      <c r="C875" s="387"/>
      <c r="D875" s="369"/>
      <c r="E875" s="369"/>
      <c r="F875" s="369"/>
      <c r="G875" s="369"/>
      <c r="H875" s="369"/>
      <c r="I875" s="369"/>
      <c r="J875" s="370"/>
      <c r="K875" s="371"/>
      <c r="L875" s="371"/>
      <c r="M875" s="371"/>
      <c r="N875" s="371"/>
      <c r="O875" s="371"/>
      <c r="P875" s="388"/>
      <c r="Q875" s="372"/>
      <c r="R875" s="372"/>
      <c r="S875" s="372"/>
      <c r="T875" s="372"/>
      <c r="U875" s="372"/>
      <c r="V875" s="372"/>
      <c r="W875" s="372"/>
      <c r="X875" s="372"/>
      <c r="Y875" s="373"/>
      <c r="Z875" s="374"/>
      <c r="AA875" s="374"/>
      <c r="AB875" s="375"/>
      <c r="AC875" s="376" t="s">
        <v>536</v>
      </c>
      <c r="AD875" s="376"/>
      <c r="AE875" s="376"/>
      <c r="AF875" s="376"/>
      <c r="AG875" s="376"/>
      <c r="AH875" s="377" t="s">
        <v>609</v>
      </c>
      <c r="AI875" s="378"/>
      <c r="AJ875" s="378"/>
      <c r="AK875" s="378"/>
      <c r="AL875" s="379" t="s">
        <v>609</v>
      </c>
      <c r="AM875" s="380"/>
      <c r="AN875" s="380"/>
      <c r="AO875" s="381"/>
      <c r="AP875" s="382" t="s">
        <v>609</v>
      </c>
      <c r="AQ875" s="382"/>
      <c r="AR875" s="382"/>
      <c r="AS875" s="382"/>
      <c r="AT875" s="382"/>
      <c r="AU875" s="382"/>
      <c r="AV875" s="382"/>
      <c r="AW875" s="382"/>
      <c r="AX875" s="382"/>
    </row>
    <row r="876" spans="1:50" ht="30" hidden="1" customHeight="1" x14ac:dyDescent="0.2">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2">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2">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2">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2">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2">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2">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2">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2">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2">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2">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2">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2">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2">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2">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2">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2">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2">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2">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2">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2">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2">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2">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2">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2">
      <c r="A903" s="401">
        <v>1</v>
      </c>
      <c r="B903" s="401">
        <v>1</v>
      </c>
      <c r="C903" s="387" t="s">
        <v>639</v>
      </c>
      <c r="D903" s="369"/>
      <c r="E903" s="369"/>
      <c r="F903" s="369"/>
      <c r="G903" s="369"/>
      <c r="H903" s="369"/>
      <c r="I903" s="369"/>
      <c r="J903" s="370">
        <v>4290001040806</v>
      </c>
      <c r="K903" s="371"/>
      <c r="L903" s="371"/>
      <c r="M903" s="371"/>
      <c r="N903" s="371"/>
      <c r="O903" s="371"/>
      <c r="P903" s="388" t="s">
        <v>654</v>
      </c>
      <c r="Q903" s="372"/>
      <c r="R903" s="372"/>
      <c r="S903" s="372"/>
      <c r="T903" s="372"/>
      <c r="U903" s="372"/>
      <c r="V903" s="372"/>
      <c r="W903" s="372"/>
      <c r="X903" s="372"/>
      <c r="Y903" s="373">
        <v>3</v>
      </c>
      <c r="Z903" s="374"/>
      <c r="AA903" s="374"/>
      <c r="AB903" s="375"/>
      <c r="AC903" s="383" t="s">
        <v>536</v>
      </c>
      <c r="AD903" s="384"/>
      <c r="AE903" s="384"/>
      <c r="AF903" s="384"/>
      <c r="AG903" s="384"/>
      <c r="AH903" s="385" t="s">
        <v>620</v>
      </c>
      <c r="AI903" s="386"/>
      <c r="AJ903" s="386"/>
      <c r="AK903" s="386"/>
      <c r="AL903" s="379" t="s">
        <v>620</v>
      </c>
      <c r="AM903" s="380"/>
      <c r="AN903" s="380"/>
      <c r="AO903" s="381"/>
      <c r="AP903" s="382" t="s">
        <v>620</v>
      </c>
      <c r="AQ903" s="382"/>
      <c r="AR903" s="382"/>
      <c r="AS903" s="382"/>
      <c r="AT903" s="382"/>
      <c r="AU903" s="382"/>
      <c r="AV903" s="382"/>
      <c r="AW903" s="382"/>
      <c r="AX903" s="382"/>
    </row>
    <row r="904" spans="1:50" ht="30" customHeight="1" x14ac:dyDescent="0.2">
      <c r="A904" s="401">
        <v>2</v>
      </c>
      <c r="B904" s="401">
        <v>1</v>
      </c>
      <c r="C904" s="387" t="s">
        <v>640</v>
      </c>
      <c r="D904" s="369"/>
      <c r="E904" s="369"/>
      <c r="F904" s="369"/>
      <c r="G904" s="369"/>
      <c r="H904" s="369"/>
      <c r="I904" s="369"/>
      <c r="J904" s="370">
        <v>1240001032884</v>
      </c>
      <c r="K904" s="371"/>
      <c r="L904" s="371"/>
      <c r="M904" s="371"/>
      <c r="N904" s="371"/>
      <c r="O904" s="371"/>
      <c r="P904" s="388" t="s">
        <v>629</v>
      </c>
      <c r="Q904" s="372"/>
      <c r="R904" s="372"/>
      <c r="S904" s="372"/>
      <c r="T904" s="372"/>
      <c r="U904" s="372"/>
      <c r="V904" s="372"/>
      <c r="W904" s="372"/>
      <c r="X904" s="372"/>
      <c r="Y904" s="373">
        <v>3</v>
      </c>
      <c r="Z904" s="374"/>
      <c r="AA904" s="374"/>
      <c r="AB904" s="375"/>
      <c r="AC904" s="383" t="s">
        <v>536</v>
      </c>
      <c r="AD904" s="383"/>
      <c r="AE904" s="383"/>
      <c r="AF904" s="383"/>
      <c r="AG904" s="383"/>
      <c r="AH904" s="385" t="s">
        <v>644</v>
      </c>
      <c r="AI904" s="386"/>
      <c r="AJ904" s="386"/>
      <c r="AK904" s="386"/>
      <c r="AL904" s="379" t="s">
        <v>545</v>
      </c>
      <c r="AM904" s="380"/>
      <c r="AN904" s="380"/>
      <c r="AO904" s="381"/>
      <c r="AP904" s="382" t="s">
        <v>620</v>
      </c>
      <c r="AQ904" s="382"/>
      <c r="AR904" s="382"/>
      <c r="AS904" s="382"/>
      <c r="AT904" s="382"/>
      <c r="AU904" s="382"/>
      <c r="AV904" s="382"/>
      <c r="AW904" s="382"/>
      <c r="AX904" s="382"/>
    </row>
    <row r="905" spans="1:50" ht="30" customHeight="1" x14ac:dyDescent="0.2">
      <c r="A905" s="401">
        <v>3</v>
      </c>
      <c r="B905" s="401">
        <v>1</v>
      </c>
      <c r="C905" s="387" t="s">
        <v>641</v>
      </c>
      <c r="D905" s="369"/>
      <c r="E905" s="369"/>
      <c r="F905" s="369"/>
      <c r="G905" s="369"/>
      <c r="H905" s="369"/>
      <c r="I905" s="369"/>
      <c r="J905" s="370">
        <v>5190001015635</v>
      </c>
      <c r="K905" s="371"/>
      <c r="L905" s="371"/>
      <c r="M905" s="371"/>
      <c r="N905" s="371"/>
      <c r="O905" s="371"/>
      <c r="P905" s="388" t="s">
        <v>626</v>
      </c>
      <c r="Q905" s="372"/>
      <c r="R905" s="372"/>
      <c r="S905" s="372"/>
      <c r="T905" s="372"/>
      <c r="U905" s="372"/>
      <c r="V905" s="372"/>
      <c r="W905" s="372"/>
      <c r="X905" s="372"/>
      <c r="Y905" s="373">
        <v>2</v>
      </c>
      <c r="Z905" s="374"/>
      <c r="AA905" s="374"/>
      <c r="AB905" s="375"/>
      <c r="AC905" s="383" t="s">
        <v>536</v>
      </c>
      <c r="AD905" s="383"/>
      <c r="AE905" s="383"/>
      <c r="AF905" s="383"/>
      <c r="AG905" s="383"/>
      <c r="AH905" s="377" t="s">
        <v>631</v>
      </c>
      <c r="AI905" s="378"/>
      <c r="AJ905" s="378"/>
      <c r="AK905" s="378"/>
      <c r="AL905" s="379" t="s">
        <v>632</v>
      </c>
      <c r="AM905" s="380"/>
      <c r="AN905" s="380"/>
      <c r="AO905" s="381"/>
      <c r="AP905" s="382" t="s">
        <v>633</v>
      </c>
      <c r="AQ905" s="382"/>
      <c r="AR905" s="382"/>
      <c r="AS905" s="382"/>
      <c r="AT905" s="382"/>
      <c r="AU905" s="382"/>
      <c r="AV905" s="382"/>
      <c r="AW905" s="382"/>
      <c r="AX905" s="382"/>
    </row>
    <row r="906" spans="1:50" ht="30" customHeight="1" x14ac:dyDescent="0.2">
      <c r="A906" s="401">
        <v>4</v>
      </c>
      <c r="B906" s="401">
        <v>1</v>
      </c>
      <c r="C906" s="387" t="s">
        <v>653</v>
      </c>
      <c r="D906" s="369"/>
      <c r="E906" s="369"/>
      <c r="F906" s="369"/>
      <c r="G906" s="369"/>
      <c r="H906" s="369"/>
      <c r="I906" s="369"/>
      <c r="J906" s="370">
        <v>4290001040806</v>
      </c>
      <c r="K906" s="371"/>
      <c r="L906" s="371"/>
      <c r="M906" s="371"/>
      <c r="N906" s="371"/>
      <c r="O906" s="371"/>
      <c r="P906" s="388" t="s">
        <v>655</v>
      </c>
      <c r="Q906" s="372"/>
      <c r="R906" s="372"/>
      <c r="S906" s="372"/>
      <c r="T906" s="372"/>
      <c r="U906" s="372"/>
      <c r="V906" s="372"/>
      <c r="W906" s="372"/>
      <c r="X906" s="372"/>
      <c r="Y906" s="373">
        <v>1</v>
      </c>
      <c r="Z906" s="374"/>
      <c r="AA906" s="374"/>
      <c r="AB906" s="375"/>
      <c r="AC906" s="383" t="s">
        <v>536</v>
      </c>
      <c r="AD906" s="383"/>
      <c r="AE906" s="383"/>
      <c r="AF906" s="383"/>
      <c r="AG906" s="383"/>
      <c r="AH906" s="377" t="s">
        <v>620</v>
      </c>
      <c r="AI906" s="378"/>
      <c r="AJ906" s="378"/>
      <c r="AK906" s="378"/>
      <c r="AL906" s="379" t="s">
        <v>630</v>
      </c>
      <c r="AM906" s="380"/>
      <c r="AN906" s="380"/>
      <c r="AO906" s="381"/>
      <c r="AP906" s="382" t="s">
        <v>634</v>
      </c>
      <c r="AQ906" s="382"/>
      <c r="AR906" s="382"/>
      <c r="AS906" s="382"/>
      <c r="AT906" s="382"/>
      <c r="AU906" s="382"/>
      <c r="AV906" s="382"/>
      <c r="AW906" s="382"/>
      <c r="AX906" s="382"/>
    </row>
    <row r="907" spans="1:50" ht="30" customHeight="1" x14ac:dyDescent="0.2">
      <c r="A907" s="401">
        <v>5</v>
      </c>
      <c r="B907" s="401">
        <v>1</v>
      </c>
      <c r="C907" s="387" t="s">
        <v>651</v>
      </c>
      <c r="D907" s="369"/>
      <c r="E907" s="369"/>
      <c r="F907" s="369"/>
      <c r="G907" s="369"/>
      <c r="H907" s="369"/>
      <c r="I907" s="369"/>
      <c r="J907" s="370">
        <v>5070001009392</v>
      </c>
      <c r="K907" s="371"/>
      <c r="L907" s="371"/>
      <c r="M907" s="371"/>
      <c r="N907" s="371"/>
      <c r="O907" s="371"/>
      <c r="P907" s="388" t="s">
        <v>652</v>
      </c>
      <c r="Q907" s="372"/>
      <c r="R907" s="372"/>
      <c r="S907" s="372"/>
      <c r="T907" s="372"/>
      <c r="U907" s="372"/>
      <c r="V907" s="372"/>
      <c r="W907" s="372"/>
      <c r="X907" s="372"/>
      <c r="Y907" s="373">
        <v>0.9</v>
      </c>
      <c r="Z907" s="374"/>
      <c r="AA907" s="374"/>
      <c r="AB907" s="375"/>
      <c r="AC907" s="376" t="s">
        <v>536</v>
      </c>
      <c r="AD907" s="376"/>
      <c r="AE907" s="376"/>
      <c r="AF907" s="376"/>
      <c r="AG907" s="376"/>
      <c r="AH907" s="377" t="s">
        <v>630</v>
      </c>
      <c r="AI907" s="378"/>
      <c r="AJ907" s="378"/>
      <c r="AK907" s="378"/>
      <c r="AL907" s="379" t="s">
        <v>620</v>
      </c>
      <c r="AM907" s="380"/>
      <c r="AN907" s="380"/>
      <c r="AO907" s="381"/>
      <c r="AP907" s="382" t="s">
        <v>619</v>
      </c>
      <c r="AQ907" s="382"/>
      <c r="AR907" s="382"/>
      <c r="AS907" s="382"/>
      <c r="AT907" s="382"/>
      <c r="AU907" s="382"/>
      <c r="AV907" s="382"/>
      <c r="AW907" s="382"/>
      <c r="AX907" s="382"/>
    </row>
    <row r="908" spans="1:50" ht="30" customHeight="1" x14ac:dyDescent="0.2">
      <c r="A908" s="401">
        <v>6</v>
      </c>
      <c r="B908" s="401">
        <v>1</v>
      </c>
      <c r="C908" s="387" t="s">
        <v>649</v>
      </c>
      <c r="D908" s="369"/>
      <c r="E908" s="369"/>
      <c r="F908" s="369"/>
      <c r="G908" s="369"/>
      <c r="H908" s="369"/>
      <c r="I908" s="369"/>
      <c r="J908" s="370">
        <v>5380001012984</v>
      </c>
      <c r="K908" s="371"/>
      <c r="L908" s="371"/>
      <c r="M908" s="371"/>
      <c r="N908" s="371"/>
      <c r="O908" s="371"/>
      <c r="P908" s="388" t="s">
        <v>650</v>
      </c>
      <c r="Q908" s="372"/>
      <c r="R908" s="372"/>
      <c r="S908" s="372"/>
      <c r="T908" s="372"/>
      <c r="U908" s="372"/>
      <c r="V908" s="372"/>
      <c r="W908" s="372"/>
      <c r="X908" s="372"/>
      <c r="Y908" s="373">
        <v>0.7</v>
      </c>
      <c r="Z908" s="374"/>
      <c r="AA908" s="374"/>
      <c r="AB908" s="375"/>
      <c r="AC908" s="376" t="s">
        <v>536</v>
      </c>
      <c r="AD908" s="376"/>
      <c r="AE908" s="376"/>
      <c r="AF908" s="376"/>
      <c r="AG908" s="376"/>
      <c r="AH908" s="377" t="s">
        <v>620</v>
      </c>
      <c r="AI908" s="378"/>
      <c r="AJ908" s="378"/>
      <c r="AK908" s="378"/>
      <c r="AL908" s="379" t="s">
        <v>620</v>
      </c>
      <c r="AM908" s="380"/>
      <c r="AN908" s="380"/>
      <c r="AO908" s="381"/>
      <c r="AP908" s="382" t="s">
        <v>635</v>
      </c>
      <c r="AQ908" s="382"/>
      <c r="AR908" s="382"/>
      <c r="AS908" s="382"/>
      <c r="AT908" s="382"/>
      <c r="AU908" s="382"/>
      <c r="AV908" s="382"/>
      <c r="AW908" s="382"/>
      <c r="AX908" s="382"/>
    </row>
    <row r="909" spans="1:50" ht="30" customHeight="1" x14ac:dyDescent="0.2">
      <c r="A909" s="401">
        <v>7</v>
      </c>
      <c r="B909" s="401">
        <v>1</v>
      </c>
      <c r="C909" s="387" t="s">
        <v>645</v>
      </c>
      <c r="D909" s="369"/>
      <c r="E909" s="369"/>
      <c r="F909" s="369"/>
      <c r="G909" s="369"/>
      <c r="H909" s="369"/>
      <c r="I909" s="369"/>
      <c r="J909" s="370">
        <v>8010101000808</v>
      </c>
      <c r="K909" s="371"/>
      <c r="L909" s="371"/>
      <c r="M909" s="371"/>
      <c r="N909" s="371"/>
      <c r="O909" s="371"/>
      <c r="P909" s="388" t="s">
        <v>646</v>
      </c>
      <c r="Q909" s="372"/>
      <c r="R909" s="372"/>
      <c r="S909" s="372"/>
      <c r="T909" s="372"/>
      <c r="U909" s="372"/>
      <c r="V909" s="372"/>
      <c r="W909" s="372"/>
      <c r="X909" s="372"/>
      <c r="Y909" s="373">
        <v>0.6</v>
      </c>
      <c r="Z909" s="374"/>
      <c r="AA909" s="374"/>
      <c r="AB909" s="375"/>
      <c r="AC909" s="376" t="s">
        <v>536</v>
      </c>
      <c r="AD909" s="376"/>
      <c r="AE909" s="376"/>
      <c r="AF909" s="376"/>
      <c r="AG909" s="376"/>
      <c r="AH909" s="377" t="s">
        <v>647</v>
      </c>
      <c r="AI909" s="378"/>
      <c r="AJ909" s="378"/>
      <c r="AK909" s="378"/>
      <c r="AL909" s="379" t="s">
        <v>647</v>
      </c>
      <c r="AM909" s="380"/>
      <c r="AN909" s="380"/>
      <c r="AO909" s="381"/>
      <c r="AP909" s="382" t="s">
        <v>648</v>
      </c>
      <c r="AQ909" s="382"/>
      <c r="AR909" s="382"/>
      <c r="AS909" s="382"/>
      <c r="AT909" s="382"/>
      <c r="AU909" s="382"/>
      <c r="AV909" s="382"/>
      <c r="AW909" s="382"/>
      <c r="AX909" s="382"/>
    </row>
    <row r="910" spans="1:50" ht="30" hidden="1" customHeight="1" x14ac:dyDescent="0.2">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2">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2">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2">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2">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2">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2">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2">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2">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2">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2">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2">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2">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2">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2">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2">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2">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2">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2">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2">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2">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2">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2">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2">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2">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2">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2">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2">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2">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2">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2">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2">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2">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2">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2">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2">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2">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2">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2">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2">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2">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2">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2">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2">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2">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2">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2">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2">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2">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2">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2">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2">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2">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2">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2">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2">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2">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2">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2">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2">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2">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2">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2">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2">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2">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2">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2">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2">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2">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2">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2">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2">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2">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2">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2">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2">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2">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2">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2">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2">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2">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2">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2">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2">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2">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2">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2">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2">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2">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2">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2">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2">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2">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2">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2">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2">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2">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2">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2">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2">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2">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2">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2">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2">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2">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2">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2">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2">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2">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2">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2">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2">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2">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2">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2">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2">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2">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2">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2">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2">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2">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2">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2">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2">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2">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2">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2">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2">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2">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2">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2">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2">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2">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2">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2">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2">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2">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2">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2">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2">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2">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2">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2">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2">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2">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2">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2">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2">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2">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2">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2">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2">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2">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2">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2">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2">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2">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2">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2">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2">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2">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2">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2">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2">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2">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2">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2">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2">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2">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2">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2">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2">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2">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2">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hidden="1" customHeight="1" x14ac:dyDescent="0.2">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2">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2">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2">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2">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2">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2">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2">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2">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2">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2">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2">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2">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2">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2">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2">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2">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2">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2">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2">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2">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2">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2">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2">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2">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2">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2">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2">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2">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2">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573">
      <formula>IF(RIGHT(TEXT(P14,"0.#"),1)=".",FALSE,TRUE)</formula>
    </cfRule>
    <cfRule type="expression" dxfId="2798" priority="13574">
      <formula>IF(RIGHT(TEXT(P14,"0.#"),1)=".",TRUE,FALSE)</formula>
    </cfRule>
  </conditionalFormatting>
  <conditionalFormatting sqref="AE32">
    <cfRule type="expression" dxfId="2797" priority="13563">
      <formula>IF(RIGHT(TEXT(AE32,"0.#"),1)=".",FALSE,TRUE)</formula>
    </cfRule>
    <cfRule type="expression" dxfId="2796" priority="13564">
      <formula>IF(RIGHT(TEXT(AE32,"0.#"),1)=".",TRUE,FALSE)</formula>
    </cfRule>
  </conditionalFormatting>
  <conditionalFormatting sqref="P18:AX18">
    <cfRule type="expression" dxfId="2795" priority="13449">
      <formula>IF(RIGHT(TEXT(P18,"0.#"),1)=".",FALSE,TRUE)</formula>
    </cfRule>
    <cfRule type="expression" dxfId="2794" priority="13450">
      <formula>IF(RIGHT(TEXT(P18,"0.#"),1)=".",TRUE,FALSE)</formula>
    </cfRule>
  </conditionalFormatting>
  <conditionalFormatting sqref="Y782">
    <cfRule type="expression" dxfId="2793" priority="13445">
      <formula>IF(RIGHT(TEXT(Y782,"0.#"),1)=".",FALSE,TRUE)</formula>
    </cfRule>
    <cfRule type="expression" dxfId="2792" priority="13446">
      <formula>IF(RIGHT(TEXT(Y782,"0.#"),1)=".",TRUE,FALSE)</formula>
    </cfRule>
  </conditionalFormatting>
  <conditionalFormatting sqref="Y791">
    <cfRule type="expression" dxfId="2791" priority="13441">
      <formula>IF(RIGHT(TEXT(Y791,"0.#"),1)=".",FALSE,TRUE)</formula>
    </cfRule>
    <cfRule type="expression" dxfId="2790" priority="13442">
      <formula>IF(RIGHT(TEXT(Y791,"0.#"),1)=".",TRUE,FALSE)</formula>
    </cfRule>
  </conditionalFormatting>
  <conditionalFormatting sqref="Y822:Y829 Y820 Y809:Y816 Y807 Y796:Y803 Y794">
    <cfRule type="expression" dxfId="2789" priority="13223">
      <formula>IF(RIGHT(TEXT(Y794,"0.#"),1)=".",FALSE,TRUE)</formula>
    </cfRule>
    <cfRule type="expression" dxfId="2788" priority="13224">
      <formula>IF(RIGHT(TEXT(Y794,"0.#"),1)=".",TRUE,FALSE)</formula>
    </cfRule>
  </conditionalFormatting>
  <conditionalFormatting sqref="P16:AQ17 P15:AX15 P13:AX13">
    <cfRule type="expression" dxfId="2787" priority="13271">
      <formula>IF(RIGHT(TEXT(P13,"0.#"),1)=".",FALSE,TRUE)</formula>
    </cfRule>
    <cfRule type="expression" dxfId="2786" priority="13272">
      <formula>IF(RIGHT(TEXT(P13,"0.#"),1)=".",TRUE,FALSE)</formula>
    </cfRule>
  </conditionalFormatting>
  <conditionalFormatting sqref="P19:AJ19">
    <cfRule type="expression" dxfId="2785" priority="13269">
      <formula>IF(RIGHT(TEXT(P19,"0.#"),1)=".",FALSE,TRUE)</formula>
    </cfRule>
    <cfRule type="expression" dxfId="2784" priority="13270">
      <formula>IF(RIGHT(TEXT(P19,"0.#"),1)=".",TRUE,FALSE)</formula>
    </cfRule>
  </conditionalFormatting>
  <conditionalFormatting sqref="AE101 AQ101">
    <cfRule type="expression" dxfId="2783" priority="13261">
      <formula>IF(RIGHT(TEXT(AE101,"0.#"),1)=".",FALSE,TRUE)</formula>
    </cfRule>
    <cfRule type="expression" dxfId="2782" priority="13262">
      <formula>IF(RIGHT(TEXT(AE101,"0.#"),1)=".",TRUE,FALSE)</formula>
    </cfRule>
  </conditionalFormatting>
  <conditionalFormatting sqref="Y783:Y790 Y781">
    <cfRule type="expression" dxfId="2781" priority="13247">
      <formula>IF(RIGHT(TEXT(Y781,"0.#"),1)=".",FALSE,TRUE)</formula>
    </cfRule>
    <cfRule type="expression" dxfId="2780" priority="13248">
      <formula>IF(RIGHT(TEXT(Y781,"0.#"),1)=".",TRUE,FALSE)</formula>
    </cfRule>
  </conditionalFormatting>
  <conditionalFormatting sqref="AU782">
    <cfRule type="expression" dxfId="2779" priority="13245">
      <formula>IF(RIGHT(TEXT(AU782,"0.#"),1)=".",FALSE,TRUE)</formula>
    </cfRule>
    <cfRule type="expression" dxfId="2778" priority="13246">
      <formula>IF(RIGHT(TEXT(AU782,"0.#"),1)=".",TRUE,FALSE)</formula>
    </cfRule>
  </conditionalFormatting>
  <conditionalFormatting sqref="AU791">
    <cfRule type="expression" dxfId="2777" priority="13243">
      <formula>IF(RIGHT(TEXT(AU791,"0.#"),1)=".",FALSE,TRUE)</formula>
    </cfRule>
    <cfRule type="expression" dxfId="2776" priority="13244">
      <formula>IF(RIGHT(TEXT(AU791,"0.#"),1)=".",TRUE,FALSE)</formula>
    </cfRule>
  </conditionalFormatting>
  <conditionalFormatting sqref="AU783:AU790 AU781">
    <cfRule type="expression" dxfId="2775" priority="13241">
      <formula>IF(RIGHT(TEXT(AU781,"0.#"),1)=".",FALSE,TRUE)</formula>
    </cfRule>
    <cfRule type="expression" dxfId="2774" priority="13242">
      <formula>IF(RIGHT(TEXT(AU781,"0.#"),1)=".",TRUE,FALSE)</formula>
    </cfRule>
  </conditionalFormatting>
  <conditionalFormatting sqref="Y821 Y808 Y795">
    <cfRule type="expression" dxfId="2773" priority="13227">
      <formula>IF(RIGHT(TEXT(Y795,"0.#"),1)=".",FALSE,TRUE)</formula>
    </cfRule>
    <cfRule type="expression" dxfId="2772" priority="13228">
      <formula>IF(RIGHT(TEXT(Y795,"0.#"),1)=".",TRUE,FALSE)</formula>
    </cfRule>
  </conditionalFormatting>
  <conditionalFormatting sqref="Y830 Y817 Y804">
    <cfRule type="expression" dxfId="2771" priority="13225">
      <formula>IF(RIGHT(TEXT(Y804,"0.#"),1)=".",FALSE,TRUE)</formula>
    </cfRule>
    <cfRule type="expression" dxfId="2770" priority="13226">
      <formula>IF(RIGHT(TEXT(Y804,"0.#"),1)=".",TRUE,FALSE)</formula>
    </cfRule>
  </conditionalFormatting>
  <conditionalFormatting sqref="AU821 AU808 AU795">
    <cfRule type="expression" dxfId="2769" priority="13221">
      <formula>IF(RIGHT(TEXT(AU795,"0.#"),1)=".",FALSE,TRUE)</formula>
    </cfRule>
    <cfRule type="expression" dxfId="2768" priority="13222">
      <formula>IF(RIGHT(TEXT(AU795,"0.#"),1)=".",TRUE,FALSE)</formula>
    </cfRule>
  </conditionalFormatting>
  <conditionalFormatting sqref="AU830 AU817 AU804">
    <cfRule type="expression" dxfId="2767" priority="13219">
      <formula>IF(RIGHT(TEXT(AU804,"0.#"),1)=".",FALSE,TRUE)</formula>
    </cfRule>
    <cfRule type="expression" dxfId="2766" priority="13220">
      <formula>IF(RIGHT(TEXT(AU804,"0.#"),1)=".",TRUE,FALSE)</formula>
    </cfRule>
  </conditionalFormatting>
  <conditionalFormatting sqref="AU822:AU829 AU820 AU809:AU816 AU807 AU796:AU803 AU794">
    <cfRule type="expression" dxfId="2765" priority="13217">
      <formula>IF(RIGHT(TEXT(AU794,"0.#"),1)=".",FALSE,TRUE)</formula>
    </cfRule>
    <cfRule type="expression" dxfId="2764" priority="13218">
      <formula>IF(RIGHT(TEXT(AU794,"0.#"),1)=".",TRUE,FALSE)</formula>
    </cfRule>
  </conditionalFormatting>
  <conditionalFormatting sqref="AM87">
    <cfRule type="expression" dxfId="2763" priority="12871">
      <formula>IF(RIGHT(TEXT(AM87,"0.#"),1)=".",FALSE,TRUE)</formula>
    </cfRule>
    <cfRule type="expression" dxfId="2762" priority="12872">
      <formula>IF(RIGHT(TEXT(AM87,"0.#"),1)=".",TRUE,FALSE)</formula>
    </cfRule>
  </conditionalFormatting>
  <conditionalFormatting sqref="AE55">
    <cfRule type="expression" dxfId="2761" priority="12939">
      <formula>IF(RIGHT(TEXT(AE55,"0.#"),1)=".",FALSE,TRUE)</formula>
    </cfRule>
    <cfRule type="expression" dxfId="2760" priority="12940">
      <formula>IF(RIGHT(TEXT(AE55,"0.#"),1)=".",TRUE,FALSE)</formula>
    </cfRule>
  </conditionalFormatting>
  <conditionalFormatting sqref="AI55">
    <cfRule type="expression" dxfId="2759" priority="12937">
      <formula>IF(RIGHT(TEXT(AI55,"0.#"),1)=".",FALSE,TRUE)</formula>
    </cfRule>
    <cfRule type="expression" dxfId="2758" priority="12938">
      <formula>IF(RIGHT(TEXT(AI55,"0.#"),1)=".",TRUE,FALSE)</formula>
    </cfRule>
  </conditionalFormatting>
  <conditionalFormatting sqref="AM34">
    <cfRule type="expression" dxfId="2757" priority="13017">
      <formula>IF(RIGHT(TEXT(AM34,"0.#"),1)=".",FALSE,TRUE)</formula>
    </cfRule>
    <cfRule type="expression" dxfId="2756" priority="13018">
      <formula>IF(RIGHT(TEXT(AM34,"0.#"),1)=".",TRUE,FALSE)</formula>
    </cfRule>
  </conditionalFormatting>
  <conditionalFormatting sqref="AE33">
    <cfRule type="expression" dxfId="2755" priority="13031">
      <formula>IF(RIGHT(TEXT(AE33,"0.#"),1)=".",FALSE,TRUE)</formula>
    </cfRule>
    <cfRule type="expression" dxfId="2754" priority="13032">
      <formula>IF(RIGHT(TEXT(AE33,"0.#"),1)=".",TRUE,FALSE)</formula>
    </cfRule>
  </conditionalFormatting>
  <conditionalFormatting sqref="AE34">
    <cfRule type="expression" dxfId="2753" priority="13029">
      <formula>IF(RIGHT(TEXT(AE34,"0.#"),1)=".",FALSE,TRUE)</formula>
    </cfRule>
    <cfRule type="expression" dxfId="2752" priority="13030">
      <formula>IF(RIGHT(TEXT(AE34,"0.#"),1)=".",TRUE,FALSE)</formula>
    </cfRule>
  </conditionalFormatting>
  <conditionalFormatting sqref="AI34">
    <cfRule type="expression" dxfId="2751" priority="13027">
      <formula>IF(RIGHT(TEXT(AI34,"0.#"),1)=".",FALSE,TRUE)</formula>
    </cfRule>
    <cfRule type="expression" dxfId="2750" priority="13028">
      <formula>IF(RIGHT(TEXT(AI34,"0.#"),1)=".",TRUE,FALSE)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3">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49" man="1"/>
    <brk id="483"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F14" sqref="F1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2">
      <c r="A2" s="14" t="s">
        <v>203</v>
      </c>
      <c r="B2" s="15"/>
      <c r="C2" s="13" t="str">
        <f>IF(B2="","",A2)</f>
        <v/>
      </c>
      <c r="D2" s="13" t="str">
        <f>IF(C2="","",IF(D1&lt;&gt;"",CONCATENATE(D1,"、",C2),C2))</f>
        <v/>
      </c>
      <c r="F2" s="12" t="s">
        <v>189</v>
      </c>
      <c r="G2" s="17" t="s">
        <v>560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2">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2">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2">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560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472</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2">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2">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2">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2">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2">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2">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2">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2">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2">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2">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2">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2">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2">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2">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2">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2">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2">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2">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2">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2">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2">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2">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2">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2">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2">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2">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2">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2">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2">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2">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2">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2">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2">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2">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2">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2">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2">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2">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2">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2">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2">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2">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2">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2">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2">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2">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2">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2">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2">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2">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1" t="s">
        <v>29</v>
      </c>
      <c r="B2" s="1062"/>
      <c r="C2" s="1062"/>
      <c r="D2" s="1062"/>
      <c r="E2" s="1062"/>
      <c r="F2" s="1063"/>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2">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2">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2">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2">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2">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2">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2">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2">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2">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2">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2">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5">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2">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2">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2">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2">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2">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2">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2">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2">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2">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2">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2">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2">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5">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2">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2">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2">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2">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2">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2">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2">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2">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2">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2">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2">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2">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5">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2">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2">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2">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2">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2">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2">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2">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2">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2">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2">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2">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2">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5">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5"/>
    <row r="55" spans="1:50" ht="30" customHeight="1" x14ac:dyDescent="0.2">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2">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2">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2">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2">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2">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2">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2">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2">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2">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2">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2">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5">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2">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2">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2">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2">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2">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2">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2">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2">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2">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2">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2">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2">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5">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2">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2">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2">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2">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2">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2">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2">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2">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2">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2">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2">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2">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5">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2">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2">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2">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2">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2">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2">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2">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2">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2">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2">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2">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2">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5">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5"/>
    <row r="108" spans="1:50" ht="30" customHeight="1" x14ac:dyDescent="0.2">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2">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2">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2">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2">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2">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2">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2">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2">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2">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2">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2">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5">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2">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2">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2">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2">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2">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2">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2">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2">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2">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2">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2">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2">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5">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2">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2">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2">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2">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2">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2">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2">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2">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2">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2">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2">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2">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5">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2">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2">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2">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2">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2">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2">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2">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2">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2">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2">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2">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2">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5">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5"/>
    <row r="161" spans="1:50" ht="30" customHeight="1" x14ac:dyDescent="0.2">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2">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2">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2">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2">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2">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2">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2">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2">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2">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2">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2">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5">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2">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2">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2">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2">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2">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2">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2">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2">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2">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2">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2">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2">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5">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2">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2">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2">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2">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2">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2">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2">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2">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2">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2">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2">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2">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5">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2">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2">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2">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2">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2">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2">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2">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2">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2">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2">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2">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2">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5">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5"/>
    <row r="214" spans="1:50" ht="30" customHeight="1" x14ac:dyDescent="0.2">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2">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2">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2">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2">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2">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2">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2">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2">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2">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2">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2">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5">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2">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2">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2">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2">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2">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2">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2">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2">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2">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2">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2">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2">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5">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2">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2">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2">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2">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2">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2">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2">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2">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2">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2">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2">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2">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5">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2">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2">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2">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2">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2">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2">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2">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2">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2">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2">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2">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2">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5">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2" x14ac:dyDescent="0.2"/>
  <cols>
    <col min="1" max="2" width="2.6640625" style="36" customWidth="1"/>
    <col min="3" max="33" width="2.6640625" style="78" customWidth="1"/>
    <col min="34" max="37" width="3.44140625" style="78" customWidth="1"/>
    <col min="38" max="41" width="2.6640625" style="78" customWidth="1"/>
    <col min="42" max="50" width="3.21875" style="79"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2">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2">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2">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2">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2">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2">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2">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2">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2">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2">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2">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2">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2">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2">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2">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2">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2">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2">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2">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2">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2">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2">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2">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2">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2">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2">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2">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2">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2">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2">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2">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2">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2">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2">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2">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2">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2">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2">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2">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2">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2">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2">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2">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2">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2">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2">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2">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2">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2">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2">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2">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2">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2">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2">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2">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2">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2">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2">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2">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2">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2">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2">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2">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2">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2">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2">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2">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2">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2">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2">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2">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2">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2">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2">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2">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2">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2">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2">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2">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2">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2">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2">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2">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2">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2">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2">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2">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2">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2">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2">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2">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2">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2">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2">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2">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2">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2">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2">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2">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2">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2">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2">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2">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2">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2">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2">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2">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2">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2">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2">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2">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2">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2">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2">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2">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2">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2">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2">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2">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2">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2">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2">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2">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2">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2">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2">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2">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2">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2">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2">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2">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2">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2">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2">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2">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2">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2">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2">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2">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2">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2">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2">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2">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2">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2">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2">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2">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2">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2">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2">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2">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2">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2">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2">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2">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2">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2">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2">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2">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2">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2">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2">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2">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2">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2">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2">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2">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2">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2">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2">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2">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2">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2">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2">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2">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2">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2">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2">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2">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2">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2">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2">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2">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2">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2">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2">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2">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2">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2">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2">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2">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2">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2">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2">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2">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2">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2">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2">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2">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2">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2">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2">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2">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2">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2">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2">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2">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2">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2">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2">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2">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2">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2">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2">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2">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2">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2">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2">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2">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2">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2">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2">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2">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2">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2">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2">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2">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2">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2">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2">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2">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2">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2">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2">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2">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2">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2">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2">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2">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2">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2">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2">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2">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2">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2">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2">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2">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2">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2">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2">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2">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2">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2">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2">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2">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2">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2">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2">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2">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2">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2">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2">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2">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2">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2">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2">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2">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2">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2">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2">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2">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2">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2">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2">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2">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2">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2">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2">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2">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2">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2">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2">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2">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2">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2">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2">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2">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2">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2">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2">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2">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2">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2">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2">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2">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2">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2">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2">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2">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2">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2">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2">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2">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2">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2">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2">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2">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2">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2">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2">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2">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2">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2">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2">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2">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2">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2">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2">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2">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2">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2">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2">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2">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2">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2">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2">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2">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2">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2">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2">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2">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2">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2">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2">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2">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2">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2">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2">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2">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2">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2">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2">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2">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2">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2">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2">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2">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2">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2">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2">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2">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2">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2">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2">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2">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2">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2">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2">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2">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2">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2">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2">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2">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2">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2">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2">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2">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2">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2">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2">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2">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2">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2">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2">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2">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2">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2">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2">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2">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2">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2">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2">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2">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2">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2">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2">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2">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2">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2">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2">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2">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2">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2">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2">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2">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2">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2">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2">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2">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2">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2">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2">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2">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2">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2">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2">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2">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2">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2">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2">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2">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2">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2">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2">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2">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2">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2">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2">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2">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2">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2">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2">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2">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2">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2">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2">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2">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2">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2">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2">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2">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2">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2">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2">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2">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2">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2">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2">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2">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2">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2">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2">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2">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2">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2">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2">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2">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2">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2">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2">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2">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2">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2">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2">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2">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2">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2">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2">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2">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2">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2">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2">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2">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2">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2">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2">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2">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2">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2">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2">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2">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2">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2">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2">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2">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2">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2">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2">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2">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2">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2">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2">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2">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2">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2">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2">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2">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2">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2">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2">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2">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2">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2">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2">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2">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2">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2">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2">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2">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2">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2">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2">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2">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2">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2">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2">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2">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2">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2">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2">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2">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2">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2">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2">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2">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2">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2">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2">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2">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2">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2">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2">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2">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2">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2">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2">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2">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2">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2">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2">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2">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2">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2">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2">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2">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2">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2">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2">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2">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2">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2">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2">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2">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2">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2">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2">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2">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2">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2">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2">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2">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2">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2">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2">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2">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2">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2">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2">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2">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2">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2">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2">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2">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2">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2">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2">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2">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2">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2">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2">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2">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2">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2">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2">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2">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2">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2">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2">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2">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2">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2">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2">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2">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2">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2">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2">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2">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2">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2">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2">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2">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2">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2">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2">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2">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2">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2">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2">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2">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2">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2">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2">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2">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2">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2">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2">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2">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2">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2">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2">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2">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2">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2">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2">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2">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2">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2">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2">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2">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2">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2">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2">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2">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2">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2">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2">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2">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2">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2">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2">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2">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2">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2">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2">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2">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2">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2">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2">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2">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2">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2">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2">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2">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2">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2">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2">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2">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2">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2">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2">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2">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2">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2">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2">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2">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2">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2">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2">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2">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2">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2">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2">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2">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2">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2">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2">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2">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2">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2">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2">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2">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2">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2">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2">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2">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2">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2">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2">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2">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2">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2">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2">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2">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2">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2">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2">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2">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2">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2">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2">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2">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2">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2">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2">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2">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2">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2">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2">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2">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2">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2">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2">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2">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2">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2">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2">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2">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2">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2">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2">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2">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2">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2">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2">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2">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2">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2">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2">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2">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2">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2">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2">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2">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2">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2">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2">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2">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2">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2">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2">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2">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2">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2">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2">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2">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2">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2">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2">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2">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2">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2">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2">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2">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2">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2">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2">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2">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2">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2">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2">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2">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2">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2">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2">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2">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2">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2">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2">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2">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2">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2">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2">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2">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2">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2">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2">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2">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2">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2">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2">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2">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2">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2">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2">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2">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2">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2">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2">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2">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2">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2">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2">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2">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2">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2">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2">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2">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2">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2">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2">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2">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2">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2">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2">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2">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2">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2">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2">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2">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2">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2">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2">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2">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2">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2">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2">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2">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2">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2">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2">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2">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2">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2">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2">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2">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2">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2">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2">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2">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2">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2">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2">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2">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2">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2">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2">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2">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2">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2">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2">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2">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2">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2">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2">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2">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2">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2">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2">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2">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2">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2">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2">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2">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2">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2">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2">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2">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2">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2">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2">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2">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2">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2">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2">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2">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2">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2">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2">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2">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2">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2">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2">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2">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2">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2">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2">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2">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2">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2">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2">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2">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2">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2">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2">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2">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2">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2">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2">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2">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2">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2">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2">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2">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2">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2">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2">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2">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2">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2">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2">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2">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2">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2">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2">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2">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2">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2">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2">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2">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2">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2">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2">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2">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2">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2">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2">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2">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2">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2">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2">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2">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2">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2">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2">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2">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2">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2">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2">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2">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2">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2">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2">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2">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2">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2">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2">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2">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2">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2">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2">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2">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2">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2">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2">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2">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2">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2">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2">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2">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2">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2">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2">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2">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2">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2">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2">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2">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2">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2">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2">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2">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2">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2">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2">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2">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2">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2">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2">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2">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2">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2">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2">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2">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2">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2">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2">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2">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2">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2">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2">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2">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2">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2">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2">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2">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2">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2">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2">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2">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2">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2">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2">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2">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2">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2">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2">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2">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2">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2">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2">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2">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2">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2">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2">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2">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2">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2">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2">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2">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2">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2">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2">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2">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2">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2">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2">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2">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2">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2">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2">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2">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2">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2">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2">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2">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2">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2">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2">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2">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2">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2">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2">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2">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2">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2">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2">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2">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2">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2">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2">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2">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2">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2">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2">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2">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2">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2">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2">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2">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2">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2">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2">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2">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2">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2">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2">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2">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2">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2">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2">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2">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2">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2">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2">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2">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2">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2">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2">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2">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2">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2">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2">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2">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2">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2">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2">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2">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2">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2">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2">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2">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2">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2">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2">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2">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2">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2">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2">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2">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2">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2">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2">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2">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2">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2">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2">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2">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2">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2">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2">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2">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2">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2">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2">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2">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2">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2">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2">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2">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2">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2">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2">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2">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2">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2">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2">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2">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2">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2">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2">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2">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2">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2">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2">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2">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2">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2">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2">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2">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2">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2">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2">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2">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2">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2">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2">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2">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2">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2">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2">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2">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2">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2">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2">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2">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2">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2">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2">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2">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2">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2">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2">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2">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2">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2">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2">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2">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2">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2">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2">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2">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2">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2">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2">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2">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2">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2">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2">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2">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2">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2">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2">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2">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2">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2">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2">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2">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2">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2">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2">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2">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2">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2">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2">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2">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2">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2">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2">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2">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2">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2">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2">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2">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2">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2">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2">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2">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2">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2">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2">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2">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2">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2">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2">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2">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2">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2">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2">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2">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2">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雪野 裕介</cp:lastModifiedBy>
  <cp:lastPrinted>2017-06-05T05:16:48Z</cp:lastPrinted>
  <dcterms:created xsi:type="dcterms:W3CDTF">2012-03-13T00:50:25Z</dcterms:created>
  <dcterms:modified xsi:type="dcterms:W3CDTF">2017-08-09T04:20:55Z</dcterms:modified>
</cp:coreProperties>
</file>