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<sst xmlns="http://schemas.openxmlformats.org/spreadsheetml/2006/main" count="2232" uniqueCount="570">
  <si>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</si>
  <si>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</si>
  <si>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</si>
  <si>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</si>
  <si>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</si>
  <si>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</si>
  <si>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</si>
  <si>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</si>
  <si>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</si>
  <si>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</si>
  <si>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</si>
  <si>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</si>
  <si>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</si>
  <si>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</si>
  <si>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</si>
  <si>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</si>
  <si>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</si>
  <si>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</si>
  <si>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</si>
  <si>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</si>
  <si>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</si>
  <si>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</si>
  <si>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</si>
  <si>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</si>
  <si>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</si>
  <si>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</si>
  <si>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</si>
  <si>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</si>
  <si>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</si>
  <si>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</si>
  <si>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</si>
  <si>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</si>
  <si>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</si>
  <si>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</si>
  <si>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</si>
  <si>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</si>
  <si>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</si>
  <si>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</si>
  <si>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</si>
  <si>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</si>
  <si>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</si>
  <si>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</si>
  <si>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</si>
  <si>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</si>
  <si>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</si>
  <si>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</si>
  <si>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</si>
  <si>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</si>
  <si>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</si>
  <si>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</si>
  <si>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</si>
  <si>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</si>
  <si>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</si>
  <si>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</si>
  <si>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</si>
  <si>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</si>
  <si>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</si>
  <si>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</si>
  <si>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</si>
  <si>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</si>
  <si>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</si>
  <si>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</si>
  <si>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</si>
  <si>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</si>
  <si>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</si>
  <si>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</si>
  <si>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</si>
  <si>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</si>
  <si>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</si>
  <si>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</si>
  <si>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</si>
  <si>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</si>
  <si>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</si>
  <si>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</si>
  <si>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</si>
  <si>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</si>
  <si>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</si>
  <si>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</si>
  <si>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</si>
  <si>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</si>
  <si>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</si>
  <si>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</si>
  <si>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</si>
  <si>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</si>
  <si>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</si>
  <si>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</si>
  <si>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</si>
  <si>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</si>
  <si>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</si>
  <si>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</si>
  <si>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</si>
  <si>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</si>
  <si>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</si>
  <si>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</si>
  <si>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</si>
  <si>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</si>
  <si>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</si>
  <si>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</si>
  <si>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</si>
  <si>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</si>
  <si>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</si>
  <si>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</si>
  <si>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</si>
  <si>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</si>
  <si>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</si>
  <si>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</si>
  <si>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</si>
  <si>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</si>
  <si>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</si>
  <si>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</si>
  <si>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</si>
  <si>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</si>
  <si>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</si>
  <si>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</si>
  <si>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</si>
  <si>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</si>
  <si>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</si>
  <si>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</si>
  <si>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</si>
  <si>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</si>
  <si>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</si>
  <si>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</si>
  <si>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</si>
  <si>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</si>
  <si>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</si>
  <si>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</si>
  <si>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</si>
  <si>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</si>
  <si>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</si>
  <si>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</si>
  <si>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</si>
  <si>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</si>
  <si>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</si>
  <si>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</si>
  <si>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</si>
  <si>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</si>
  <si>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</si>
  <si>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</si>
  <si>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</si>
  <si>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</si>
  <si>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</si>
  <si>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</si>
  <si>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</si>
  <si>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</si>
  <si>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</si>
  <si>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</si>
  <si>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</si>
  <si>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</si>
  <si>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</si>
  <si>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</si>
  <si>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</si>
  <si>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</si>
  <si>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</si>
  <si>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</si>
  <si>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</si>
  <si>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</si>
  <si>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</si>
  <si>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</si>
  <si>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</si>
  <si>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</si>
  <si>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</si>
  <si>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</si>
  <si>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</si>
  <si>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</si>
  <si>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</si>
  <si>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</si>
  <si>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</si>
  <si>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</si>
  <si>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</si>
  <si>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</si>
  <si>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</si>
  <si>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</si>
  <si>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</si>
  <si>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</si>
  <si>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</si>
  <si>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</si>
  <si>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</si>
  <si>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</si>
  <si>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</si>
  <si>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</si>
  <si>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</si>
  <si>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</si>
  <si>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</si>
  <si>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</si>
  <si>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</si>
  <si>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</si>
  <si>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</si>
  <si>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</si>
  <si>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</si>
  <si>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</si>
  <si>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</si>
  <si>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</si>
  <si>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</si>
  <si>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</si>
  <si>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</si>
  <si>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</si>
  <si>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</si>
  <si>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</si>
  <si>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</si>
  <si>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</si>
  <si>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</si>
  <si>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</si>
  <si>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</si>
  <si>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</si>
  <si>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</si>
  <si>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</si>
  <si>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</si>
  <si>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</si>
  <si>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</si>
  <si>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</si>
  <si>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</si>
  <si>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</si>
  <si>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</si>
  <si>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</si>
  <si>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</si>
  <si>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</si>
  <si>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</si>
  <si>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</si>
  <si>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</si>
  <si>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</si>
  <si>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</si>
  <si>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</si>
  <si>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</si>
  <si>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</si>
  <si>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</si>
  <si>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</si>
  <si>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</si>
  <si>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</si>
  <si>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</si>
  <si>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</si>
  <si>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</si>
  <si>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</si>
  <si>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</si>
  <si>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</si>
  <si>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</si>
  <si>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</si>
  <si>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</si>
  <si>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</si>
  <si>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</si>
  <si>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</si>
  <si>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</si>
  <si>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</si>
  <si>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</si>
  <si>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</si>
  <si>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</si>
  <si>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</si>
  <si>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</si>
  <si>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</si>
  <si>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</si>
  <si>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</si>
  <si>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</si>
  <si>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</si>
  <si>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</si>
  <si>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</si>
  <si>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</si>
  <si>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</si>
  <si>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</si>
  <si>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</si>
  <si>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</si>
  <si>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</si>
  <si>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</si>
  <si>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</si>
  <si>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</si>
  <si>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</si>
  <si>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</si>
  <si>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</si>
  <si>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</si>
  <si>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</si>
  <si>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</si>
  <si>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</si>
  <si>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</si>
  <si>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</si>
  <si>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</si>
  <si>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</si>
  <si>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</si>
  <si>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</si>
  <si>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</si>
  <si>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</si>
  <si>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</si>
  <si>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</si>
  <si>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</si>
  <si>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</si>
  <si>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</si>
  <si>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</si>
  <si>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</si>
  <si>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</si>
  <si>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</si>
  <si>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</si>
  <si>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</si>
  <si>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</si>
  <si>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</si>
  <si>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</si>
  <si>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</si>
  <si>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</si>
  <si>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</si>
  <si>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</si>
  <si>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</si>
  <si>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</si>
  <si>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</si>
  <si>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</si>
  <si>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</si>
  <si>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</si>
  <si>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</si>
  <si>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</si>
  <si>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</si>
  <si>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</si>
  <si>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</si>
  <si>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</si>
  <si>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</si>
  <si>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</si>
  <si>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</si>
  <si>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</si>
  <si>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</si>
  <si>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</si>
  <si>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</si>
  <si>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</si>
  <si>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</si>
  <si>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</si>
  <si>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</si>
  <si>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</si>
  <si>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</si>
  <si>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</si>
  <si>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</si>
  <si>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</si>
  <si>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</si>
  <si>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</si>
  <si>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</si>
  <si>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</si>
  <si>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</si>
  <si>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</si>
  <si>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</si>
  <si>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</si>
  <si>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</si>
  <si>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</si>
  <si>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</si>
  <si>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</si>
  <si>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</si>
  <si>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</si>
  <si>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</si>
  <si>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</si>
  <si>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</si>
  <si>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</si>
  <si>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</si>
  <si>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</si>
  <si>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</si>
  <si>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</si>
  <si>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</si>
  <si>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</si>
  <si>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</si>
  <si>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</si>
  <si>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</si>
  <si>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</si>
  <si>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</si>
  <si>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</si>
  <si>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</si>
  <si>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</si>
  <si>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</si>
  <si>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</si>
  <si>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</si>
  <si>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</si>
  <si>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</si>
  <si>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</si>
  <si>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</si>
  <si>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</si>
  <si>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</si>
  <si>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</si>
  <si>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</si>
  <si>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</si>
  <si>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</si>
  <si>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</si>
  <si>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</si>
  <si>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</si>
  <si>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</si>
  <si>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</si>
  <si>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</si>
  <si>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</si>
  <si>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</si>
  <si>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</si>
  <si>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</si>
  <si>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</si>
  <si>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</si>
  <si>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</si>
  <si>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</si>
  <si>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</si>
  <si>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</si>
  <si>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</si>
  <si>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</si>
  <si>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</si>
  <si>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</si>
  <si>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</si>
  <si>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</si>
  <si>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</si>
  <si>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</si>
  <si>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</si>
  <si>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</si>
  <si>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</si>
  <si>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</si>
  <si>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</si>
  <si>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</si>
  <si>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</si>
  <si>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</si>
  <si>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</si>
  <si>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</si>
  <si>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</si>
  <si>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</si>
  <si>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</si>
  <si>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</si>
  <si>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</si>
  <si>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</si>
  <si>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</si>
  <si>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</si>
  <si>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</si>
  <si>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</si>
  <si>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</si>
  <si>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</si>
  <si>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</si>
  <si>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</si>
  <si>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</si>
  <si>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</si>
  <si>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</si>
  <si>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</si>
  <si>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</si>
  <si>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</si>
  <si>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</si>
  <si>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</si>
  <si>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</si>
  <si>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</si>
  <si>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</si>
  <si>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</si>
  <si>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</si>
  <si>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</si>
  <si>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</si>
  <si>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</si>
  <si>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</si>
  <si>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</si>
  <si>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</si>
  <si>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</si>
  <si>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</si>
  <si>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</si>
  <si>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</si>
  <si>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</si>
  <si>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</si>
  <si>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</si>
  <si>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</si>
  <si>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</si>
  <si>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</si>
  <si>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</si>
  <si>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</si>
  <si>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</si>
  <si>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</si>
  <si>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</si>
  <si>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</si>
  <si>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</si>
  <si>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</si>
  <si>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</si>
  <si>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</si>
  <si>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</si>
  <si>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</si>
  <si>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</si>
  <si>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</si>
  <si>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</si>
  <si>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</si>
  <si>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</si>
  <si>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</si>
  <si>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</si>
  <si>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</si>
  <si>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</si>
  <si>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</si>
  <si>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</si>
  <si>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</si>
  <si>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</si>
  <si>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アジアの途上国においては、著しい経済成長に伴い、大気汚染や水質汚濁等の環境汚染問題が課題となっている。また、同時に、気候変動の国際交渉においては、途上国による温室効果ガス削減行動への取組が共通認識となっている。こうした状況を踏まえ、環境汚染対策と温室効果ガスの排出削減対策を同時に実現するコベネフィット（共通便益）・アプローチを推進することにより、途上国における環境改善効果を図るとともに、途上国の温暖化対策を進めることを目的とする。</t>
    <phoneticPr fontId="5"/>
  </si>
  <si>
    <t>コベネフィット効果を有する事業の拡大及び環境政策等におけるコベネフィット・アプローチの主流化を目的として、①多国間の活動として、アジアの環境所管官庁・国際機関関係者を対象とした、アジア・コベネフィット・パートナーシップを通じた普及・啓発活動、②二国間の活動として、環境大臣間の覚書等に基づく協力における事業実現可能性調査、コベネフィット効果の定量把握に係る共同研究・セミナー/研修等、及び、③コベネフィット分野等の解析モデルの実績を有する国際研究機関の研究活動支援を行う。</t>
    <phoneticPr fontId="5"/>
  </si>
  <si>
    <t>環境省</t>
  </si>
  <si>
    <t>総務課 水・大気環境国際協力推進室</t>
    <phoneticPr fontId="5"/>
  </si>
  <si>
    <t>コベネフィット・アプローチ推進事業費</t>
    <phoneticPr fontId="5"/>
  </si>
  <si>
    <t>水・大気環境局</t>
    <phoneticPr fontId="5"/>
  </si>
  <si>
    <t>○</t>
  </si>
  <si>
    <t>-</t>
    <phoneticPr fontId="5"/>
  </si>
  <si>
    <t>-</t>
    <phoneticPr fontId="5"/>
  </si>
  <si>
    <t>-</t>
    <phoneticPr fontId="5"/>
  </si>
  <si>
    <t>コベネフィット・アプローチの普及を通じた、アジア諸国における温室効果ガスの排出削減に資する環境汚染対策の実現や低炭素・低公害な社会づくりに取り組む人々のキャパシティ・ビルディング。</t>
    <phoneticPr fontId="5"/>
  </si>
  <si>
    <t>アジア・コベネフィット・パートナーシップへの参加団体数</t>
    <phoneticPr fontId="5"/>
  </si>
  <si>
    <t>アジアの環境所管官庁・国際機関関係者を対象とした普及・啓発活動の回数、及びコベネフィット効果を有する事業実施のための実現可能性調査・事業のコベネフィット効果を把握するための共同研究の数</t>
    <phoneticPr fontId="5"/>
  </si>
  <si>
    <t>関連業務の執行額／普及・啓発活動等の回数　　　　　　　　　　　　　　　　　　　　　　　　　　　</t>
    <phoneticPr fontId="5"/>
  </si>
  <si>
    <t>回数</t>
    <rPh sb="0" eb="2">
      <t>カイスウ</t>
    </rPh>
    <phoneticPr fontId="5"/>
  </si>
  <si>
    <t>百万円</t>
    <rPh sb="0" eb="2">
      <t>ヒャクマン</t>
    </rPh>
    <rPh sb="2" eb="3">
      <t>エン</t>
    </rPh>
    <phoneticPr fontId="5"/>
  </si>
  <si>
    <t>関連業務の執行額/普及・啓発活動等の回数</t>
    <phoneticPr fontId="5"/>
  </si>
  <si>
    <t>環境保全調査費</t>
    <phoneticPr fontId="5"/>
  </si>
  <si>
    <t>経済協力開発機構等拠出金</t>
    <phoneticPr fontId="5"/>
  </si>
  <si>
    <t>３． 大気・水・土壌環境等の保全</t>
    <phoneticPr fontId="5"/>
  </si>
  <si>
    <t>アジアを主とする途上国において課題となっている環境汚染対策と温室効果ガスの排出削減対策を同時に実現するコベネフィット（共通便益）・アプローチを推進することにより、途上国における大気環境等の改善と温暖化対策に寄与することで、我が国への越境影響を緩和する。</t>
    <phoneticPr fontId="5"/>
  </si>
  <si>
    <t>無</t>
  </si>
  <si>
    <t>有</t>
  </si>
  <si>
    <t>‐</t>
  </si>
  <si>
    <t>気候変動対策は国際社会全体が取り組むべき課題であり、またアジアの途上国においては環境汚染対策が喫緊の課題となっており、コベネフィット・アプローチの推進はこれらの課題を反映したものである。</t>
    <phoneticPr fontId="5"/>
  </si>
  <si>
    <t>気候変動対策を進めるには途上国政府との協力が不可欠であることから、国が実施すべき事業である。</t>
    <phoneticPr fontId="5"/>
  </si>
  <si>
    <t>我が国の温室効果ガス排出削減目標を達成するための事業として優先度が高い。</t>
    <phoneticPr fontId="5"/>
  </si>
  <si>
    <t>平成18年8月25日付財務大臣通知（財計第2017号）の競争性のない随意契約によらざるを得ない場合のイの（ロ）「条約等の国際的取決めにより、契約の相手方が一に定められているもの」に該当するため、随意契約としている。</t>
    <phoneticPr fontId="5"/>
  </si>
  <si>
    <t>IIASA拠出金は各加盟国の経済規模を踏まえた分担額とされている。</t>
    <phoneticPr fontId="5"/>
  </si>
  <si>
    <t>過去の活動実績等と比較して妥当である。</t>
    <phoneticPr fontId="5"/>
  </si>
  <si>
    <t>活動計画を精査し、適切な支出に努めている。</t>
    <phoneticPr fontId="5"/>
  </si>
  <si>
    <t>市場価格や民間でのコスト等の調査を行った上で予定価格を策定し、調達価格の適正化に向けた工夫をしている。</t>
    <phoneticPr fontId="5"/>
  </si>
  <si>
    <t>アジア・コベネフィット・パートナーシップの活動として、コベネフィット・アプローチ推進にかかる取組を包括的にとりまとめたコベネフィット白書を出版し、関係機関へ配布するとともに、ウェブサイトからもダウンロード可能とし、普及に努めた。</t>
    <phoneticPr fontId="5"/>
  </si>
  <si>
    <t>コベネフィット白書は、ウェブサイトへの掲載、及び国際会議等で配布するなどして活用されている。</t>
    <phoneticPr fontId="5"/>
  </si>
  <si>
    <t>多国間協力については、アジア・コベネフィット・パートナーシップで採択された作業計画を確認し、定期的に協議に参加し、取組の実施状況を把握している。国際研究機関に対する研究支援は、同機関から報告される事業進捗及び支出の使途等を把握している。</t>
    <phoneticPr fontId="5"/>
  </si>
  <si>
    <t>引き続き、会議への参加を通じた活動内容の確認等により、適切な執行に努める。</t>
    <phoneticPr fontId="5"/>
  </si>
  <si>
    <t>団体数</t>
    <rPh sb="0" eb="3">
      <t>ダンタイスウ</t>
    </rPh>
    <phoneticPr fontId="5"/>
  </si>
  <si>
    <t>IIASAへの加盟により、気候変動や環境分野の研究結果へのアクセスを確保し、我が国の温暖化対策の研究や、アジア地域での国際協力におけるコベネフィット型の政策提言等に活用する。</t>
    <phoneticPr fontId="5"/>
  </si>
  <si>
    <t>IIASAと連携したワークショップ、研究等の活動数。</t>
    <phoneticPr fontId="5"/>
  </si>
  <si>
    <t>IIASAへの拠出金割合に応じた、邦人研究者を継続的に維持する。</t>
    <phoneticPr fontId="5"/>
  </si>
  <si>
    <t>IIASAにおける研究者のうち、拠出金の割合に応じた邦人研究者数。</t>
    <phoneticPr fontId="5"/>
  </si>
  <si>
    <t>件数</t>
    <rPh sb="0" eb="2">
      <t>ケンスウ</t>
    </rPh>
    <phoneticPr fontId="5"/>
  </si>
  <si>
    <t>人</t>
    <rPh sb="0" eb="1">
      <t>ヒト</t>
    </rPh>
    <phoneticPr fontId="5"/>
  </si>
  <si>
    <t>-</t>
    <phoneticPr fontId="5"/>
  </si>
  <si>
    <t>-</t>
    <phoneticPr fontId="5"/>
  </si>
  <si>
    <t>-</t>
    <phoneticPr fontId="5"/>
  </si>
  <si>
    <t>23÷4</t>
    <phoneticPr fontId="5"/>
  </si>
  <si>
    <t>A. 国際応用システム分析研究所（IIASA）</t>
    <phoneticPr fontId="5"/>
  </si>
  <si>
    <t>B. 公益財団法人地球環境戦略研究機関</t>
    <phoneticPr fontId="5"/>
  </si>
  <si>
    <t>C.株式会社オーエムシー</t>
    <rPh sb="2" eb="4">
      <t>カブシキ</t>
    </rPh>
    <rPh sb="4" eb="6">
      <t>カイシャ</t>
    </rPh>
    <phoneticPr fontId="5"/>
  </si>
  <si>
    <t>拠出金</t>
    <rPh sb="0" eb="3">
      <t>キョシュツキン</t>
    </rPh>
    <phoneticPr fontId="5"/>
  </si>
  <si>
    <t>人件費</t>
    <rPh sb="0" eb="3">
      <t>ジンケンヒ</t>
    </rPh>
    <phoneticPr fontId="5"/>
  </si>
  <si>
    <t>雑役務費</t>
    <rPh sb="0" eb="1">
      <t>ザツ</t>
    </rPh>
    <rPh sb="1" eb="3">
      <t>エキム</t>
    </rPh>
    <rPh sb="3" eb="4">
      <t>ヒ</t>
    </rPh>
    <phoneticPr fontId="5"/>
  </si>
  <si>
    <t>賃金</t>
    <rPh sb="0" eb="2">
      <t>チンギン</t>
    </rPh>
    <phoneticPr fontId="5"/>
  </si>
  <si>
    <t>旅費</t>
    <rPh sb="0" eb="2">
      <t>リョヒ</t>
    </rPh>
    <phoneticPr fontId="5"/>
  </si>
  <si>
    <t>調査・分析等</t>
    <rPh sb="0" eb="2">
      <t>チョウサ</t>
    </rPh>
    <rPh sb="3" eb="5">
      <t>ブンセキ</t>
    </rPh>
    <rPh sb="5" eb="6">
      <t>トウ</t>
    </rPh>
    <phoneticPr fontId="5"/>
  </si>
  <si>
    <t>翻訳、ウェブサイト作業等</t>
    <rPh sb="0" eb="2">
      <t>ホンヤク</t>
    </rPh>
    <rPh sb="9" eb="11">
      <t>サギョウ</t>
    </rPh>
    <rPh sb="11" eb="12">
      <t>トウ</t>
    </rPh>
    <phoneticPr fontId="5"/>
  </si>
  <si>
    <t>調査・分析補助等</t>
    <rPh sb="0" eb="2">
      <t>チョウサ</t>
    </rPh>
    <rPh sb="3" eb="5">
      <t>ブンセキ</t>
    </rPh>
    <rPh sb="5" eb="7">
      <t>ホジョ</t>
    </rPh>
    <rPh sb="7" eb="8">
      <t>トウ</t>
    </rPh>
    <phoneticPr fontId="5"/>
  </si>
  <si>
    <t>ワークショップ等</t>
    <rPh sb="7" eb="8">
      <t>トウ</t>
    </rPh>
    <phoneticPr fontId="5"/>
  </si>
  <si>
    <t>印刷製本、一般管理費等</t>
    <rPh sb="0" eb="2">
      <t>インサツ</t>
    </rPh>
    <rPh sb="2" eb="4">
      <t>セイホン</t>
    </rPh>
    <rPh sb="5" eb="7">
      <t>イッパン</t>
    </rPh>
    <rPh sb="7" eb="10">
      <t>カンリヒ</t>
    </rPh>
    <rPh sb="10" eb="11">
      <t>トウ</t>
    </rPh>
    <phoneticPr fontId="5"/>
  </si>
  <si>
    <t>雑役雑務</t>
    <rPh sb="0" eb="2">
      <t>ザツエキ</t>
    </rPh>
    <rPh sb="2" eb="4">
      <t>ザツム</t>
    </rPh>
    <phoneticPr fontId="5"/>
  </si>
  <si>
    <t>翻訳料</t>
    <rPh sb="0" eb="2">
      <t>ホンヤク</t>
    </rPh>
    <rPh sb="2" eb="3">
      <t>リョウ</t>
    </rPh>
    <phoneticPr fontId="5"/>
  </si>
  <si>
    <t>国際応用システム分析研究所（IIASA）</t>
    <phoneticPr fontId="5"/>
  </si>
  <si>
    <t>国際応用システム分析研究所に対する拠出金</t>
    <phoneticPr fontId="5"/>
  </si>
  <si>
    <t>公益財団法人地球環境戦略研究機関</t>
    <phoneticPr fontId="5"/>
  </si>
  <si>
    <t>アジア・コベネフィット・パートナーシップ、及び国際応用システム分析研究所日本委員会の運営に関する連絡・調整</t>
    <phoneticPr fontId="5"/>
  </si>
  <si>
    <t>株式会社オーエムシー</t>
    <rPh sb="0" eb="4">
      <t>カブシキカイシャ</t>
    </rPh>
    <phoneticPr fontId="5"/>
  </si>
  <si>
    <t>日中コベネフィット協力に係る出版物作成支援</t>
    <rPh sb="0" eb="2">
      <t>ニッチュウ</t>
    </rPh>
    <rPh sb="9" eb="11">
      <t>キョウリョク</t>
    </rPh>
    <rPh sb="12" eb="13">
      <t>カカ</t>
    </rPh>
    <rPh sb="14" eb="21">
      <t>シュッパンブツサクセイシエン</t>
    </rPh>
    <phoneticPr fontId="5"/>
  </si>
  <si>
    <t>人件費、一般管理費等</t>
    <rPh sb="0" eb="3">
      <t>ジンケンヒ</t>
    </rPh>
    <rPh sb="4" eb="6">
      <t>イッパン</t>
    </rPh>
    <rPh sb="6" eb="9">
      <t>カンリヒ</t>
    </rPh>
    <rPh sb="9" eb="10">
      <t>トウ</t>
    </rPh>
    <phoneticPr fontId="5"/>
  </si>
  <si>
    <t>036</t>
    <phoneticPr fontId="5"/>
  </si>
  <si>
    <t>037</t>
    <phoneticPr fontId="5"/>
  </si>
  <si>
    <t>084</t>
    <phoneticPr fontId="5"/>
  </si>
  <si>
    <t>088</t>
    <phoneticPr fontId="5"/>
  </si>
  <si>
    <t>097</t>
    <phoneticPr fontId="5"/>
  </si>
  <si>
    <t>095</t>
    <phoneticPr fontId="5"/>
  </si>
  <si>
    <t>第89回IIASA理事会報告 （IIASA日本委員会）</t>
    <rPh sb="0" eb="1">
      <t>ダイ</t>
    </rPh>
    <rPh sb="3" eb="4">
      <t>カイ</t>
    </rPh>
    <rPh sb="9" eb="12">
      <t>リジカイ</t>
    </rPh>
    <rPh sb="12" eb="14">
      <t>ホウコク</t>
    </rPh>
    <rPh sb="21" eb="23">
      <t>ニホン</t>
    </rPh>
    <rPh sb="23" eb="26">
      <t>イインカイ</t>
    </rPh>
    <phoneticPr fontId="5"/>
  </si>
  <si>
    <t>-</t>
    <phoneticPr fontId="5"/>
  </si>
  <si>
    <t>22÷4</t>
    <phoneticPr fontId="5"/>
  </si>
  <si>
    <t>19÷4</t>
    <phoneticPr fontId="5"/>
  </si>
  <si>
    <t>平成28年度　コベネフィット・アプローチ推進に係る国際パートナーシップ事務局業務　業務報告書（１／２）　（IGES）</t>
    <rPh sb="0" eb="2">
      <t>ヘイセイ</t>
    </rPh>
    <rPh sb="4" eb="6">
      <t>ネンド</t>
    </rPh>
    <rPh sb="20" eb="22">
      <t>スイシン</t>
    </rPh>
    <rPh sb="23" eb="24">
      <t>カカ</t>
    </rPh>
    <rPh sb="25" eb="27">
      <t>コクサイ</t>
    </rPh>
    <rPh sb="35" eb="40">
      <t>ジムキョクギョウム</t>
    </rPh>
    <rPh sb="41" eb="43">
      <t>ギョウム</t>
    </rPh>
    <rPh sb="43" eb="46">
      <t>ホウコクショ</t>
    </rPh>
    <phoneticPr fontId="5"/>
  </si>
  <si>
    <t>平成28年度　コベネフィット・アプローチ推進に係る国際パートナーシップ事務局業務　業務報告書（２／２）　（IGES）</t>
    <phoneticPr fontId="5"/>
  </si>
  <si>
    <t>18÷3</t>
    <phoneticPr fontId="5"/>
  </si>
  <si>
    <t>pH</t>
    <phoneticPr fontId="5"/>
  </si>
  <si>
    <t>pH</t>
    <phoneticPr fontId="5"/>
  </si>
  <si>
    <t>我が国の降水中pHの平均値
（28年度実績値はまだ公表されていない）</t>
    <rPh sb="18" eb="20">
      <t>ネンド</t>
    </rPh>
    <rPh sb="20" eb="23">
      <t>ジッセキチ</t>
    </rPh>
    <rPh sb="26" eb="28">
      <t>コウヒョウ</t>
    </rPh>
    <phoneticPr fontId="5"/>
  </si>
  <si>
    <t>-</t>
    <phoneticPr fontId="5"/>
  </si>
  <si>
    <t>-</t>
    <phoneticPr fontId="5"/>
  </si>
  <si>
    <t>-</t>
    <phoneticPr fontId="5"/>
  </si>
  <si>
    <t>コベネフィットアプローチの普及等を行うための活動は、当初見込みとおりの回数を実施した。</t>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</si>
  <si>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</si>
  <si>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</si>
  <si>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</si>
  <si>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外部有識者点検対象外</t>
    <phoneticPr fontId="5"/>
  </si>
  <si>
    <t>現状通り</t>
    <phoneticPr fontId="5"/>
  </si>
  <si>
    <t>現状通り</t>
    <phoneticPr fontId="5"/>
  </si>
  <si>
    <t>総務課課長補佐　伊藤　隆晃</t>
    <rPh sb="0" eb="3">
      <t>ソウムカ</t>
    </rPh>
    <rPh sb="3" eb="5">
      <t>カチョウ</t>
    </rPh>
    <rPh sb="5" eb="7">
      <t>ホサ</t>
    </rPh>
    <rPh sb="8" eb="10">
      <t>イトウ</t>
    </rPh>
    <rPh sb="11" eb="13">
      <t>タカアキ</t>
    </rPh>
    <phoneticPr fontId="5"/>
  </si>
  <si>
    <t>引き続き、拠出先（IIASA）理事会に日本委員会メンバーが出席し、日本委員会総会においてIIASA理事会の報告と活動評価を行う。</t>
    <rPh sb="0" eb="1">
      <t>ヒ</t>
    </rPh>
    <rPh sb="2" eb="3">
      <t>ツヅ</t>
    </rPh>
    <rPh sb="5" eb="7">
      <t>キョシュツ</t>
    </rPh>
    <rPh sb="7" eb="8">
      <t>サキ</t>
    </rPh>
    <rPh sb="15" eb="18">
      <t>リジカイ</t>
    </rPh>
    <rPh sb="19" eb="21">
      <t>ニホン</t>
    </rPh>
    <rPh sb="21" eb="24">
      <t>イインカイ</t>
    </rPh>
    <rPh sb="29" eb="31">
      <t>シュッセキ</t>
    </rPh>
    <rPh sb="33" eb="35">
      <t>ニホン</t>
    </rPh>
    <rPh sb="35" eb="38">
      <t>イインカイ</t>
    </rPh>
    <rPh sb="38" eb="40">
      <t>ソウカイ</t>
    </rPh>
    <rPh sb="49" eb="52">
      <t>リジカイ</t>
    </rPh>
    <rPh sb="53" eb="55">
      <t>ホウコク</t>
    </rPh>
    <rPh sb="56" eb="58">
      <t>カツドウ</t>
    </rPh>
    <rPh sb="58" eb="60">
      <t>ヒョウカ</t>
    </rPh>
    <rPh sb="61" eb="62">
      <t>オコナ</t>
    </rPh>
    <phoneticPr fontId="5"/>
  </si>
  <si>
    <t>引き続き拠出先の活動を把握して評価を行うなど、より一層の効果的な予算執行に努めること。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</si>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</sst>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12700</xdr:colOff>
      <xdr:row>741</xdr:row>
      <xdr:rowOff>177800</xdr:rowOff>
    </xdr:from>
    <xdr:to>
      <xdr:col>26</xdr:col>
      <xdr:colOff>54088</xdr:colOff>
      <xdr:row>742</xdr:row>
      <xdr:rowOff>353004</xdr:rowOff>
    </xdr:to>
    <xdr:sp macro="" textlink="">
      <xdr:nvSpPr>
        <xdr:cNvPr id="10" name="テキスト ボックス 9"/>
        <xdr:cNvSpPr txBox="1"/>
      </xdr:nvSpPr>
      <xdr:spPr bwMode="auto">
        <a:xfrm>
          <a:off x="1841500" y="49644300"/>
          <a:ext cx="3495788" cy="5308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050"/>
            <a:t>環境省</a:t>
          </a:r>
          <a:endParaRPr kumimoji="1" lang="en-US" altLang="ja-JP" sz="1050"/>
        </a:p>
        <a:p>
          <a:pPr algn="ctr">
            <a:lnSpc>
              <a:spcPts val="1200"/>
            </a:lnSpc>
          </a:pPr>
          <a:r>
            <a:rPr kumimoji="1" lang="en-US" altLang="ja-JP" sz="1050">
              <a:solidFill>
                <a:sysClr val="windowText" lastClr="000000"/>
              </a:solidFill>
            </a:rPr>
            <a:t>114</a:t>
          </a:r>
          <a:r>
            <a:rPr kumimoji="1" lang="ja-JP" altLang="en-US" sz="1050">
              <a:solidFill>
                <a:sysClr val="windowText" lastClr="000000"/>
              </a:solidFill>
            </a:rPr>
            <a:t>百万円</a:t>
          </a:r>
        </a:p>
      </xdr:txBody>
    </xdr:sp>
    <xdr:clientData/>
  </xdr:twoCellAnchor>
  <xdr:twoCellAnchor>
    <xdr:from>
      <xdr:col>9</xdr:col>
      <xdr:colOff>59532</xdr:colOff>
      <xdr:row>743</xdr:row>
      <xdr:rowOff>101601</xdr:rowOff>
    </xdr:from>
    <xdr:to>
      <xdr:col>26</xdr:col>
      <xdr:colOff>82637</xdr:colOff>
      <xdr:row>747</xdr:row>
      <xdr:rowOff>214313</xdr:rowOff>
    </xdr:to>
    <xdr:sp macro="" textlink="">
      <xdr:nvSpPr>
        <xdr:cNvPr id="12" name="大かっこ 11"/>
        <xdr:cNvSpPr/>
      </xdr:nvSpPr>
      <xdr:spPr bwMode="auto">
        <a:xfrm>
          <a:off x="1881188" y="51596132"/>
          <a:ext cx="3464012" cy="1541462"/>
        </a:xfrm>
        <a:prstGeom prst="bracketPair">
          <a:avLst>
            <a:gd name="adj" fmla="val 15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・アジアの途上国におけるコベネフィット効果を有する事業の拡大やコベネフィット・アプローチの主流化を目的とする</a:t>
          </a:r>
          <a:r>
            <a:rPr kumimoji="1" lang="ja-JP" altLang="ja-JP" sz="1050">
              <a:solidFill>
                <a:schemeClr val="tx1"/>
              </a:solidFill>
              <a:effectLst/>
              <a:latin typeface="+mn-lt"/>
              <a:ea typeface="+mn-ea"/>
              <a:cs typeface="+mn-cs"/>
            </a:rPr>
            <a:t>アジア・コベネフィット・パートナーシップ</a:t>
          </a:r>
          <a:r>
            <a:rPr kumimoji="1" lang="ja-JP" altLang="en-US" sz="1050">
              <a:solidFill>
                <a:schemeClr val="tx1"/>
              </a:solidFill>
              <a:effectLst/>
              <a:latin typeface="+mn-lt"/>
              <a:ea typeface="+mn-ea"/>
              <a:cs typeface="+mn-cs"/>
            </a:rPr>
            <a:t>の活動支援</a:t>
          </a:r>
          <a:endParaRPr kumimoji="1" lang="en-US" altLang="ja-JP" sz="1050">
            <a:solidFill>
              <a:schemeClr val="tx1"/>
            </a:solidFill>
            <a:effectLst/>
            <a:latin typeface="+mn-lt"/>
            <a:ea typeface="+mn-ea"/>
            <a:cs typeface="+mn-cs"/>
          </a:endParaRPr>
        </a:p>
        <a:p>
          <a:pPr algn="l">
            <a:lnSpc>
              <a:spcPts val="1300"/>
            </a:lnSpc>
          </a:pPr>
          <a:endParaRPr kumimoji="1" lang="en-US" altLang="ja-JP" sz="1050"/>
        </a:p>
        <a:p>
          <a:pPr algn="l">
            <a:lnSpc>
              <a:spcPts val="1100"/>
            </a:lnSpc>
          </a:pPr>
          <a:r>
            <a:rPr kumimoji="1" lang="ja-JP" altLang="en-US" sz="1050"/>
            <a:t>・国際的な研究機関の支援による、地球環境及び地球環境保全に関する科学的知見の蓄積</a:t>
          </a:r>
          <a:endParaRPr kumimoji="1" lang="en-US" altLang="ja-JP" sz="1050"/>
        </a:p>
      </xdr:txBody>
    </xdr:sp>
    <xdr:clientData/>
  </xdr:twoCellAnchor>
  <xdr:twoCellAnchor>
    <xdr:from>
      <xdr:col>32</xdr:col>
      <xdr:colOff>12700</xdr:colOff>
      <xdr:row>741</xdr:row>
      <xdr:rowOff>241300</xdr:rowOff>
    </xdr:from>
    <xdr:to>
      <xdr:col>45</xdr:col>
      <xdr:colOff>24520</xdr:colOff>
      <xdr:row>743</xdr:row>
      <xdr:rowOff>63500</xdr:rowOff>
    </xdr:to>
    <xdr:sp macro="" textlink="">
      <xdr:nvSpPr>
        <xdr:cNvPr id="14" name="大かっこ 13"/>
        <xdr:cNvSpPr/>
      </xdr:nvSpPr>
      <xdr:spPr bwMode="auto">
        <a:xfrm>
          <a:off x="6515100" y="49707800"/>
          <a:ext cx="2653420" cy="533400"/>
        </a:xfrm>
        <a:prstGeom prst="bracketPair">
          <a:avLst>
            <a:gd name="adj" fmla="val 2545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ctr">
            <a:lnSpc>
              <a:spcPts val="1200"/>
            </a:lnSpc>
          </a:pPr>
          <a:r>
            <a:rPr kumimoji="1" lang="ja-JP" altLang="en-US" sz="1050">
              <a:solidFill>
                <a:sysClr val="windowText" lastClr="000000"/>
              </a:solidFill>
            </a:rPr>
            <a:t>事業実施に係る事業費（人件費等）</a:t>
          </a:r>
          <a:endParaRPr kumimoji="1" lang="en-US" altLang="ja-JP" sz="1050">
            <a:solidFill>
              <a:sysClr val="windowText" lastClr="000000"/>
            </a:solidFill>
          </a:endParaRPr>
        </a:p>
        <a:p>
          <a:pPr algn="ctr">
            <a:lnSpc>
              <a:spcPts val="1200"/>
            </a:lnSpc>
          </a:pPr>
          <a:r>
            <a:rPr kumimoji="1" lang="en-US" altLang="ja-JP" sz="1050">
              <a:solidFill>
                <a:sysClr val="windowText" lastClr="000000"/>
              </a:solidFill>
            </a:rPr>
            <a:t>1</a:t>
          </a:r>
          <a:r>
            <a:rPr kumimoji="1" lang="ja-JP" altLang="en-US" sz="1050">
              <a:solidFill>
                <a:sysClr val="windowText" lastClr="000000"/>
              </a:solidFill>
            </a:rPr>
            <a:t>百万円</a:t>
          </a:r>
        </a:p>
      </xdr:txBody>
    </xdr:sp>
    <xdr:clientData/>
  </xdr:twoCellAnchor>
  <xdr:twoCellAnchor>
    <xdr:from>
      <xdr:col>11</xdr:col>
      <xdr:colOff>11906</xdr:colOff>
      <xdr:row>748</xdr:row>
      <xdr:rowOff>23812</xdr:rowOff>
    </xdr:from>
    <xdr:to>
      <xdr:col>11</xdr:col>
      <xdr:colOff>74083</xdr:colOff>
      <xdr:row>762</xdr:row>
      <xdr:rowOff>169334</xdr:rowOff>
    </xdr:to>
    <xdr:cxnSp macro="">
      <xdr:nvCxnSpPr>
        <xdr:cNvPr id="16" name="直線コネクタ 15"/>
        <xdr:cNvCxnSpPr/>
      </xdr:nvCxnSpPr>
      <xdr:spPr>
        <a:xfrm>
          <a:off x="2223823" y="51056645"/>
          <a:ext cx="62177" cy="59875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750</xdr:row>
      <xdr:rowOff>0</xdr:rowOff>
    </xdr:from>
    <xdr:to>
      <xdr:col>33</xdr:col>
      <xdr:colOff>55001</xdr:colOff>
      <xdr:row>750</xdr:row>
      <xdr:rowOff>216</xdr:rowOff>
    </xdr:to>
    <xdr:cxnSp macro="">
      <xdr:nvCxnSpPr>
        <xdr:cNvPr id="17" name="直線コネクタ 16"/>
        <xdr:cNvCxnSpPr/>
      </xdr:nvCxnSpPr>
      <xdr:spPr>
        <a:xfrm flipV="1">
          <a:off x="2235200" y="52666900"/>
          <a:ext cx="4525401" cy="21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754</xdr:row>
      <xdr:rowOff>99494</xdr:rowOff>
    </xdr:from>
    <xdr:to>
      <xdr:col>28</xdr:col>
      <xdr:colOff>194355</xdr:colOff>
      <xdr:row>759</xdr:row>
      <xdr:rowOff>35722</xdr:rowOff>
    </xdr:to>
    <xdr:grpSp>
      <xdr:nvGrpSpPr>
        <xdr:cNvPr id="24" name="グループ化 1477"/>
        <xdr:cNvGrpSpPr>
          <a:grpSpLocks/>
        </xdr:cNvGrpSpPr>
      </xdr:nvGrpSpPr>
      <xdr:grpSpPr bwMode="auto">
        <a:xfrm>
          <a:off x="2133600" y="52788619"/>
          <a:ext cx="3382055" cy="2634978"/>
          <a:chOff x="2218765" y="35196663"/>
          <a:chExt cx="3634309" cy="1698293"/>
        </a:xfrm>
      </xdr:grpSpPr>
      <xdr:grpSp>
        <xdr:nvGrpSpPr>
          <xdr:cNvPr id="25" name="グループ化 66"/>
          <xdr:cNvGrpSpPr>
            <a:grpSpLocks/>
          </xdr:cNvGrpSpPr>
        </xdr:nvGrpSpPr>
        <xdr:grpSpPr bwMode="auto">
          <a:xfrm>
            <a:off x="2967557" y="35196663"/>
            <a:ext cx="2885517" cy="1698293"/>
            <a:chOff x="3552032" y="37533195"/>
            <a:chExt cx="2857263" cy="1686957"/>
          </a:xfrm>
        </xdr:grpSpPr>
        <xdr:sp macro="" textlink="">
          <xdr:nvSpPr>
            <xdr:cNvPr id="27" name="テキスト ボックス 26"/>
            <xdr:cNvSpPr txBox="1"/>
          </xdr:nvSpPr>
          <xdr:spPr>
            <a:xfrm>
              <a:off x="3591247" y="37740130"/>
              <a:ext cx="2818048" cy="5459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050"/>
                <a:t>B. </a:t>
              </a:r>
              <a:r>
                <a:rPr kumimoji="1" lang="ja-JP" altLang="en-US" sz="1050"/>
                <a:t>公益財団法人地球環境戦略研究機関</a:t>
              </a:r>
              <a:endParaRPr kumimoji="1" lang="en-US" altLang="ja-JP" sz="1050"/>
            </a:p>
            <a:p>
              <a:pPr algn="ctr">
                <a:lnSpc>
                  <a:spcPts val="1200"/>
                </a:lnSpc>
              </a:pPr>
              <a:r>
                <a:rPr kumimoji="1" lang="en-US" altLang="ja-JP" sz="1050">
                  <a:solidFill>
                    <a:sysClr val="windowText" lastClr="000000"/>
                  </a:solidFill>
                </a:rPr>
                <a:t>15</a:t>
              </a:r>
              <a:r>
                <a:rPr kumimoji="1" lang="ja-JP" altLang="en-US" sz="1050">
                  <a:solidFill>
                    <a:sysClr val="windowText" lastClr="000000"/>
                  </a:solidFill>
                </a:rPr>
                <a:t>百万円</a:t>
              </a:r>
              <a:endParaRPr kumimoji="1" lang="en-US" altLang="ja-JP" sz="1050">
                <a:solidFill>
                  <a:sysClr val="windowText" lastClr="000000"/>
                </a:solidFill>
              </a:endParaRPr>
            </a:p>
          </xdr:txBody>
        </xdr:sp>
        <xdr:sp macro="" textlink="">
          <xdr:nvSpPr>
            <xdr:cNvPr id="28" name="大かっこ 27"/>
            <xdr:cNvSpPr/>
          </xdr:nvSpPr>
          <xdr:spPr>
            <a:xfrm>
              <a:off x="3606255" y="38397755"/>
              <a:ext cx="2774480" cy="822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nSpc>
                  <a:spcPts val="1200"/>
                </a:lnSpc>
              </a:pPr>
              <a:endParaRPr kumimoji="1" lang="ja-JP" altLang="en-US" sz="1050">
                <a:solidFill>
                  <a:sysClr val="windowText" lastClr="000000"/>
                </a:solidFill>
              </a:endParaRPr>
            </a:p>
          </xdr:txBody>
        </xdr:sp>
        <xdr:sp macro="" textlink="">
          <xdr:nvSpPr>
            <xdr:cNvPr id="29" name="テキスト ボックス 28"/>
            <xdr:cNvSpPr txBox="1"/>
          </xdr:nvSpPr>
          <xdr:spPr>
            <a:xfrm>
              <a:off x="3552032" y="37533195"/>
              <a:ext cx="2694282" cy="266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随意契約（その他）</a:t>
              </a:r>
              <a:r>
                <a:rPr kumimoji="1" lang="en-US" altLang="ja-JP" sz="1050"/>
                <a:t>】</a:t>
              </a:r>
              <a:endParaRPr kumimoji="1" lang="ja-JP" altLang="en-US" sz="1050"/>
            </a:p>
          </xdr:txBody>
        </xdr:sp>
      </xdr:grpSp>
      <xdr:cxnSp macro="">
        <xdr:nvCxnSpPr>
          <xdr:cNvPr id="26" name="直線コネクタ 25"/>
          <xdr:cNvCxnSpPr/>
        </xdr:nvCxnSpPr>
        <xdr:spPr>
          <a:xfrm flipV="1">
            <a:off x="2218765" y="35586120"/>
            <a:ext cx="61533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165101</xdr:colOff>
      <xdr:row>757</xdr:row>
      <xdr:rowOff>101601</xdr:rowOff>
    </xdr:from>
    <xdr:to>
      <xdr:col>28</xdr:col>
      <xdr:colOff>76201</xdr:colOff>
      <xdr:row>759</xdr:row>
      <xdr:rowOff>279401</xdr:rowOff>
    </xdr:to>
    <xdr:sp macro="" textlink="">
      <xdr:nvSpPr>
        <xdr:cNvPr id="33" name="テキスト ボックス 32"/>
        <xdr:cNvSpPr txBox="1"/>
      </xdr:nvSpPr>
      <xdr:spPr>
        <a:xfrm>
          <a:off x="3213101" y="55575201"/>
          <a:ext cx="2552700" cy="15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・アジア・コベネフィット・パートナーシップの運営に関する連絡・調整、及び国際応用システム分析研究所日本委員会の運営に関する連絡・調整</a:t>
          </a:r>
          <a:endParaRPr kumimoji="1" lang="en-US" altLang="ja-JP" sz="1100"/>
        </a:p>
      </xdr:txBody>
    </xdr:sp>
    <xdr:clientData/>
  </xdr:twoCellAnchor>
  <xdr:twoCellAnchor>
    <xdr:from>
      <xdr:col>33</xdr:col>
      <xdr:colOff>152400</xdr:colOff>
      <xdr:row>749</xdr:row>
      <xdr:rowOff>95259</xdr:rowOff>
    </xdr:from>
    <xdr:to>
      <xdr:col>47</xdr:col>
      <xdr:colOff>143555</xdr:colOff>
      <xdr:row>754</xdr:row>
      <xdr:rowOff>285756</xdr:rowOff>
    </xdr:to>
    <xdr:grpSp>
      <xdr:nvGrpSpPr>
        <xdr:cNvPr id="38" name="グループ化 127"/>
        <xdr:cNvGrpSpPr>
          <a:grpSpLocks/>
        </xdr:cNvGrpSpPr>
      </xdr:nvGrpSpPr>
      <xdr:grpSpPr bwMode="auto">
        <a:xfrm>
          <a:off x="6438900" y="51038134"/>
          <a:ext cx="2658155" cy="1936747"/>
          <a:chOff x="6374412" y="37875029"/>
          <a:chExt cx="2844000" cy="1897574"/>
        </a:xfrm>
      </xdr:grpSpPr>
      <xdr:sp macro="" textlink="">
        <xdr:nvSpPr>
          <xdr:cNvPr id="39" name="テキスト ボックス 38"/>
          <xdr:cNvSpPr txBox="1"/>
        </xdr:nvSpPr>
        <xdr:spPr>
          <a:xfrm>
            <a:off x="6861636" y="38159863"/>
            <a:ext cx="1024606" cy="25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a:t>
            </a:r>
            <a:r>
              <a:rPr kumimoji="1" lang="ja-JP" altLang="en-US" sz="1050"/>
              <a:t>拠出金</a:t>
            </a:r>
            <a:r>
              <a:rPr kumimoji="1" lang="en-US" altLang="ja-JP" sz="1050"/>
              <a:t>】</a:t>
            </a:r>
            <a:endParaRPr kumimoji="1" lang="ja-JP" altLang="en-US" sz="1050"/>
          </a:p>
        </xdr:txBody>
      </xdr:sp>
      <xdr:sp macro="" textlink="">
        <xdr:nvSpPr>
          <xdr:cNvPr id="40" name="テキスト ボックス 39"/>
          <xdr:cNvSpPr txBox="1"/>
        </xdr:nvSpPr>
        <xdr:spPr>
          <a:xfrm>
            <a:off x="6374412" y="37875029"/>
            <a:ext cx="2844000" cy="6126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300"/>
              </a:lnSpc>
            </a:pPr>
            <a:r>
              <a:rPr kumimoji="1" lang="en-US" altLang="ja-JP" sz="1050"/>
              <a:t>A. </a:t>
            </a:r>
            <a:r>
              <a:rPr kumimoji="1" lang="ja-JP" altLang="en-US" sz="1050"/>
              <a:t>国際応用システム分析研究所（</a:t>
            </a:r>
            <a:r>
              <a:rPr kumimoji="1" lang="en-US" altLang="ja-JP" sz="1050"/>
              <a:t>IIASA</a:t>
            </a:r>
            <a:r>
              <a:rPr kumimoji="1" lang="ja-JP" altLang="en-US" sz="1050"/>
              <a:t>）</a:t>
            </a:r>
            <a:endParaRPr kumimoji="1" lang="en-US" altLang="ja-JP" sz="1050"/>
          </a:p>
          <a:p>
            <a:pPr algn="ctr">
              <a:lnSpc>
                <a:spcPts val="1200"/>
              </a:lnSpc>
            </a:pPr>
            <a:r>
              <a:rPr kumimoji="1" lang="en-US" altLang="ja-JP" sz="1050">
                <a:solidFill>
                  <a:sysClr val="windowText" lastClr="000000"/>
                </a:solidFill>
              </a:rPr>
              <a:t>96</a:t>
            </a:r>
            <a:r>
              <a:rPr kumimoji="1" lang="ja-JP" altLang="en-US" sz="1050">
                <a:solidFill>
                  <a:sysClr val="windowText" lastClr="000000"/>
                </a:solidFill>
              </a:rPr>
              <a:t>百万円</a:t>
            </a:r>
          </a:p>
        </xdr:txBody>
      </xdr:sp>
      <xdr:sp macro="" textlink="">
        <xdr:nvSpPr>
          <xdr:cNvPr id="41" name="大かっこ 40"/>
          <xdr:cNvSpPr/>
        </xdr:nvSpPr>
        <xdr:spPr>
          <a:xfrm>
            <a:off x="6425355" y="38657437"/>
            <a:ext cx="2777065" cy="1115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050"/>
              <a:t>・</a:t>
            </a:r>
            <a:r>
              <a:rPr kumimoji="1" lang="en-US" altLang="ja-JP" sz="1050"/>
              <a:t>IIASA</a:t>
            </a:r>
            <a:r>
              <a:rPr kumimoji="1" lang="ja-JP" altLang="en-US" sz="1050"/>
              <a:t>では、環境分野を主な研究対象としており、特に地球温暖化問題に関する主要な研究機関として気候変動に関する政府間パネル （</a:t>
            </a:r>
            <a:r>
              <a:rPr kumimoji="1" lang="en-US" altLang="ja-JP" sz="1050"/>
              <a:t>IPCC</a:t>
            </a:r>
            <a:r>
              <a:rPr kumimoji="1" lang="ja-JP" altLang="en-US" sz="1050"/>
              <a:t>）の活動等に貢献している。</a:t>
            </a:r>
            <a:endParaRPr kumimoji="1" lang="en-US" altLang="ja-JP" sz="1050"/>
          </a:p>
        </xdr:txBody>
      </xdr:sp>
    </xdr:grpSp>
    <xdr:clientData/>
  </xdr:twoCellAnchor>
  <xdr:twoCellAnchor>
    <xdr:from>
      <xdr:col>11</xdr:col>
      <xdr:colOff>65617</xdr:colOff>
      <xdr:row>761</xdr:row>
      <xdr:rowOff>353428</xdr:rowOff>
    </xdr:from>
    <xdr:to>
      <xdr:col>28</xdr:col>
      <xdr:colOff>196474</xdr:colOff>
      <xdr:row>763</xdr:row>
      <xdr:rowOff>112124</xdr:rowOff>
    </xdr:to>
    <xdr:grpSp>
      <xdr:nvGrpSpPr>
        <xdr:cNvPr id="44" name="グループ化 1477"/>
        <xdr:cNvGrpSpPr>
          <a:grpSpLocks/>
        </xdr:cNvGrpSpPr>
      </xdr:nvGrpSpPr>
      <xdr:grpSpPr bwMode="auto">
        <a:xfrm>
          <a:off x="2161117" y="56328678"/>
          <a:ext cx="3356657" cy="584196"/>
          <a:chOff x="2218765" y="35439945"/>
          <a:chExt cx="3610761" cy="322004"/>
        </a:xfrm>
      </xdr:grpSpPr>
      <xdr:sp macro="" textlink="">
        <xdr:nvSpPr>
          <xdr:cNvPr id="47" name="テキスト ボックス 46"/>
          <xdr:cNvSpPr txBox="1"/>
        </xdr:nvSpPr>
        <xdr:spPr bwMode="auto">
          <a:xfrm>
            <a:off x="2983611" y="35439945"/>
            <a:ext cx="2845915" cy="3220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050"/>
              <a:t>C. </a:t>
            </a:r>
            <a:r>
              <a:rPr kumimoji="1" lang="ja-JP" altLang="en-US" sz="1050"/>
              <a:t>株式会社オーエムシー</a:t>
            </a:r>
            <a:endParaRPr kumimoji="1" lang="en-US" altLang="ja-JP" sz="1050"/>
          </a:p>
          <a:p>
            <a:pPr algn="ctr">
              <a:lnSpc>
                <a:spcPts val="1200"/>
              </a:lnSpc>
            </a:pPr>
            <a:r>
              <a:rPr kumimoji="1" lang="en-US" altLang="ja-JP" sz="1050">
                <a:solidFill>
                  <a:sysClr val="windowText" lastClr="000000"/>
                </a:solidFill>
              </a:rPr>
              <a:t>3</a:t>
            </a:r>
            <a:r>
              <a:rPr kumimoji="1" lang="ja-JP" altLang="en-US" sz="1050">
                <a:solidFill>
                  <a:sysClr val="windowText" lastClr="000000"/>
                </a:solidFill>
              </a:rPr>
              <a:t>百万円</a:t>
            </a:r>
            <a:endParaRPr kumimoji="1" lang="en-US" altLang="ja-JP" sz="1050">
              <a:solidFill>
                <a:sysClr val="windowText" lastClr="000000"/>
              </a:solidFill>
            </a:endParaRPr>
          </a:p>
        </xdr:txBody>
      </xdr:sp>
      <xdr:cxnSp macro="">
        <xdr:nvCxnSpPr>
          <xdr:cNvPr id="46" name="直線コネクタ 45"/>
          <xdr:cNvCxnSpPr/>
        </xdr:nvCxnSpPr>
        <xdr:spPr>
          <a:xfrm flipV="1">
            <a:off x="2218765" y="35586120"/>
            <a:ext cx="61533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196850</xdr:colOff>
      <xdr:row>763</xdr:row>
      <xdr:rowOff>254000</xdr:rowOff>
    </xdr:from>
    <xdr:to>
      <xdr:col>28</xdr:col>
      <xdr:colOff>194470</xdr:colOff>
      <xdr:row>766</xdr:row>
      <xdr:rowOff>146843</xdr:rowOff>
    </xdr:to>
    <xdr:sp macro="" textlink="">
      <xdr:nvSpPr>
        <xdr:cNvPr id="50" name="大かっこ 49"/>
        <xdr:cNvSpPr/>
      </xdr:nvSpPr>
      <xdr:spPr bwMode="auto">
        <a:xfrm>
          <a:off x="3012017" y="57509833"/>
          <a:ext cx="2812786" cy="8453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endParaRPr kumimoji="1" lang="en-US" altLang="ja-JP" sz="1050"/>
        </a:p>
        <a:p>
          <a:pPr algn="l">
            <a:lnSpc>
              <a:spcPts val="1300"/>
            </a:lnSpc>
          </a:pPr>
          <a:r>
            <a:rPr kumimoji="1" lang="ja-JP" altLang="en-US" sz="1050"/>
            <a:t>・日中コベネフィット協力に係る出版物作成支援</a:t>
          </a:r>
          <a:endParaRPr kumimoji="1" lang="en-US" altLang="ja-JP" sz="1050"/>
        </a:p>
      </xdr:txBody>
    </xdr:sp>
    <xdr:clientData/>
  </xdr:twoCellAnchor>
  <xdr:twoCellAnchor>
    <xdr:from>
      <xdr:col>33</xdr:col>
      <xdr:colOff>95250</xdr:colOff>
      <xdr:row>748</xdr:row>
      <xdr:rowOff>148167</xdr:rowOff>
    </xdr:from>
    <xdr:to>
      <xdr:col>46</xdr:col>
      <xdr:colOff>157442</xdr:colOff>
      <xdr:row>749</xdr:row>
      <xdr:rowOff>215607</xdr:rowOff>
    </xdr:to>
    <xdr:sp macro="" textlink="">
      <xdr:nvSpPr>
        <xdr:cNvPr id="30" name="テキスト ボックス 29"/>
        <xdr:cNvSpPr txBox="1"/>
      </xdr:nvSpPr>
      <xdr:spPr bwMode="auto">
        <a:xfrm>
          <a:off x="6731000" y="51181000"/>
          <a:ext cx="2676275" cy="41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拠出金</a:t>
          </a:r>
          <a:r>
            <a:rPr kumimoji="1" lang="en-US" altLang="ja-JP" sz="1050"/>
            <a:t>】</a:t>
          </a:r>
          <a:endParaRPr kumimoji="1" lang="ja-JP" altLang="en-US" sz="1050"/>
        </a:p>
      </xdr:txBody>
    </xdr:sp>
    <xdr:clientData/>
  </xdr:twoCellAnchor>
  <xdr:twoCellAnchor>
    <xdr:from>
      <xdr:col>14</xdr:col>
      <xdr:colOff>169333</xdr:colOff>
      <xdr:row>761</xdr:row>
      <xdr:rowOff>31751</xdr:rowOff>
    </xdr:from>
    <xdr:to>
      <xdr:col>28</xdr:col>
      <xdr:colOff>30441</xdr:colOff>
      <xdr:row>762</xdr:row>
      <xdr:rowOff>3941</xdr:rowOff>
    </xdr:to>
    <xdr:sp macro="" textlink="">
      <xdr:nvSpPr>
        <xdr:cNvPr id="32" name="テキスト ボックス 31"/>
        <xdr:cNvSpPr txBox="1"/>
      </xdr:nvSpPr>
      <xdr:spPr bwMode="auto">
        <a:xfrm>
          <a:off x="2984500" y="56462084"/>
          <a:ext cx="2676274" cy="41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40" zoomScaleNormal="75" zoomScaleSheetLayoutView="40" zoomScalePageLayoutView="85" workbookViewId="0">
      <selection activeCell="G770" sqref="A770:XFD77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111</v>
      </c>
      <c r="AT2" s="173"/>
      <c r="AU2" s="173"/>
      <c r="AV2" s="43" t="str">
        <f>IF(AW2="", "", "-")</f>
        <v/>
      </c>
      <c r="AW2" s="372"/>
      <c r="AX2" s="372"/>
    </row>
    <row r="3" spans="1:50" ht="21" customHeight="1" thickBot="1" x14ac:dyDescent="0.25">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475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67</v>
      </c>
      <c r="B5" s="682"/>
      <c r="C5" s="682"/>
      <c r="D5" s="682"/>
      <c r="E5" s="682"/>
      <c r="F5" s="683"/>
      <c r="G5" s="512" t="s">
        <v>185</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474</v>
      </c>
      <c r="AF5" s="690"/>
      <c r="AG5" s="690"/>
      <c r="AH5" s="690"/>
      <c r="AI5" s="690"/>
      <c r="AJ5" s="690"/>
      <c r="AK5" s="690"/>
      <c r="AL5" s="690"/>
      <c r="AM5" s="690"/>
      <c r="AN5" s="690"/>
      <c r="AO5" s="690"/>
      <c r="AP5" s="691"/>
      <c r="AQ5" s="692" t="s">
        <v>566</v>
      </c>
      <c r="AR5" s="693"/>
      <c r="AS5" s="693"/>
      <c r="AT5" s="693"/>
      <c r="AU5" s="693"/>
      <c r="AV5" s="693"/>
      <c r="AW5" s="693"/>
      <c r="AX5" s="694"/>
    </row>
    <row r="6" spans="1:50" ht="39" customHeight="1" x14ac:dyDescent="0.2">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2">
      <c r="A7" s="799" t="s">
        <v>23</v>
      </c>
      <c r="B7" s="800"/>
      <c r="C7" s="800"/>
      <c r="D7" s="800"/>
      <c r="E7" s="800"/>
      <c r="F7" s="801"/>
      <c r="G7" s="802" t="s">
        <v>478</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478</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2">
      <c r="A8" s="799" t="s">
        <v>343</v>
      </c>
      <c r="B8" s="800"/>
      <c r="C8" s="800"/>
      <c r="D8" s="800"/>
      <c r="E8" s="800"/>
      <c r="F8" s="801"/>
      <c r="G8" s="179" t="str">
        <f>入力規則等!A26</f>
        <v>地球温暖化対策</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2">
      <c r="A9" s="91" t="s">
        <v>24</v>
      </c>
      <c r="B9" s="92"/>
      <c r="C9" s="92"/>
      <c r="D9" s="92"/>
      <c r="E9" s="92"/>
      <c r="F9" s="92"/>
      <c r="G9" s="534" t="s">
        <v>471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2">
      <c r="A10" s="712" t="s">
        <v>30</v>
      </c>
      <c r="B10" s="713"/>
      <c r="C10" s="713"/>
      <c r="D10" s="713"/>
      <c r="E10" s="713"/>
      <c r="F10" s="713"/>
      <c r="G10" s="648" t="s">
        <v>472</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2">
      <c r="A11" s="712" t="s">
        <v>6</v>
      </c>
      <c r="B11" s="713"/>
      <c r="C11" s="713"/>
      <c r="D11" s="713"/>
      <c r="E11" s="713"/>
      <c r="F11" s="721"/>
      <c r="G11" s="684" t="str">
        <f>入力規則等!P10</f>
        <v>委託・請負、その他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4"/>
    </row>
    <row r="13" spans="1:50" ht="21" customHeight="1" x14ac:dyDescent="0.2">
      <c r="A13" s="88"/>
      <c r="B13" s="89"/>
      <c r="C13" s="89"/>
      <c r="D13" s="89"/>
      <c r="E13" s="89"/>
      <c r="F13" s="90"/>
      <c r="G13" s="715" t="s">
        <v>7</v>
      </c>
      <c r="H13" s="716"/>
      <c r="I13" s="613" t="s">
        <v>8</v>
      </c>
      <c r="J13" s="614"/>
      <c r="K13" s="614"/>
      <c r="L13" s="614"/>
      <c r="M13" s="614"/>
      <c r="N13" s="614"/>
      <c r="O13" s="615"/>
      <c r="P13" s="168">
        <v>116</v>
      </c>
      <c r="Q13" s="169"/>
      <c r="R13" s="169"/>
      <c r="S13" s="169"/>
      <c r="T13" s="169"/>
      <c r="U13" s="169"/>
      <c r="V13" s="170"/>
      <c r="W13" s="168">
        <v>120</v>
      </c>
      <c r="X13" s="169"/>
      <c r="Y13" s="169"/>
      <c r="Z13" s="169"/>
      <c r="AA13" s="169"/>
      <c r="AB13" s="169"/>
      <c r="AC13" s="170"/>
      <c r="AD13" s="168">
        <v>115</v>
      </c>
      <c r="AE13" s="169"/>
      <c r="AF13" s="169"/>
      <c r="AG13" s="169"/>
      <c r="AH13" s="169"/>
      <c r="AI13" s="169"/>
      <c r="AJ13" s="170"/>
      <c r="AK13" s="168">
        <v>105</v>
      </c>
      <c r="AL13" s="169"/>
      <c r="AM13" s="169"/>
      <c r="AN13" s="169"/>
      <c r="AO13" s="169"/>
      <c r="AP13" s="169"/>
      <c r="AQ13" s="170"/>
      <c r="AR13" s="165">
        <v>105</v>
      </c>
      <c r="AS13" s="166"/>
      <c r="AT13" s="166"/>
      <c r="AU13" s="166"/>
      <c r="AV13" s="166"/>
      <c r="AW13" s="166"/>
      <c r="AX13" s="369"/>
    </row>
    <row r="14" spans="1:50" ht="21" customHeight="1" x14ac:dyDescent="0.2">
      <c r="A14" s="88"/>
      <c r="B14" s="89"/>
      <c r="C14" s="89"/>
      <c r="D14" s="89"/>
      <c r="E14" s="89"/>
      <c r="F14" s="90"/>
      <c r="G14" s="717"/>
      <c r="H14" s="718"/>
      <c r="I14" s="537" t="s">
        <v>9</v>
      </c>
      <c r="J14" s="604"/>
      <c r="K14" s="604"/>
      <c r="L14" s="604"/>
      <c r="M14" s="604"/>
      <c r="N14" s="604"/>
      <c r="O14" s="605"/>
      <c r="P14" s="168" t="s">
        <v>478</v>
      </c>
      <c r="Q14" s="169"/>
      <c r="R14" s="169"/>
      <c r="S14" s="169"/>
      <c r="T14" s="169"/>
      <c r="U14" s="169"/>
      <c r="V14" s="170"/>
      <c r="W14" s="168" t="s">
        <v>478</v>
      </c>
      <c r="X14" s="169"/>
      <c r="Y14" s="169"/>
      <c r="Z14" s="169"/>
      <c r="AA14" s="169"/>
      <c r="AB14" s="169"/>
      <c r="AC14" s="170"/>
      <c r="AD14" s="168" t="s">
        <v>480</v>
      </c>
      <c r="AE14" s="169"/>
      <c r="AF14" s="169"/>
      <c r="AG14" s="169"/>
      <c r="AH14" s="169"/>
      <c r="AI14" s="169"/>
      <c r="AJ14" s="170"/>
      <c r="AK14" s="168" t="s">
        <v>478</v>
      </c>
      <c r="AL14" s="169"/>
      <c r="AM14" s="169"/>
      <c r="AN14" s="169"/>
      <c r="AO14" s="169"/>
      <c r="AP14" s="169"/>
      <c r="AQ14" s="170"/>
      <c r="AR14" s="640"/>
      <c r="AS14" s="640"/>
      <c r="AT14" s="640"/>
      <c r="AU14" s="640"/>
      <c r="AV14" s="640"/>
      <c r="AW14" s="640"/>
      <c r="AX14" s="641"/>
    </row>
    <row r="15" spans="1:50" ht="21" customHeight="1" x14ac:dyDescent="0.2">
      <c r="A15" s="88"/>
      <c r="B15" s="89"/>
      <c r="C15" s="89"/>
      <c r="D15" s="89"/>
      <c r="E15" s="89"/>
      <c r="F15" s="90"/>
      <c r="G15" s="717"/>
      <c r="H15" s="718"/>
      <c r="I15" s="537" t="s">
        <v>51</v>
      </c>
      <c r="J15" s="538"/>
      <c r="K15" s="538"/>
      <c r="L15" s="538"/>
      <c r="M15" s="538"/>
      <c r="N15" s="538"/>
      <c r="O15" s="539"/>
      <c r="P15" s="168" t="s">
        <v>478</v>
      </c>
      <c r="Q15" s="169"/>
      <c r="R15" s="169"/>
      <c r="S15" s="169"/>
      <c r="T15" s="169"/>
      <c r="U15" s="169"/>
      <c r="V15" s="170"/>
      <c r="W15" s="168" t="s">
        <v>478</v>
      </c>
      <c r="X15" s="169"/>
      <c r="Y15" s="169"/>
      <c r="Z15" s="169"/>
      <c r="AA15" s="169"/>
      <c r="AB15" s="169"/>
      <c r="AC15" s="170"/>
      <c r="AD15" s="168" t="s">
        <v>478</v>
      </c>
      <c r="AE15" s="169"/>
      <c r="AF15" s="169"/>
      <c r="AG15" s="169"/>
      <c r="AH15" s="169"/>
      <c r="AI15" s="169"/>
      <c r="AJ15" s="170"/>
      <c r="AK15" s="168" t="s">
        <v>478</v>
      </c>
      <c r="AL15" s="169"/>
      <c r="AM15" s="169"/>
      <c r="AN15" s="169"/>
      <c r="AO15" s="169"/>
      <c r="AP15" s="169"/>
      <c r="AQ15" s="170"/>
      <c r="AR15" s="168" t="s">
        <v>562</v>
      </c>
      <c r="AS15" s="169"/>
      <c r="AT15" s="169"/>
      <c r="AU15" s="169"/>
      <c r="AV15" s="169"/>
      <c r="AW15" s="169"/>
      <c r="AX15" s="603"/>
    </row>
    <row r="16" spans="1:50" ht="21" customHeight="1" x14ac:dyDescent="0.2">
      <c r="A16" s="88"/>
      <c r="B16" s="89"/>
      <c r="C16" s="89"/>
      <c r="D16" s="89"/>
      <c r="E16" s="89"/>
      <c r="F16" s="90"/>
      <c r="G16" s="717"/>
      <c r="H16" s="718"/>
      <c r="I16" s="537" t="s">
        <v>52</v>
      </c>
      <c r="J16" s="538"/>
      <c r="K16" s="538"/>
      <c r="L16" s="538"/>
      <c r="M16" s="538"/>
      <c r="N16" s="538"/>
      <c r="O16" s="539"/>
      <c r="P16" s="168" t="s">
        <v>478</v>
      </c>
      <c r="Q16" s="169"/>
      <c r="R16" s="169"/>
      <c r="S16" s="169"/>
      <c r="T16" s="169"/>
      <c r="U16" s="169"/>
      <c r="V16" s="170"/>
      <c r="W16" s="168" t="s">
        <v>478</v>
      </c>
      <c r="X16" s="169"/>
      <c r="Y16" s="169"/>
      <c r="Z16" s="169"/>
      <c r="AA16" s="169"/>
      <c r="AB16" s="169"/>
      <c r="AC16" s="170"/>
      <c r="AD16" s="168" t="s">
        <v>478</v>
      </c>
      <c r="AE16" s="169"/>
      <c r="AF16" s="169"/>
      <c r="AG16" s="169"/>
      <c r="AH16" s="169"/>
      <c r="AI16" s="169"/>
      <c r="AJ16" s="170"/>
      <c r="AK16" s="168" t="s">
        <v>478</v>
      </c>
      <c r="AL16" s="169"/>
      <c r="AM16" s="169"/>
      <c r="AN16" s="169"/>
      <c r="AO16" s="169"/>
      <c r="AP16" s="169"/>
      <c r="AQ16" s="170"/>
      <c r="AR16" s="651"/>
      <c r="AS16" s="652"/>
      <c r="AT16" s="652"/>
      <c r="AU16" s="652"/>
      <c r="AV16" s="652"/>
      <c r="AW16" s="652"/>
      <c r="AX16" s="653"/>
    </row>
    <row r="17" spans="1:50" ht="24.75" customHeight="1" x14ac:dyDescent="0.2">
      <c r="A17" s="88"/>
      <c r="B17" s="89"/>
      <c r="C17" s="89"/>
      <c r="D17" s="89"/>
      <c r="E17" s="89"/>
      <c r="F17" s="90"/>
      <c r="G17" s="717"/>
      <c r="H17" s="718"/>
      <c r="I17" s="537" t="s">
        <v>50</v>
      </c>
      <c r="J17" s="604"/>
      <c r="K17" s="604"/>
      <c r="L17" s="604"/>
      <c r="M17" s="604"/>
      <c r="N17" s="604"/>
      <c r="O17" s="605"/>
      <c r="P17" s="168" t="s">
        <v>479</v>
      </c>
      <c r="Q17" s="169"/>
      <c r="R17" s="169"/>
      <c r="S17" s="169"/>
      <c r="T17" s="169"/>
      <c r="U17" s="169"/>
      <c r="V17" s="170"/>
      <c r="W17" s="168" t="s">
        <v>478</v>
      </c>
      <c r="X17" s="169"/>
      <c r="Y17" s="169"/>
      <c r="Z17" s="169"/>
      <c r="AA17" s="169"/>
      <c r="AB17" s="169"/>
      <c r="AC17" s="170"/>
      <c r="AD17" s="168" t="s">
        <v>478</v>
      </c>
      <c r="AE17" s="169"/>
      <c r="AF17" s="169"/>
      <c r="AG17" s="169"/>
      <c r="AH17" s="169"/>
      <c r="AI17" s="169"/>
      <c r="AJ17" s="170"/>
      <c r="AK17" s="168" t="s">
        <v>478</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19"/>
      <c r="H18" s="720"/>
      <c r="I18" s="707" t="s">
        <v>21</v>
      </c>
      <c r="J18" s="708"/>
      <c r="K18" s="708"/>
      <c r="L18" s="708"/>
      <c r="M18" s="708"/>
      <c r="N18" s="708"/>
      <c r="O18" s="709"/>
      <c r="P18" s="189">
        <f>SUM(P13:V17)</f>
        <v>116</v>
      </c>
      <c r="Q18" s="190"/>
      <c r="R18" s="190"/>
      <c r="S18" s="190"/>
      <c r="T18" s="190"/>
      <c r="U18" s="190"/>
      <c r="V18" s="191"/>
      <c r="W18" s="189">
        <f>SUM(W13:AC17)</f>
        <v>120</v>
      </c>
      <c r="X18" s="190"/>
      <c r="Y18" s="190"/>
      <c r="Z18" s="190"/>
      <c r="AA18" s="190"/>
      <c r="AB18" s="190"/>
      <c r="AC18" s="191"/>
      <c r="AD18" s="189">
        <f>SUM(AD13:AJ17)</f>
        <v>115</v>
      </c>
      <c r="AE18" s="190"/>
      <c r="AF18" s="190"/>
      <c r="AG18" s="190"/>
      <c r="AH18" s="190"/>
      <c r="AI18" s="190"/>
      <c r="AJ18" s="191"/>
      <c r="AK18" s="189">
        <f>SUM(AK13:AQ17)</f>
        <v>105</v>
      </c>
      <c r="AL18" s="190"/>
      <c r="AM18" s="190"/>
      <c r="AN18" s="190"/>
      <c r="AO18" s="190"/>
      <c r="AP18" s="190"/>
      <c r="AQ18" s="191"/>
      <c r="AR18" s="189">
        <f>SUM(AR13:AX17)</f>
        <v>105</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114</v>
      </c>
      <c r="Q19" s="169"/>
      <c r="R19" s="169"/>
      <c r="S19" s="169"/>
      <c r="T19" s="169"/>
      <c r="U19" s="169"/>
      <c r="V19" s="170"/>
      <c r="W19" s="168">
        <v>114</v>
      </c>
      <c r="X19" s="169"/>
      <c r="Y19" s="169"/>
      <c r="Z19" s="169"/>
      <c r="AA19" s="169"/>
      <c r="AB19" s="169"/>
      <c r="AC19" s="170"/>
      <c r="AD19" s="168">
        <v>114</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0.98275862068965514</v>
      </c>
      <c r="Q20" s="495"/>
      <c r="R20" s="495"/>
      <c r="S20" s="495"/>
      <c r="T20" s="495"/>
      <c r="U20" s="495"/>
      <c r="V20" s="495"/>
      <c r="W20" s="495">
        <f t="shared" ref="W20" si="0">IF(W18=0, "-", SUM(W19)/W18)</f>
        <v>0.95</v>
      </c>
      <c r="X20" s="495"/>
      <c r="Y20" s="495"/>
      <c r="Z20" s="495"/>
      <c r="AA20" s="495"/>
      <c r="AB20" s="495"/>
      <c r="AC20" s="495"/>
      <c r="AD20" s="495">
        <f t="shared" ref="AD20" si="1">IF(AD18=0, "-", SUM(AD19)/AD18)</f>
        <v>0.99130434782608701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2">
      <c r="A21" s="91"/>
      <c r="B21" s="92"/>
      <c r="C21" s="92"/>
      <c r="D21" s="92"/>
      <c r="E21" s="92"/>
      <c r="F21" s="93"/>
      <c r="G21" s="884" t="s">
        <v>427</v>
      </c>
      <c r="H21" s="885"/>
      <c r="I21" s="885"/>
      <c r="J21" s="885"/>
      <c r="K21" s="885"/>
      <c r="L21" s="885"/>
      <c r="M21" s="885"/>
      <c r="N21" s="885"/>
      <c r="O21" s="885"/>
      <c r="P21" s="495">
        <f>IF(P19=0, "-", SUM(P19)/SUM(P13,P14))</f>
        <v>0.98275862068965514</v>
      </c>
      <c r="Q21" s="495"/>
      <c r="R21" s="495"/>
      <c r="S21" s="495"/>
      <c r="T21" s="495"/>
      <c r="U21" s="495"/>
      <c r="V21" s="495"/>
      <c r="W21" s="495">
        <f t="shared" ref="W21" si="2">IF(W19=0, "-", SUM(W19)/SUM(W13,W14))</f>
        <v>0.95</v>
      </c>
      <c r="X21" s="495"/>
      <c r="Y21" s="495"/>
      <c r="Z21" s="495"/>
      <c r="AA21" s="495"/>
      <c r="AB21" s="495"/>
      <c r="AC21" s="495"/>
      <c r="AD21" s="495">
        <f t="shared" ref="AD21" si="3">IF(AD19=0, "-", SUM(AD19)/SUM(AD13,AD14))</f>
        <v>0.99130434782608701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2">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2">
      <c r="A23" s="148"/>
      <c r="B23" s="149"/>
      <c r="C23" s="149"/>
      <c r="D23" s="149"/>
      <c r="E23" s="149"/>
      <c r="F23" s="150"/>
      <c r="G23" s="133" t="s">
        <v>488</v>
      </c>
      <c r="H23" s="134"/>
      <c r="I23" s="134"/>
      <c r="J23" s="134"/>
      <c r="K23" s="134"/>
      <c r="L23" s="134"/>
      <c r="M23" s="134"/>
      <c r="N23" s="134"/>
      <c r="O23" s="135"/>
      <c r="P23" s="165">
        <v>19</v>
      </c>
      <c r="Q23" s="166"/>
      <c r="R23" s="166"/>
      <c r="S23" s="166"/>
      <c r="T23" s="166"/>
      <c r="U23" s="166"/>
      <c r="V23" s="167"/>
      <c r="W23" s="165">
        <v>19</v>
      </c>
      <c r="X23" s="166"/>
      <c r="Y23" s="166"/>
      <c r="Z23" s="166"/>
      <c r="AA23" s="166"/>
      <c r="AB23" s="166"/>
      <c r="AC23" s="167"/>
      <c r="AD23" s="156" t="s">
        <v>562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t="s">
        <v>489</v>
      </c>
      <c r="H24" s="137"/>
      <c r="I24" s="137"/>
      <c r="J24" s="137"/>
      <c r="K24" s="137"/>
      <c r="L24" s="137"/>
      <c r="M24" s="137"/>
      <c r="N24" s="137"/>
      <c r="O24" s="138"/>
      <c r="P24" s="168">
        <v>86</v>
      </c>
      <c r="Q24" s="169"/>
      <c r="R24" s="169"/>
      <c r="S24" s="169"/>
      <c r="T24" s="169"/>
      <c r="U24" s="169"/>
      <c r="V24" s="170"/>
      <c r="W24" s="168">
        <v>86</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404</v>
      </c>
      <c r="H29" s="143"/>
      <c r="I29" s="143"/>
      <c r="J29" s="143"/>
      <c r="K29" s="143"/>
      <c r="L29" s="143"/>
      <c r="M29" s="143"/>
      <c r="N29" s="143"/>
      <c r="O29" s="144"/>
      <c r="P29" s="192">
        <f>AK13</f>
        <v>105</v>
      </c>
      <c r="Q29" s="193"/>
      <c r="R29" s="193"/>
      <c r="S29" s="193"/>
      <c r="T29" s="193"/>
      <c r="U29" s="193"/>
      <c r="V29" s="194"/>
      <c r="W29" s="192">
        <f>AR13</f>
        <v>105</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5" t="s">
        <v>421</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v>30</v>
      </c>
      <c r="AR31" s="184"/>
      <c r="AS31" s="118" t="s">
        <v>309</v>
      </c>
      <c r="AT31" s="119"/>
      <c r="AU31" s="251" t="s">
        <v>478</v>
      </c>
      <c r="AV31" s="251"/>
      <c r="AW31" s="354" t="s">
        <v>297</v>
      </c>
      <c r="AX31" s="355"/>
    </row>
    <row r="32" spans="1:50" ht="23.25" customHeight="1" x14ac:dyDescent="0.2">
      <c r="A32" s="522"/>
      <c r="B32" s="520"/>
      <c r="C32" s="520"/>
      <c r="D32" s="520"/>
      <c r="E32" s="520"/>
      <c r="F32" s="521"/>
      <c r="G32" s="496" t="s">
        <v>481</v>
      </c>
      <c r="H32" s="497"/>
      <c r="I32" s="497"/>
      <c r="J32" s="497"/>
      <c r="K32" s="497"/>
      <c r="L32" s="497"/>
      <c r="M32" s="497"/>
      <c r="N32" s="497"/>
      <c r="O32" s="498"/>
      <c r="P32" s="107" t="s">
        <v>482</v>
      </c>
      <c r="Q32" s="107"/>
      <c r="R32" s="107"/>
      <c r="S32" s="107"/>
      <c r="T32" s="107"/>
      <c r="U32" s="107"/>
      <c r="V32" s="107"/>
      <c r="W32" s="107"/>
      <c r="X32" s="198"/>
      <c r="Y32" s="321" t="s">
        <v>13</v>
      </c>
      <c r="Z32" s="505"/>
      <c r="AA32" s="506"/>
      <c r="AB32" s="507" t="s">
        <v>507</v>
      </c>
      <c r="AC32" s="507"/>
      <c r="AD32" s="507"/>
      <c r="AE32" s="334">
        <v>10</v>
      </c>
      <c r="AF32" s="335"/>
      <c r="AG32" s="335"/>
      <c r="AH32" s="335"/>
      <c r="AI32" s="334">
        <v>10</v>
      </c>
      <c r="AJ32" s="335"/>
      <c r="AK32" s="335"/>
      <c r="AL32" s="335"/>
      <c r="AM32" s="334">
        <v>13</v>
      </c>
      <c r="AN32" s="335"/>
      <c r="AO32" s="335"/>
      <c r="AP32" s="335"/>
      <c r="AQ32" s="175" t="s">
        <v>478</v>
      </c>
      <c r="AR32" s="176"/>
      <c r="AS32" s="176"/>
      <c r="AT32" s="177"/>
      <c r="AU32" s="335" t="s">
        <v>478</v>
      </c>
      <c r="AV32" s="335"/>
      <c r="AW32" s="335"/>
      <c r="AX32" s="351"/>
    </row>
    <row r="33" spans="1:50" ht="23.2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507</v>
      </c>
      <c r="AC33" s="477"/>
      <c r="AD33" s="477"/>
      <c r="AE33" s="334">
        <v>11</v>
      </c>
      <c r="AF33" s="335"/>
      <c r="AG33" s="335"/>
      <c r="AH33" s="335"/>
      <c r="AI33" s="334">
        <v>12</v>
      </c>
      <c r="AJ33" s="335"/>
      <c r="AK33" s="335"/>
      <c r="AL33" s="335"/>
      <c r="AM33" s="334">
        <v>13</v>
      </c>
      <c r="AN33" s="335"/>
      <c r="AO33" s="335"/>
      <c r="AP33" s="335"/>
      <c r="AQ33" s="175">
        <v>15</v>
      </c>
      <c r="AR33" s="176"/>
      <c r="AS33" s="176"/>
      <c r="AT33" s="177"/>
      <c r="AU33" s="335" t="s">
        <v>478</v>
      </c>
      <c r="AV33" s="335"/>
      <c r="AW33" s="335"/>
      <c r="AX33" s="351"/>
    </row>
    <row r="34" spans="1:50" ht="61.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91</v>
      </c>
      <c r="AF34" s="335"/>
      <c r="AG34" s="335"/>
      <c r="AH34" s="335"/>
      <c r="AI34" s="334">
        <v>83</v>
      </c>
      <c r="AJ34" s="335"/>
      <c r="AK34" s="335"/>
      <c r="AL34" s="335"/>
      <c r="AM34" s="334">
        <v>100</v>
      </c>
      <c r="AN34" s="335"/>
      <c r="AO34" s="335"/>
      <c r="AP34" s="335"/>
      <c r="AQ34" s="175" t="s">
        <v>478</v>
      </c>
      <c r="AR34" s="176"/>
      <c r="AS34" s="176"/>
      <c r="AT34" s="177"/>
      <c r="AU34" s="335" t="s">
        <v>478</v>
      </c>
      <c r="AV34" s="335"/>
      <c r="AW34" s="335"/>
      <c r="AX34" s="351"/>
    </row>
    <row r="35" spans="1:50" ht="28" customHeight="1" x14ac:dyDescent="0.2">
      <c r="A35" s="858" t="s">
        <v>455</v>
      </c>
      <c r="B35" s="859"/>
      <c r="C35" s="859"/>
      <c r="D35" s="859"/>
      <c r="E35" s="859"/>
      <c r="F35" s="860"/>
      <c r="G35" s="864" t="s">
        <v>550</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23.25" customHeight="1" x14ac:dyDescent="0.2">
      <c r="A37" s="619" t="s">
        <v>421</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23.25"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v>30</v>
      </c>
      <c r="AR38" s="184"/>
      <c r="AS38" s="118" t="s">
        <v>309</v>
      </c>
      <c r="AT38" s="119"/>
      <c r="AU38" s="251" t="s">
        <v>478</v>
      </c>
      <c r="AV38" s="251"/>
      <c r="AW38" s="354" t="s">
        <v>297</v>
      </c>
      <c r="AX38" s="355"/>
    </row>
    <row r="39" spans="1:50" ht="23.25" customHeight="1" x14ac:dyDescent="0.2">
      <c r="A39" s="522"/>
      <c r="B39" s="520"/>
      <c r="C39" s="520"/>
      <c r="D39" s="520"/>
      <c r="E39" s="520"/>
      <c r="F39" s="521"/>
      <c r="G39" s="496" t="s">
        <v>508</v>
      </c>
      <c r="H39" s="497"/>
      <c r="I39" s="497"/>
      <c r="J39" s="497"/>
      <c r="K39" s="497"/>
      <c r="L39" s="497"/>
      <c r="M39" s="497"/>
      <c r="N39" s="497"/>
      <c r="O39" s="498"/>
      <c r="P39" s="107" t="s">
        <v>509</v>
      </c>
      <c r="Q39" s="107"/>
      <c r="R39" s="107"/>
      <c r="S39" s="107"/>
      <c r="T39" s="107"/>
      <c r="U39" s="107"/>
      <c r="V39" s="107"/>
      <c r="W39" s="107"/>
      <c r="X39" s="198"/>
      <c r="Y39" s="321" t="s">
        <v>13</v>
      </c>
      <c r="Z39" s="505"/>
      <c r="AA39" s="506"/>
      <c r="AB39" s="507" t="s">
        <v>512</v>
      </c>
      <c r="AC39" s="507"/>
      <c r="AD39" s="507"/>
      <c r="AE39" s="334">
        <v>3</v>
      </c>
      <c r="AF39" s="335"/>
      <c r="AG39" s="335"/>
      <c r="AH39" s="335"/>
      <c r="AI39" s="334">
        <v>2</v>
      </c>
      <c r="AJ39" s="335"/>
      <c r="AK39" s="335"/>
      <c r="AL39" s="335"/>
      <c r="AM39" s="334">
        <v>2</v>
      </c>
      <c r="AN39" s="335"/>
      <c r="AO39" s="335"/>
      <c r="AP39" s="335"/>
      <c r="AQ39" s="175" t="s">
        <v>478</v>
      </c>
      <c r="AR39" s="176"/>
      <c r="AS39" s="176"/>
      <c r="AT39" s="177"/>
      <c r="AU39" s="335" t="s">
        <v>478</v>
      </c>
      <c r="AV39" s="335"/>
      <c r="AW39" s="335"/>
      <c r="AX39" s="351"/>
    </row>
    <row r="40" spans="1:50" ht="23.25"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t="s">
        <v>512</v>
      </c>
      <c r="AC40" s="477"/>
      <c r="AD40" s="477"/>
      <c r="AE40" s="334">
        <v>3</v>
      </c>
      <c r="AF40" s="335"/>
      <c r="AG40" s="335"/>
      <c r="AH40" s="335"/>
      <c r="AI40" s="334">
        <v>2</v>
      </c>
      <c r="AJ40" s="335"/>
      <c r="AK40" s="335"/>
      <c r="AL40" s="335"/>
      <c r="AM40" s="334">
        <v>2</v>
      </c>
      <c r="AN40" s="335"/>
      <c r="AO40" s="335"/>
      <c r="AP40" s="335"/>
      <c r="AQ40" s="175">
        <v>2</v>
      </c>
      <c r="AR40" s="176"/>
      <c r="AS40" s="176"/>
      <c r="AT40" s="177"/>
      <c r="AU40" s="335" t="s">
        <v>478</v>
      </c>
      <c r="AV40" s="335"/>
      <c r="AW40" s="335"/>
      <c r="AX40" s="351"/>
    </row>
    <row r="41" spans="1:50" ht="62.25"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v>100</v>
      </c>
      <c r="AF41" s="335"/>
      <c r="AG41" s="335"/>
      <c r="AH41" s="335"/>
      <c r="AI41" s="334">
        <v>100</v>
      </c>
      <c r="AJ41" s="335"/>
      <c r="AK41" s="335"/>
      <c r="AL41" s="335"/>
      <c r="AM41" s="334">
        <v>100</v>
      </c>
      <c r="AN41" s="335"/>
      <c r="AO41" s="335"/>
      <c r="AP41" s="335"/>
      <c r="AQ41" s="175" t="s">
        <v>478</v>
      </c>
      <c r="AR41" s="176"/>
      <c r="AS41" s="176"/>
      <c r="AT41" s="177"/>
      <c r="AU41" s="335" t="s">
        <v>478</v>
      </c>
      <c r="AV41" s="335"/>
      <c r="AW41" s="335"/>
      <c r="AX41" s="351"/>
    </row>
    <row r="42" spans="1:50" ht="23.25" customHeight="1" x14ac:dyDescent="0.2">
      <c r="A42" s="858" t="s">
        <v>455</v>
      </c>
      <c r="B42" s="859"/>
      <c r="C42" s="859"/>
      <c r="D42" s="859"/>
      <c r="E42" s="859"/>
      <c r="F42" s="860"/>
      <c r="G42" s="864" t="s">
        <v>551</v>
      </c>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customHeight="1" x14ac:dyDescent="0.2">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23.25" customHeight="1" x14ac:dyDescent="0.2">
      <c r="A44" s="619" t="s">
        <v>421</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23.25"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v>30</v>
      </c>
      <c r="AR45" s="184"/>
      <c r="AS45" s="118" t="s">
        <v>309</v>
      </c>
      <c r="AT45" s="119"/>
      <c r="AU45" s="251" t="s">
        <v>478</v>
      </c>
      <c r="AV45" s="251"/>
      <c r="AW45" s="354" t="s">
        <v>297</v>
      </c>
      <c r="AX45" s="355"/>
    </row>
    <row r="46" spans="1:50" ht="23.25" customHeight="1" x14ac:dyDescent="0.2">
      <c r="A46" s="522"/>
      <c r="B46" s="520"/>
      <c r="C46" s="520"/>
      <c r="D46" s="520"/>
      <c r="E46" s="520"/>
      <c r="F46" s="521"/>
      <c r="G46" s="496" t="s">
        <v>510</v>
      </c>
      <c r="H46" s="497"/>
      <c r="I46" s="497"/>
      <c r="J46" s="497"/>
      <c r="K46" s="497"/>
      <c r="L46" s="497"/>
      <c r="M46" s="497"/>
      <c r="N46" s="497"/>
      <c r="O46" s="498"/>
      <c r="P46" s="107" t="s">
        <v>511</v>
      </c>
      <c r="Q46" s="107"/>
      <c r="R46" s="107"/>
      <c r="S46" s="107"/>
      <c r="T46" s="107"/>
      <c r="U46" s="107"/>
      <c r="V46" s="107"/>
      <c r="W46" s="107"/>
      <c r="X46" s="198"/>
      <c r="Y46" s="321" t="s">
        <v>13</v>
      </c>
      <c r="Z46" s="505"/>
      <c r="AA46" s="506"/>
      <c r="AB46" s="507" t="s">
        <v>513</v>
      </c>
      <c r="AC46" s="507"/>
      <c r="AD46" s="507"/>
      <c r="AE46" s="334">
        <v>7</v>
      </c>
      <c r="AF46" s="335"/>
      <c r="AG46" s="335"/>
      <c r="AH46" s="335"/>
      <c r="AI46" s="334">
        <v>5</v>
      </c>
      <c r="AJ46" s="335"/>
      <c r="AK46" s="335"/>
      <c r="AL46" s="335"/>
      <c r="AM46" s="334">
        <v>10</v>
      </c>
      <c r="AN46" s="335"/>
      <c r="AO46" s="335"/>
      <c r="AP46" s="335"/>
      <c r="AQ46" s="175" t="s">
        <v>561</v>
      </c>
      <c r="AR46" s="176"/>
      <c r="AS46" s="176"/>
      <c r="AT46" s="177"/>
      <c r="AU46" s="335" t="s">
        <v>478</v>
      </c>
      <c r="AV46" s="335"/>
      <c r="AW46" s="335"/>
      <c r="AX46" s="351"/>
    </row>
    <row r="47" spans="1:50" ht="23.25"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t="s">
        <v>513</v>
      </c>
      <c r="AC47" s="477"/>
      <c r="AD47" s="477"/>
      <c r="AE47" s="334">
        <v>9.5</v>
      </c>
      <c r="AF47" s="335"/>
      <c r="AG47" s="335"/>
      <c r="AH47" s="335"/>
      <c r="AI47" s="334">
        <v>9.5</v>
      </c>
      <c r="AJ47" s="335"/>
      <c r="AK47" s="335"/>
      <c r="AL47" s="335"/>
      <c r="AM47" s="334">
        <v>9.5</v>
      </c>
      <c r="AN47" s="335"/>
      <c r="AO47" s="335"/>
      <c r="AP47" s="335"/>
      <c r="AQ47" s="175">
        <v>9.5</v>
      </c>
      <c r="AR47" s="176"/>
      <c r="AS47" s="176"/>
      <c r="AT47" s="177"/>
      <c r="AU47" s="335" t="s">
        <v>478</v>
      </c>
      <c r="AV47" s="335"/>
      <c r="AW47" s="335"/>
      <c r="AX47" s="351"/>
    </row>
    <row r="48" spans="1:50" ht="23.25"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v>73.7</v>
      </c>
      <c r="AF48" s="335"/>
      <c r="AG48" s="335"/>
      <c r="AH48" s="335"/>
      <c r="AI48" s="334">
        <v>52.6</v>
      </c>
      <c r="AJ48" s="335"/>
      <c r="AK48" s="335"/>
      <c r="AL48" s="335"/>
      <c r="AM48" s="334">
        <v>105.3</v>
      </c>
      <c r="AN48" s="335"/>
      <c r="AO48" s="335"/>
      <c r="AP48" s="335"/>
      <c r="AQ48" s="175" t="s">
        <v>561</v>
      </c>
      <c r="AR48" s="176"/>
      <c r="AS48" s="176"/>
      <c r="AT48" s="177"/>
      <c r="AU48" s="335" t="s">
        <v>478</v>
      </c>
      <c r="AV48" s="335"/>
      <c r="AW48" s="335"/>
      <c r="AX48" s="351"/>
    </row>
    <row r="49" spans="1:50" ht="23.25" customHeight="1" x14ac:dyDescent="0.2">
      <c r="A49" s="858" t="s">
        <v>455</v>
      </c>
      <c r="B49" s="859"/>
      <c r="C49" s="859"/>
      <c r="D49" s="859"/>
      <c r="E49" s="859"/>
      <c r="F49" s="860"/>
      <c r="G49" s="864" t="s">
        <v>546</v>
      </c>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1.75" customHeight="1" x14ac:dyDescent="0.2">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3" hidden="1" customHeight="1" x14ac:dyDescent="0.2">
      <c r="A51" s="519" t="s">
        <v>421</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23.25"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8" t="s">
        <v>455</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2">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23.25" hidden="1" customHeight="1" x14ac:dyDescent="0.2">
      <c r="A58" s="519" t="s">
        <v>421</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23.25"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8" t="s">
        <v>455</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idden="1" x14ac:dyDescent="0.2">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customHeight="1" x14ac:dyDescent="0.2">
      <c r="A65" s="919" t="s">
        <v>422</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417</v>
      </c>
      <c r="X65" s="934"/>
      <c r="Y65" s="937"/>
      <c r="Z65" s="937"/>
      <c r="AA65" s="938"/>
      <c r="AB65" s="931" t="s">
        <v>12</v>
      </c>
      <c r="AC65" s="927"/>
      <c r="AD65" s="928"/>
      <c r="AE65" s="887" t="s">
        <v>310</v>
      </c>
      <c r="AF65" s="887"/>
      <c r="AG65" s="887"/>
      <c r="AH65" s="887"/>
      <c r="AI65" s="887" t="s">
        <v>311</v>
      </c>
      <c r="AJ65" s="887"/>
      <c r="AK65" s="887"/>
      <c r="AL65" s="887"/>
      <c r="AM65" s="887" t="s">
        <v>317</v>
      </c>
      <c r="AN65" s="887"/>
      <c r="AO65" s="887"/>
      <c r="AP65" s="931"/>
      <c r="AQ65" s="931" t="s">
        <v>308</v>
      </c>
      <c r="AR65" s="927"/>
      <c r="AS65" s="927"/>
      <c r="AT65" s="928"/>
      <c r="AU65" s="942" t="s">
        <v>253</v>
      </c>
      <c r="AV65" s="942"/>
      <c r="AW65" s="942"/>
      <c r="AX65" s="943"/>
    </row>
    <row r="66" spans="1:50" ht="18.75" customHeight="1" x14ac:dyDescent="0.2">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t="s">
        <v>478</v>
      </c>
      <c r="AR66" s="251"/>
      <c r="AS66" s="929" t="s">
        <v>309</v>
      </c>
      <c r="AT66" s="930"/>
      <c r="AU66" s="251" t="s">
        <v>516</v>
      </c>
      <c r="AV66" s="251"/>
      <c r="AW66" s="929" t="s">
        <v>420</v>
      </c>
      <c r="AX66" s="944"/>
    </row>
    <row r="67" spans="1:50" ht="23.25" customHeight="1" x14ac:dyDescent="0.2">
      <c r="A67" s="922"/>
      <c r="B67" s="923"/>
      <c r="C67" s="923"/>
      <c r="D67" s="923"/>
      <c r="E67" s="923"/>
      <c r="F67" s="924"/>
      <c r="G67" s="945" t="s">
        <v>318</v>
      </c>
      <c r="H67" s="948" t="s">
        <v>560</v>
      </c>
      <c r="I67" s="949"/>
      <c r="J67" s="949"/>
      <c r="K67" s="949"/>
      <c r="L67" s="949"/>
      <c r="M67" s="949"/>
      <c r="N67" s="949"/>
      <c r="O67" s="950"/>
      <c r="P67" s="948" t="s">
        <v>478</v>
      </c>
      <c r="Q67" s="949"/>
      <c r="R67" s="949"/>
      <c r="S67" s="949"/>
      <c r="T67" s="949"/>
      <c r="U67" s="949"/>
      <c r="V67" s="950"/>
      <c r="W67" s="954"/>
      <c r="X67" s="955"/>
      <c r="Y67" s="960" t="s">
        <v>13</v>
      </c>
      <c r="Z67" s="960"/>
      <c r="AA67" s="961"/>
      <c r="AB67" s="962" t="s">
        <v>445</v>
      </c>
      <c r="AC67" s="962"/>
      <c r="AD67" s="962"/>
      <c r="AE67" s="334" t="s">
        <v>478</v>
      </c>
      <c r="AF67" s="335"/>
      <c r="AG67" s="335"/>
      <c r="AH67" s="335"/>
      <c r="AI67" s="334" t="s">
        <v>478</v>
      </c>
      <c r="AJ67" s="335"/>
      <c r="AK67" s="335"/>
      <c r="AL67" s="335"/>
      <c r="AM67" s="334" t="s">
        <v>478</v>
      </c>
      <c r="AN67" s="335"/>
      <c r="AO67" s="335"/>
      <c r="AP67" s="335"/>
      <c r="AQ67" s="334" t="s">
        <v>478</v>
      </c>
      <c r="AR67" s="335"/>
      <c r="AS67" s="335"/>
      <c r="AT67" s="336"/>
      <c r="AU67" s="335" t="s">
        <v>478</v>
      </c>
      <c r="AV67" s="335"/>
      <c r="AW67" s="335"/>
      <c r="AX67" s="351"/>
    </row>
    <row r="68" spans="1:50" ht="23.25" customHeight="1" x14ac:dyDescent="0.2">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445</v>
      </c>
      <c r="AC68" s="963"/>
      <c r="AD68" s="963"/>
      <c r="AE68" s="334" t="s">
        <v>478</v>
      </c>
      <c r="AF68" s="335"/>
      <c r="AG68" s="335"/>
      <c r="AH68" s="335"/>
      <c r="AI68" s="334" t="s">
        <v>478</v>
      </c>
      <c r="AJ68" s="335"/>
      <c r="AK68" s="335"/>
      <c r="AL68" s="335"/>
      <c r="AM68" s="334" t="s">
        <v>478</v>
      </c>
      <c r="AN68" s="335"/>
      <c r="AO68" s="335"/>
      <c r="AP68" s="335"/>
      <c r="AQ68" s="334" t="s">
        <v>478</v>
      </c>
      <c r="AR68" s="335"/>
      <c r="AS68" s="335"/>
      <c r="AT68" s="336"/>
      <c r="AU68" s="335" t="s">
        <v>478</v>
      </c>
      <c r="AV68" s="335"/>
      <c r="AW68" s="335"/>
      <c r="AX68" s="351"/>
    </row>
    <row r="69" spans="1:50" ht="91.5" customHeight="1" x14ac:dyDescent="0.2">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3" t="s">
        <v>446</v>
      </c>
      <c r="AC69" s="853"/>
      <c r="AD69" s="853"/>
      <c r="AE69" s="855" t="s">
        <v>478</v>
      </c>
      <c r="AF69" s="856"/>
      <c r="AG69" s="856"/>
      <c r="AH69" s="856"/>
      <c r="AI69" s="855" t="s">
        <v>478</v>
      </c>
      <c r="AJ69" s="856"/>
      <c r="AK69" s="856"/>
      <c r="AL69" s="856"/>
      <c r="AM69" s="855" t="s">
        <v>478</v>
      </c>
      <c r="AN69" s="856"/>
      <c r="AO69" s="856"/>
      <c r="AP69" s="856"/>
      <c r="AQ69" s="334" t="s">
        <v>478</v>
      </c>
      <c r="AR69" s="335"/>
      <c r="AS69" s="335"/>
      <c r="AT69" s="336"/>
      <c r="AU69" s="335" t="s">
        <v>478</v>
      </c>
      <c r="AV69" s="335"/>
      <c r="AW69" s="335"/>
      <c r="AX69" s="351"/>
    </row>
    <row r="70" spans="1:50" ht="23.25" customHeight="1" x14ac:dyDescent="0.2">
      <c r="A70" s="922" t="s">
        <v>428</v>
      </c>
      <c r="B70" s="923"/>
      <c r="C70" s="923"/>
      <c r="D70" s="923"/>
      <c r="E70" s="923"/>
      <c r="F70" s="924"/>
      <c r="G70" s="946" t="s">
        <v>319</v>
      </c>
      <c r="H70" s="964" t="s">
        <v>478</v>
      </c>
      <c r="I70" s="964"/>
      <c r="J70" s="964"/>
      <c r="K70" s="964"/>
      <c r="L70" s="964"/>
      <c r="M70" s="964"/>
      <c r="N70" s="964"/>
      <c r="O70" s="964"/>
      <c r="P70" s="964" t="s">
        <v>514</v>
      </c>
      <c r="Q70" s="964"/>
      <c r="R70" s="964"/>
      <c r="S70" s="964"/>
      <c r="T70" s="964"/>
      <c r="U70" s="964"/>
      <c r="V70" s="964"/>
      <c r="W70" s="967" t="s">
        <v>444</v>
      </c>
      <c r="X70" s="968"/>
      <c r="Y70" s="960" t="s">
        <v>13</v>
      </c>
      <c r="Z70" s="960"/>
      <c r="AA70" s="961"/>
      <c r="AB70" s="962" t="s">
        <v>445</v>
      </c>
      <c r="AC70" s="962"/>
      <c r="AD70" s="962"/>
      <c r="AE70" s="334" t="s">
        <v>478</v>
      </c>
      <c r="AF70" s="335"/>
      <c r="AG70" s="335"/>
      <c r="AH70" s="335"/>
      <c r="AI70" s="334" t="s">
        <v>478</v>
      </c>
      <c r="AJ70" s="335"/>
      <c r="AK70" s="335"/>
      <c r="AL70" s="335"/>
      <c r="AM70" s="334" t="s">
        <v>478</v>
      </c>
      <c r="AN70" s="335"/>
      <c r="AO70" s="335"/>
      <c r="AP70" s="335"/>
      <c r="AQ70" s="334" t="s">
        <v>480</v>
      </c>
      <c r="AR70" s="335"/>
      <c r="AS70" s="335"/>
      <c r="AT70" s="336"/>
      <c r="AU70" s="335" t="s">
        <v>478</v>
      </c>
      <c r="AV70" s="335"/>
      <c r="AW70" s="335"/>
      <c r="AX70" s="351"/>
    </row>
    <row r="71" spans="1:50" ht="23.25" customHeight="1" x14ac:dyDescent="0.2">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445</v>
      </c>
      <c r="AC71" s="963"/>
      <c r="AD71" s="963"/>
      <c r="AE71" s="334" t="s">
        <v>515</v>
      </c>
      <c r="AF71" s="335"/>
      <c r="AG71" s="335"/>
      <c r="AH71" s="335"/>
      <c r="AI71" s="334" t="s">
        <v>478</v>
      </c>
      <c r="AJ71" s="335"/>
      <c r="AK71" s="335"/>
      <c r="AL71" s="335"/>
      <c r="AM71" s="334" t="s">
        <v>478</v>
      </c>
      <c r="AN71" s="335"/>
      <c r="AO71" s="335"/>
      <c r="AP71" s="335"/>
      <c r="AQ71" s="334" t="s">
        <v>480</v>
      </c>
      <c r="AR71" s="335"/>
      <c r="AS71" s="335"/>
      <c r="AT71" s="336"/>
      <c r="AU71" s="335" t="s">
        <v>478</v>
      </c>
      <c r="AV71" s="335"/>
      <c r="AW71" s="335"/>
      <c r="AX71" s="351"/>
    </row>
    <row r="72" spans="1:50" ht="23.25" customHeight="1" x14ac:dyDescent="0.2">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3" t="s">
        <v>446</v>
      </c>
      <c r="AC72" s="853"/>
      <c r="AD72" s="853"/>
      <c r="AE72" s="855" t="s">
        <v>478</v>
      </c>
      <c r="AF72" s="856"/>
      <c r="AG72" s="856"/>
      <c r="AH72" s="856"/>
      <c r="AI72" s="855" t="s">
        <v>478</v>
      </c>
      <c r="AJ72" s="856"/>
      <c r="AK72" s="856"/>
      <c r="AL72" s="856"/>
      <c r="AM72" s="855" t="s">
        <v>478</v>
      </c>
      <c r="AN72" s="856"/>
      <c r="AO72" s="856"/>
      <c r="AP72" s="856"/>
      <c r="AQ72" s="334" t="s">
        <v>480</v>
      </c>
      <c r="AR72" s="335"/>
      <c r="AS72" s="335"/>
      <c r="AT72" s="336"/>
      <c r="AU72" s="335" t="s">
        <v>478</v>
      </c>
      <c r="AV72" s="335"/>
      <c r="AW72" s="335"/>
      <c r="AX72" s="351"/>
    </row>
    <row r="73" spans="1:50" ht="18.75" hidden="1" customHeight="1" x14ac:dyDescent="0.2">
      <c r="A73" s="810" t="s">
        <v>422</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2" t="s">
        <v>458</v>
      </c>
      <c r="B78" s="873"/>
      <c r="C78" s="873"/>
      <c r="D78" s="873"/>
      <c r="E78" s="870" t="s">
        <v>387</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416</v>
      </c>
      <c r="AP79" s="95"/>
      <c r="AQ79" s="95"/>
      <c r="AR79" s="76" t="s">
        <v>414</v>
      </c>
      <c r="AS79" s="94"/>
      <c r="AT79" s="95"/>
      <c r="AU79" s="95"/>
      <c r="AV79" s="95"/>
      <c r="AW79" s="95"/>
      <c r="AX79" s="96"/>
    </row>
    <row r="80" spans="1:50" ht="18.75" hidden="1" customHeight="1" x14ac:dyDescent="0.2">
      <c r="A80" s="474" t="s">
        <v>266</v>
      </c>
      <c r="B80" s="818" t="s">
        <v>413</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397</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2">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2">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2">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2">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2">
      <c r="A100" s="805" t="s">
        <v>423</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424</v>
      </c>
      <c r="AR100" s="892"/>
      <c r="AS100" s="892"/>
      <c r="AT100" s="893"/>
      <c r="AU100" s="891" t="s">
        <v>425</v>
      </c>
      <c r="AV100" s="892"/>
      <c r="AW100" s="892"/>
      <c r="AX100" s="894"/>
    </row>
    <row r="101" spans="1:60" ht="23.25" customHeight="1" x14ac:dyDescent="0.2">
      <c r="A101" s="456"/>
      <c r="B101" s="457"/>
      <c r="C101" s="457"/>
      <c r="D101" s="457"/>
      <c r="E101" s="457"/>
      <c r="F101" s="458"/>
      <c r="G101" s="107" t="s">
        <v>483</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485</v>
      </c>
      <c r="AC101" s="507"/>
      <c r="AD101" s="507"/>
      <c r="AE101" s="334">
        <v>4</v>
      </c>
      <c r="AF101" s="335"/>
      <c r="AG101" s="335"/>
      <c r="AH101" s="336"/>
      <c r="AI101" s="334">
        <v>4</v>
      </c>
      <c r="AJ101" s="335"/>
      <c r="AK101" s="335"/>
      <c r="AL101" s="336"/>
      <c r="AM101" s="334">
        <v>3</v>
      </c>
      <c r="AN101" s="335"/>
      <c r="AO101" s="335"/>
      <c r="AP101" s="336"/>
      <c r="AQ101" s="334" t="s">
        <v>569</v>
      </c>
      <c r="AR101" s="335"/>
      <c r="AS101" s="335"/>
      <c r="AT101" s="336"/>
      <c r="AU101" s="334" t="s">
        <v>569</v>
      </c>
      <c r="AV101" s="335"/>
      <c r="AW101" s="335"/>
      <c r="AX101" s="336"/>
    </row>
    <row r="102" spans="1:60" ht="51"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485</v>
      </c>
      <c r="AC102" s="507"/>
      <c r="AD102" s="507"/>
      <c r="AE102" s="311">
        <v>3</v>
      </c>
      <c r="AF102" s="311"/>
      <c r="AG102" s="311"/>
      <c r="AH102" s="311"/>
      <c r="AI102" s="311">
        <v>3</v>
      </c>
      <c r="AJ102" s="311"/>
      <c r="AK102" s="311"/>
      <c r="AL102" s="311"/>
      <c r="AM102" s="311">
        <v>3</v>
      </c>
      <c r="AN102" s="311"/>
      <c r="AO102" s="311"/>
      <c r="AP102" s="311"/>
      <c r="AQ102" s="855">
        <v>4</v>
      </c>
      <c r="AR102" s="856"/>
      <c r="AS102" s="856"/>
      <c r="AT102" s="857"/>
      <c r="AU102" s="855">
        <v>3</v>
      </c>
      <c r="AV102" s="856"/>
      <c r="AW102" s="856"/>
      <c r="AX102" s="857"/>
    </row>
    <row r="103" spans="1:60" ht="31.5" hidden="1" customHeight="1" x14ac:dyDescent="0.2">
      <c r="A103" s="453" t="s">
        <v>423</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424</v>
      </c>
      <c r="AR103" s="342"/>
      <c r="AS103" s="342"/>
      <c r="AT103" s="854"/>
      <c r="AU103" s="341" t="s">
        <v>425</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2">
      <c r="A106" s="453" t="s">
        <v>423</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424</v>
      </c>
      <c r="AR106" s="342"/>
      <c r="AS106" s="342"/>
      <c r="AT106" s="854"/>
      <c r="AU106" s="341" t="s">
        <v>425</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2">
      <c r="A109" s="453" t="s">
        <v>423</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424</v>
      </c>
      <c r="AR109" s="342"/>
      <c r="AS109" s="342"/>
      <c r="AT109" s="854"/>
      <c r="AU109" s="341" t="s">
        <v>425</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2">
      <c r="A112" s="453" t="s">
        <v>423</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424</v>
      </c>
      <c r="AR112" s="339"/>
      <c r="AS112" s="339"/>
      <c r="AT112" s="340"/>
      <c r="AU112" s="341" t="s">
        <v>425</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398</v>
      </c>
      <c r="AR115" s="319"/>
      <c r="AS115" s="319"/>
      <c r="AT115" s="319"/>
      <c r="AU115" s="319"/>
      <c r="AV115" s="319"/>
      <c r="AW115" s="319"/>
      <c r="AX115" s="320"/>
    </row>
    <row r="116" spans="1:50" ht="23.25" customHeight="1" x14ac:dyDescent="0.2">
      <c r="A116" s="257"/>
      <c r="B116" s="258"/>
      <c r="C116" s="258"/>
      <c r="D116" s="258"/>
      <c r="E116" s="258"/>
      <c r="F116" s="259"/>
      <c r="G116" s="287" t="s">
        <v>484</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486</v>
      </c>
      <c r="AC116" s="266"/>
      <c r="AD116" s="267"/>
      <c r="AE116" s="311">
        <v>5.8</v>
      </c>
      <c r="AF116" s="311"/>
      <c r="AG116" s="311"/>
      <c r="AH116" s="311"/>
      <c r="AI116" s="311">
        <v>5.5</v>
      </c>
      <c r="AJ116" s="311"/>
      <c r="AK116" s="311"/>
      <c r="AL116" s="311"/>
      <c r="AM116" s="311">
        <v>6</v>
      </c>
      <c r="AN116" s="311"/>
      <c r="AO116" s="311"/>
      <c r="AP116" s="311"/>
      <c r="AQ116" s="334">
        <v>4.8</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487</v>
      </c>
      <c r="AC117" s="325"/>
      <c r="AD117" s="326"/>
      <c r="AE117" s="271" t="s">
        <v>517</v>
      </c>
      <c r="AF117" s="271"/>
      <c r="AG117" s="271"/>
      <c r="AH117" s="271"/>
      <c r="AI117" s="271" t="s">
        <v>548</v>
      </c>
      <c r="AJ117" s="271"/>
      <c r="AK117" s="271"/>
      <c r="AL117" s="271"/>
      <c r="AM117" s="271" t="s">
        <v>552</v>
      </c>
      <c r="AN117" s="271"/>
      <c r="AO117" s="271"/>
      <c r="AP117" s="271"/>
      <c r="AQ117" s="271" t="s">
        <v>549</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398</v>
      </c>
      <c r="AR118" s="319"/>
      <c r="AS118" s="319"/>
      <c r="AT118" s="319"/>
      <c r="AU118" s="319"/>
      <c r="AV118" s="319"/>
      <c r="AW118" s="319"/>
      <c r="AX118" s="320"/>
    </row>
    <row r="119" spans="1:50" ht="23.25" hidden="1" customHeight="1" x14ac:dyDescent="0.2">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432</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398</v>
      </c>
      <c r="AR121" s="319"/>
      <c r="AS121" s="319"/>
      <c r="AT121" s="319"/>
      <c r="AU121" s="319"/>
      <c r="AV121" s="319"/>
      <c r="AW121" s="319"/>
      <c r="AX121" s="320"/>
    </row>
    <row r="122" spans="1:50" ht="23.25" hidden="1" customHeight="1" x14ac:dyDescent="0.2">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398</v>
      </c>
      <c r="AR124" s="319"/>
      <c r="AS124" s="319"/>
      <c r="AT124" s="319"/>
      <c r="AU124" s="319"/>
      <c r="AV124" s="319"/>
      <c r="AW124" s="319"/>
      <c r="AX124" s="320"/>
    </row>
    <row r="125" spans="1:50" ht="23.25" hidden="1" customHeight="1" x14ac:dyDescent="0.2">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398</v>
      </c>
      <c r="AR127" s="319"/>
      <c r="AS127" s="319"/>
      <c r="AT127" s="319"/>
      <c r="AU127" s="319"/>
      <c r="AV127" s="319"/>
      <c r="AW127" s="319"/>
      <c r="AX127" s="320"/>
    </row>
    <row r="128" spans="1:50" ht="23.25" hidden="1" customHeight="1" x14ac:dyDescent="0.2">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8" t="s">
        <v>323</v>
      </c>
      <c r="B130" s="986"/>
      <c r="C130" s="985" t="s">
        <v>320</v>
      </c>
      <c r="D130" s="986"/>
      <c r="E130" s="273" t="s">
        <v>353</v>
      </c>
      <c r="F130" s="274"/>
      <c r="G130" s="275" t="s">
        <v>478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9"/>
      <c r="B131" s="222"/>
      <c r="C131" s="221"/>
      <c r="D131" s="222"/>
      <c r="E131" s="208" t="s">
        <v>352</v>
      </c>
      <c r="F131" s="209"/>
      <c r="G131" s="202" t="s">
        <v>490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2">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2">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478</v>
      </c>
      <c r="AR133" s="251"/>
      <c r="AS133" s="118" t="s">
        <v>309</v>
      </c>
      <c r="AT133" s="119"/>
      <c r="AU133" s="184" t="s">
        <v>478</v>
      </c>
      <c r="AV133" s="184"/>
      <c r="AW133" s="118" t="s">
        <v>297</v>
      </c>
      <c r="AX133" s="196"/>
    </row>
    <row r="134" spans="1:50" ht="39.75" customHeight="1" x14ac:dyDescent="0.2">
      <c r="A134" s="989"/>
      <c r="B134" s="222"/>
      <c r="C134" s="221"/>
      <c r="D134" s="222"/>
      <c r="E134" s="221"/>
      <c r="F134" s="283"/>
      <c r="G134" s="197" t="s">
        <v>555</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553</v>
      </c>
      <c r="AC134" s="174"/>
      <c r="AD134" s="174"/>
      <c r="AE134" s="252">
        <v>4.78</v>
      </c>
      <c r="AF134" s="176"/>
      <c r="AG134" s="176"/>
      <c r="AH134" s="176"/>
      <c r="AI134" s="252">
        <v>4.78</v>
      </c>
      <c r="AJ134" s="176"/>
      <c r="AK134" s="176"/>
      <c r="AL134" s="176"/>
      <c r="AM134" s="252" t="s">
        <v>556</v>
      </c>
      <c r="AN134" s="176"/>
      <c r="AO134" s="176"/>
      <c r="AP134" s="176"/>
      <c r="AQ134" s="252" t="s">
        <v>478</v>
      </c>
      <c r="AR134" s="176"/>
      <c r="AS134" s="176"/>
      <c r="AT134" s="176"/>
      <c r="AU134" s="252" t="s">
        <v>515</v>
      </c>
      <c r="AV134" s="176"/>
      <c r="AW134" s="176"/>
      <c r="AX134" s="178"/>
    </row>
    <row r="135" spans="1:50" ht="39.75" customHeight="1" x14ac:dyDescent="0.2">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554</v>
      </c>
      <c r="AC135" s="188"/>
      <c r="AD135" s="188"/>
      <c r="AE135" s="252" t="s">
        <v>478</v>
      </c>
      <c r="AF135" s="176"/>
      <c r="AG135" s="176"/>
      <c r="AH135" s="176"/>
      <c r="AI135" s="252" t="s">
        <v>478</v>
      </c>
      <c r="AJ135" s="176"/>
      <c r="AK135" s="176"/>
      <c r="AL135" s="176"/>
      <c r="AM135" s="252" t="s">
        <v>478</v>
      </c>
      <c r="AN135" s="176"/>
      <c r="AO135" s="176"/>
      <c r="AP135" s="176"/>
      <c r="AQ135" s="252" t="s">
        <v>478</v>
      </c>
      <c r="AR135" s="176"/>
      <c r="AS135" s="176"/>
      <c r="AT135" s="176"/>
      <c r="AU135" s="252">
        <v>5.6</v>
      </c>
      <c r="AV135" s="176"/>
      <c r="AW135" s="176"/>
      <c r="AX135" s="178"/>
    </row>
    <row r="136" spans="1:50" ht="18.75" hidden="1" customHeight="1" x14ac:dyDescent="0.2">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2">
      <c r="A152" s="989"/>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2">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2">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2">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2">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2">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2">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89"/>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89"/>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89"/>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89"/>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89"/>
      <c r="B188" s="222"/>
      <c r="C188" s="221"/>
      <c r="D188" s="222"/>
      <c r="E188" s="106" t="s">
        <v>491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2">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2">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2">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89"/>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2">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89"/>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89"/>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89"/>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89"/>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89"/>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2">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89"/>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89"/>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89"/>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89"/>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89"/>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2">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89"/>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89"/>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89"/>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89"/>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89"/>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2">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89"/>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89"/>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89"/>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89"/>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2">
      <c r="A430" s="989"/>
      <c r="B430" s="222"/>
      <c r="C430" s="219" t="s">
        <v>322</v>
      </c>
      <c r="D430" s="220"/>
      <c r="E430" s="208" t="s">
        <v>342</v>
      </c>
      <c r="F430" s="209"/>
      <c r="G430" s="210" t="s">
        <v>338</v>
      </c>
      <c r="H430" s="104"/>
      <c r="I430" s="104"/>
      <c r="J430" s="211" t="s">
        <v>462</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2">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2">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547</v>
      </c>
      <c r="AF432" s="184"/>
      <c r="AG432" s="118" t="s">
        <v>309</v>
      </c>
      <c r="AH432" s="119"/>
      <c r="AI432" s="129"/>
      <c r="AJ432" s="129"/>
      <c r="AK432" s="129"/>
      <c r="AL432" s="124"/>
      <c r="AM432" s="129"/>
      <c r="AN432" s="129"/>
      <c r="AO432" s="129"/>
      <c r="AP432" s="124"/>
      <c r="AQ432" s="195" t="s">
        <v>547</v>
      </c>
      <c r="AR432" s="184"/>
      <c r="AS432" s="118" t="s">
        <v>309</v>
      </c>
      <c r="AT432" s="119"/>
      <c r="AU432" s="184" t="s">
        <v>547</v>
      </c>
      <c r="AV432" s="184"/>
      <c r="AW432" s="118" t="s">
        <v>297</v>
      </c>
      <c r="AX432" s="196"/>
    </row>
    <row r="433" spans="1:50" ht="23.25" customHeight="1" x14ac:dyDescent="0.2">
      <c r="A433" s="989"/>
      <c r="B433" s="222"/>
      <c r="C433" s="221"/>
      <c r="D433" s="222"/>
      <c r="E433" s="112"/>
      <c r="F433" s="113"/>
      <c r="G433" s="197" t="s">
        <v>463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557</v>
      </c>
      <c r="AC433" s="188"/>
      <c r="AD433" s="188"/>
      <c r="AE433" s="175" t="s">
        <v>463</v>
      </c>
      <c r="AF433" s="176"/>
      <c r="AG433" s="176"/>
      <c r="AH433" s="176"/>
      <c r="AI433" s="175" t="s">
        <v>465</v>
      </c>
      <c r="AJ433" s="176"/>
      <c r="AK433" s="176"/>
      <c r="AL433" s="176"/>
      <c r="AM433" s="175" t="s">
        <v>463</v>
      </c>
      <c r="AN433" s="176"/>
      <c r="AO433" s="176"/>
      <c r="AP433" s="177"/>
      <c r="AQ433" s="175" t="s">
        <v>463</v>
      </c>
      <c r="AR433" s="176"/>
      <c r="AS433" s="176"/>
      <c r="AT433" s="177"/>
      <c r="AU433" s="176" t="s">
        <v>465</v>
      </c>
      <c r="AV433" s="176"/>
      <c r="AW433" s="176"/>
      <c r="AX433" s="178"/>
    </row>
    <row r="434" spans="1:50" ht="23.25" customHeight="1" x14ac:dyDescent="0.2">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557</v>
      </c>
      <c r="AC434" s="174"/>
      <c r="AD434" s="174"/>
      <c r="AE434" s="175" t="s">
        <v>463</v>
      </c>
      <c r="AF434" s="176"/>
      <c r="AG434" s="176"/>
      <c r="AH434" s="177"/>
      <c r="AI434" s="175" t="s">
        <v>466</v>
      </c>
      <c r="AJ434" s="176"/>
      <c r="AK434" s="176"/>
      <c r="AL434" s="176"/>
      <c r="AM434" s="175" t="s">
        <v>463</v>
      </c>
      <c r="AN434" s="176"/>
      <c r="AO434" s="176"/>
      <c r="AP434" s="177"/>
      <c r="AQ434" s="175" t="s">
        <v>463</v>
      </c>
      <c r="AR434" s="176"/>
      <c r="AS434" s="176"/>
      <c r="AT434" s="177"/>
      <c r="AU434" s="176" t="s">
        <v>463</v>
      </c>
      <c r="AV434" s="176"/>
      <c r="AW434" s="176"/>
      <c r="AX434" s="178"/>
    </row>
    <row r="435" spans="1:50" ht="23.25" customHeight="1" x14ac:dyDescent="0.2">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463</v>
      </c>
      <c r="AF435" s="176"/>
      <c r="AG435" s="176"/>
      <c r="AH435" s="177"/>
      <c r="AI435" s="175" t="s">
        <v>463</v>
      </c>
      <c r="AJ435" s="176"/>
      <c r="AK435" s="176"/>
      <c r="AL435" s="176"/>
      <c r="AM435" s="175" t="s">
        <v>467</v>
      </c>
      <c r="AN435" s="176"/>
      <c r="AO435" s="176"/>
      <c r="AP435" s="177"/>
      <c r="AQ435" s="175" t="s">
        <v>463</v>
      </c>
      <c r="AR435" s="176"/>
      <c r="AS435" s="176"/>
      <c r="AT435" s="177"/>
      <c r="AU435" s="176" t="s">
        <v>463</v>
      </c>
      <c r="AV435" s="176"/>
      <c r="AW435" s="176"/>
      <c r="AX435" s="178"/>
    </row>
    <row r="436" spans="1:50" ht="18.75" hidden="1" customHeight="1" x14ac:dyDescent="0.2">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2">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2">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2">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2">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2">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customHeight="1" x14ac:dyDescent="0.2">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547</v>
      </c>
      <c r="AF457" s="184"/>
      <c r="AG457" s="118" t="s">
        <v>309</v>
      </c>
      <c r="AH457" s="119"/>
      <c r="AI457" s="129"/>
      <c r="AJ457" s="129"/>
      <c r="AK457" s="129"/>
      <c r="AL457" s="124"/>
      <c r="AM457" s="129"/>
      <c r="AN457" s="129"/>
      <c r="AO457" s="129"/>
      <c r="AP457" s="124"/>
      <c r="AQ457" s="195" t="s">
        <v>547</v>
      </c>
      <c r="AR457" s="184"/>
      <c r="AS457" s="118" t="s">
        <v>309</v>
      </c>
      <c r="AT457" s="119"/>
      <c r="AU457" s="184" t="s">
        <v>547</v>
      </c>
      <c r="AV457" s="184"/>
      <c r="AW457" s="118" t="s">
        <v>297</v>
      </c>
      <c r="AX457" s="196"/>
    </row>
    <row r="458" spans="1:50" ht="23.25" customHeight="1" x14ac:dyDescent="0.2">
      <c r="A458" s="989"/>
      <c r="B458" s="222"/>
      <c r="C458" s="221"/>
      <c r="D458" s="222"/>
      <c r="E458" s="112"/>
      <c r="F458" s="113"/>
      <c r="G458" s="197" t="s">
        <v>463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558</v>
      </c>
      <c r="AC458" s="188"/>
      <c r="AD458" s="188"/>
      <c r="AE458" s="175" t="s">
        <v>463</v>
      </c>
      <c r="AF458" s="176"/>
      <c r="AG458" s="176"/>
      <c r="AH458" s="176"/>
      <c r="AI458" s="175" t="s">
        <v>463</v>
      </c>
      <c r="AJ458" s="176"/>
      <c r="AK458" s="176"/>
      <c r="AL458" s="176"/>
      <c r="AM458" s="175" t="s">
        <v>463</v>
      </c>
      <c r="AN458" s="176"/>
      <c r="AO458" s="176"/>
      <c r="AP458" s="177"/>
      <c r="AQ458" s="175" t="s">
        <v>469</v>
      </c>
      <c r="AR458" s="176"/>
      <c r="AS458" s="176"/>
      <c r="AT458" s="177"/>
      <c r="AU458" s="176" t="s">
        <v>463</v>
      </c>
      <c r="AV458" s="176"/>
      <c r="AW458" s="176"/>
      <c r="AX458" s="178"/>
    </row>
    <row r="459" spans="1:50" ht="23.25" customHeight="1" x14ac:dyDescent="0.2">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558</v>
      </c>
      <c r="AC459" s="174"/>
      <c r="AD459" s="174"/>
      <c r="AE459" s="175" t="s">
        <v>463</v>
      </c>
      <c r="AF459" s="176"/>
      <c r="AG459" s="176"/>
      <c r="AH459" s="177"/>
      <c r="AI459" s="175" t="s">
        <v>463</v>
      </c>
      <c r="AJ459" s="176"/>
      <c r="AK459" s="176"/>
      <c r="AL459" s="176"/>
      <c r="AM459" s="175" t="s">
        <v>468</v>
      </c>
      <c r="AN459" s="176"/>
      <c r="AO459" s="176"/>
      <c r="AP459" s="177"/>
      <c r="AQ459" s="175" t="s">
        <v>463</v>
      </c>
      <c r="AR459" s="176"/>
      <c r="AS459" s="176"/>
      <c r="AT459" s="177"/>
      <c r="AU459" s="176" t="s">
        <v>469</v>
      </c>
      <c r="AV459" s="176"/>
      <c r="AW459" s="176"/>
      <c r="AX459" s="178"/>
    </row>
    <row r="460" spans="1:50" ht="23.25" customHeight="1" x14ac:dyDescent="0.2">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463</v>
      </c>
      <c r="AF460" s="176"/>
      <c r="AG460" s="176"/>
      <c r="AH460" s="177"/>
      <c r="AI460" s="175" t="s">
        <v>463</v>
      </c>
      <c r="AJ460" s="176"/>
      <c r="AK460" s="176"/>
      <c r="AL460" s="176"/>
      <c r="AM460" s="175" t="s">
        <v>463</v>
      </c>
      <c r="AN460" s="176"/>
      <c r="AO460" s="176"/>
      <c r="AP460" s="177"/>
      <c r="AQ460" s="175" t="s">
        <v>470</v>
      </c>
      <c r="AR460" s="176"/>
      <c r="AS460" s="176"/>
      <c r="AT460" s="177"/>
      <c r="AU460" s="176" t="s">
        <v>463</v>
      </c>
      <c r="AV460" s="176"/>
      <c r="AW460" s="176"/>
      <c r="AX460" s="178"/>
    </row>
    <row r="461" spans="1:50" ht="18.75" hidden="1" customHeight="1" x14ac:dyDescent="0.2">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2">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2">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2">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2">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customHeight="1" x14ac:dyDescent="0.2">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89"/>
      <c r="B482" s="222"/>
      <c r="C482" s="221"/>
      <c r="D482" s="222"/>
      <c r="E482" s="106" t="s">
        <v>464</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2">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2">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2">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2">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2">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2">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2">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2">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2">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2">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x14ac:dyDescent="0.2">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2">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2">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2">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2">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2">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2">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2">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2">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2">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2">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x14ac:dyDescent="0.2">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2">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2">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2">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2">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2">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2">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2">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2">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2">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2">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x14ac:dyDescent="0.2">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2">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2">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2">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2">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2">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2">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2">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2">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2">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2">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9" hidden="1" customHeight="1" x14ac:dyDescent="0.2">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61.5"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477</v>
      </c>
      <c r="AE702" s="852"/>
      <c r="AF702" s="852"/>
      <c r="AG702" s="841" t="s">
        <v>495</v>
      </c>
      <c r="AH702" s="842"/>
      <c r="AI702" s="842"/>
      <c r="AJ702" s="842"/>
      <c r="AK702" s="842"/>
      <c r="AL702" s="842"/>
      <c r="AM702" s="842"/>
      <c r="AN702" s="842"/>
      <c r="AO702" s="842"/>
      <c r="AP702" s="842"/>
      <c r="AQ702" s="842"/>
      <c r="AR702" s="842"/>
      <c r="AS702" s="842"/>
      <c r="AT702" s="842"/>
      <c r="AU702" s="842"/>
      <c r="AV702" s="842"/>
      <c r="AW702" s="842"/>
      <c r="AX702" s="843"/>
    </row>
    <row r="703" spans="1:50" ht="35.25"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477</v>
      </c>
      <c r="AE703" s="101"/>
      <c r="AF703" s="101"/>
      <c r="AG703" s="642" t="s">
        <v>496</v>
      </c>
      <c r="AH703" s="643"/>
      <c r="AI703" s="643"/>
      <c r="AJ703" s="643"/>
      <c r="AK703" s="643"/>
      <c r="AL703" s="643"/>
      <c r="AM703" s="643"/>
      <c r="AN703" s="643"/>
      <c r="AO703" s="643"/>
      <c r="AP703" s="643"/>
      <c r="AQ703" s="643"/>
      <c r="AR703" s="643"/>
      <c r="AS703" s="643"/>
      <c r="AT703" s="643"/>
      <c r="AU703" s="643"/>
      <c r="AV703" s="643"/>
      <c r="AW703" s="643"/>
      <c r="AX703" s="644"/>
    </row>
    <row r="704" spans="1:50" ht="36.75"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477</v>
      </c>
      <c r="AE704" s="554"/>
      <c r="AF704" s="554"/>
      <c r="AG704" s="408" t="s">
        <v>497</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477</v>
      </c>
      <c r="AE705" s="706"/>
      <c r="AF705" s="706"/>
      <c r="AG705" s="106" t="s">
        <v>498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3"/>
      <c r="B706" s="749"/>
      <c r="C706" s="587"/>
      <c r="D706" s="588"/>
      <c r="E706" s="662" t="s">
        <v>456</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492</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2">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493</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34.5"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477</v>
      </c>
      <c r="AE708" s="657"/>
      <c r="AF708" s="657"/>
      <c r="AG708" s="481" t="s">
        <v>499</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477</v>
      </c>
      <c r="AE709" s="101"/>
      <c r="AF709" s="101"/>
      <c r="AG709" s="642" t="s">
        <v>500</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494</v>
      </c>
      <c r="AE710" s="101"/>
      <c r="AF710" s="101"/>
      <c r="AG710" s="642" t="s">
        <v>514</v>
      </c>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477</v>
      </c>
      <c r="AE711" s="101"/>
      <c r="AF711" s="101"/>
      <c r="AG711" s="642" t="s">
        <v>501</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2">
      <c r="A712" s="633"/>
      <c r="B712" s="634"/>
      <c r="C712" s="560" t="s">
        <v>418</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494</v>
      </c>
      <c r="AE712" s="554"/>
      <c r="AF712" s="554"/>
      <c r="AG712" s="566" t="s">
        <v>478</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2">
      <c r="A713" s="633"/>
      <c r="B713" s="634"/>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494</v>
      </c>
      <c r="AE713" s="101"/>
      <c r="AF713" s="102"/>
      <c r="AG713" s="642" t="s">
        <v>478</v>
      </c>
      <c r="AH713" s="643"/>
      <c r="AI713" s="643"/>
      <c r="AJ713" s="643"/>
      <c r="AK713" s="643"/>
      <c r="AL713" s="643"/>
      <c r="AM713" s="643"/>
      <c r="AN713" s="643"/>
      <c r="AO713" s="643"/>
      <c r="AP713" s="643"/>
      <c r="AQ713" s="643"/>
      <c r="AR713" s="643"/>
      <c r="AS713" s="643"/>
      <c r="AT713" s="643"/>
      <c r="AU713" s="643"/>
      <c r="AV713" s="643"/>
      <c r="AW713" s="643"/>
      <c r="AX713" s="644"/>
    </row>
    <row r="714" spans="1:50" ht="38.25" customHeight="1" x14ac:dyDescent="0.2">
      <c r="A714" s="635"/>
      <c r="B714" s="636"/>
      <c r="C714" s="750" t="s">
        <v>383</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477</v>
      </c>
      <c r="AE714" s="564"/>
      <c r="AF714" s="565"/>
      <c r="AG714" s="668" t="s">
        <v>502</v>
      </c>
      <c r="AH714" s="669"/>
      <c r="AI714" s="669"/>
      <c r="AJ714" s="669"/>
      <c r="AK714" s="669"/>
      <c r="AL714" s="669"/>
      <c r="AM714" s="669"/>
      <c r="AN714" s="669"/>
      <c r="AO714" s="669"/>
      <c r="AP714" s="669"/>
      <c r="AQ714" s="669"/>
      <c r="AR714" s="669"/>
      <c r="AS714" s="669"/>
      <c r="AT714" s="669"/>
      <c r="AU714" s="669"/>
      <c r="AV714" s="669"/>
      <c r="AW714" s="669"/>
      <c r="AX714" s="670"/>
    </row>
    <row r="715" spans="1:50" ht="65.25" customHeight="1" x14ac:dyDescent="0.2">
      <c r="A715" s="594" t="s">
        <v>40</v>
      </c>
      <c r="B715" s="632"/>
      <c r="C715" s="637" t="s">
        <v>384</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477</v>
      </c>
      <c r="AE715" s="657"/>
      <c r="AF715" s="658"/>
      <c r="AG715" s="481" t="s">
        <v>503</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2">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494</v>
      </c>
      <c r="AE716" s="738"/>
      <c r="AF716" s="738"/>
      <c r="AG716" s="642" t="s">
        <v>478</v>
      </c>
      <c r="AH716" s="643"/>
      <c r="AI716" s="643"/>
      <c r="AJ716" s="643"/>
      <c r="AK716" s="643"/>
      <c r="AL716" s="643"/>
      <c r="AM716" s="643"/>
      <c r="AN716" s="643"/>
      <c r="AO716" s="643"/>
      <c r="AP716" s="643"/>
      <c r="AQ716" s="643"/>
      <c r="AR716" s="643"/>
      <c r="AS716" s="643"/>
      <c r="AT716" s="643"/>
      <c r="AU716" s="643"/>
      <c r="AV716" s="643"/>
      <c r="AW716" s="643"/>
      <c r="AX716" s="644"/>
    </row>
    <row r="717" spans="1:50" ht="37.5"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477</v>
      </c>
      <c r="AE717" s="101"/>
      <c r="AF717" s="101"/>
      <c r="AG717" s="642" t="s">
        <v>559</v>
      </c>
      <c r="AH717" s="643"/>
      <c r="AI717" s="643"/>
      <c r="AJ717" s="643"/>
      <c r="AK717" s="643"/>
      <c r="AL717" s="643"/>
      <c r="AM717" s="643"/>
      <c r="AN717" s="643"/>
      <c r="AO717" s="643"/>
      <c r="AP717" s="643"/>
      <c r="AQ717" s="643"/>
      <c r="AR717" s="643"/>
      <c r="AS717" s="643"/>
      <c r="AT717" s="643"/>
      <c r="AU717" s="643"/>
      <c r="AV717" s="643"/>
      <c r="AW717" s="643"/>
      <c r="AX717" s="644"/>
    </row>
    <row r="718" spans="1:50" ht="39"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477</v>
      </c>
      <c r="AE718" s="101"/>
      <c r="AF718" s="101"/>
      <c r="AG718" s="109" t="s">
        <v>504</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494</v>
      </c>
      <c r="AE719" s="657"/>
      <c r="AF719" s="657"/>
      <c r="AG719" s="106" t="s">
        <v>478</v>
      </c>
      <c r="AH719" s="107"/>
      <c r="AI719" s="107"/>
      <c r="AJ719" s="107"/>
      <c r="AK719" s="107"/>
      <c r="AL719" s="107"/>
      <c r="AM719" s="107"/>
      <c r="AN719" s="107"/>
      <c r="AO719" s="107"/>
      <c r="AP719" s="107"/>
      <c r="AQ719" s="107"/>
      <c r="AR719" s="107"/>
      <c r="AS719" s="107"/>
      <c r="AT719" s="107"/>
      <c r="AU719" s="107"/>
      <c r="AV719" s="107"/>
      <c r="AW719" s="107"/>
      <c r="AX719" s="108"/>
    </row>
    <row r="720" spans="1:50" ht="19.75" customHeight="1" x14ac:dyDescent="0.2">
      <c r="A720" s="628"/>
      <c r="B720" s="629"/>
      <c r="C720" s="898" t="s">
        <v>410</v>
      </c>
      <c r="D720" s="896"/>
      <c r="E720" s="896"/>
      <c r="F720" s="899"/>
      <c r="G720" s="895" t="s">
        <v>411</v>
      </c>
      <c r="H720" s="896"/>
      <c r="I720" s="896"/>
      <c r="J720" s="896"/>
      <c r="K720" s="896"/>
      <c r="L720" s="896"/>
      <c r="M720" s="896"/>
      <c r="N720" s="895" t="s">
        <v>415</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2">
      <c r="A721" s="628"/>
      <c r="B721" s="629"/>
      <c r="C721" s="878"/>
      <c r="D721" s="879"/>
      <c r="E721" s="879"/>
      <c r="F721" s="880"/>
      <c r="G721" s="900"/>
      <c r="H721" s="901"/>
      <c r="I721" s="78" t="str">
        <f>IF(OR(G721="　", G721=""), "", "-")</f>
        <v/>
      </c>
      <c r="J721" s="877"/>
      <c r="K721" s="877"/>
      <c r="L721" s="78" t="str">
        <f>IF(M721="","","-")</f>
        <v/>
      </c>
      <c r="M721" s="79"/>
      <c r="N721" s="874" t="s">
        <v>478</v>
      </c>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2">
      <c r="A722" s="628"/>
      <c r="B722" s="629"/>
      <c r="C722" s="878"/>
      <c r="D722" s="879"/>
      <c r="E722" s="879"/>
      <c r="F722" s="880"/>
      <c r="G722" s="900"/>
      <c r="H722" s="901"/>
      <c r="I722" s="78" t="str">
        <f t="shared" ref="I722:I725" si="4">IF(OR(G722="　", G722=""), "", "-")</f>
        <v/>
      </c>
      <c r="J722" s="877"/>
      <c r="K722" s="877"/>
      <c r="L722" s="78" t="str">
        <f t="shared" ref="L722:L725" si="5">IF(M722="","","-")</f>
        <v/>
      </c>
      <c r="M722" s="79"/>
      <c r="N722" s="874" t="s">
        <v>478</v>
      </c>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2">
      <c r="A723" s="628"/>
      <c r="B723" s="629"/>
      <c r="C723" s="878"/>
      <c r="D723" s="879"/>
      <c r="E723" s="879"/>
      <c r="F723" s="880"/>
      <c r="G723" s="900"/>
      <c r="H723" s="901"/>
      <c r="I723" s="78" t="str">
        <f t="shared" si="4"/>
        <v/>
      </c>
      <c r="J723" s="877"/>
      <c r="K723" s="877"/>
      <c r="L723" s="78" t="str">
        <f t="shared" si="5"/>
        <v/>
      </c>
      <c r="M723" s="79"/>
      <c r="N723" s="874" t="s">
        <v>514</v>
      </c>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2">
      <c r="A724" s="628"/>
      <c r="B724" s="629"/>
      <c r="C724" s="878"/>
      <c r="D724" s="879"/>
      <c r="E724" s="879"/>
      <c r="F724" s="880"/>
      <c r="G724" s="900"/>
      <c r="H724" s="901"/>
      <c r="I724" s="78" t="str">
        <f t="shared" si="4"/>
        <v/>
      </c>
      <c r="J724" s="877"/>
      <c r="K724" s="877"/>
      <c r="L724" s="78" t="str">
        <f t="shared" si="5"/>
        <v/>
      </c>
      <c r="M724" s="79"/>
      <c r="N724" s="874" t="s">
        <v>478</v>
      </c>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81"/>
      <c r="D725" s="882"/>
      <c r="E725" s="882"/>
      <c r="F725" s="883"/>
      <c r="G725" s="916"/>
      <c r="H725" s="917"/>
      <c r="I725" s="80" t="str">
        <f t="shared" si="4"/>
        <v/>
      </c>
      <c r="J725" s="918"/>
      <c r="K725" s="918"/>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5" customHeight="1" x14ac:dyDescent="0.2">
      <c r="A726" s="594" t="s">
        <v>48</v>
      </c>
      <c r="B726" s="595"/>
      <c r="C726" s="413" t="s">
        <v>53</v>
      </c>
      <c r="D726" s="549"/>
      <c r="E726" s="549"/>
      <c r="F726" s="550"/>
      <c r="G726" s="780" t="s">
        <v>505</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x14ac:dyDescent="0.25">
      <c r="A727" s="596"/>
      <c r="B727" s="597"/>
      <c r="C727" s="775" t="s">
        <v>57</v>
      </c>
      <c r="D727" s="776"/>
      <c r="E727" s="776"/>
      <c r="F727" s="777"/>
      <c r="G727" s="778" t="s">
        <v>506</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2">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36" customHeight="1" thickBot="1" x14ac:dyDescent="0.25">
      <c r="A729" s="744" t="s">
        <v>563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6" customHeight="1" thickBot="1" x14ac:dyDescent="0.25">
      <c r="A731" s="591" t="s">
        <v>564</v>
      </c>
      <c r="B731" s="592"/>
      <c r="C731" s="592"/>
      <c r="D731" s="592"/>
      <c r="E731" s="593"/>
      <c r="F731" s="659" t="s">
        <v>568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42" customHeight="1" thickBot="1" x14ac:dyDescent="0.25">
      <c r="A733" s="724" t="s">
        <v>565</v>
      </c>
      <c r="B733" s="725"/>
      <c r="C733" s="725"/>
      <c r="D733" s="725"/>
      <c r="E733" s="726"/>
      <c r="F733" s="745" t="s">
        <v>567</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30.75" customHeight="1" thickBot="1" x14ac:dyDescent="0.25">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3" t="s">
        <v>426</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8" t="s">
        <v>357</v>
      </c>
      <c r="B737" s="599"/>
      <c r="C737" s="599"/>
      <c r="D737" s="599"/>
      <c r="E737" s="599"/>
      <c r="F737" s="599"/>
      <c r="G737" s="909" t="s">
        <v>478</v>
      </c>
      <c r="H737" s="910"/>
      <c r="I737" s="910"/>
      <c r="J737" s="910"/>
      <c r="K737" s="910"/>
      <c r="L737" s="910"/>
      <c r="M737" s="910"/>
      <c r="N737" s="910"/>
      <c r="O737" s="910"/>
      <c r="P737" s="911"/>
      <c r="Q737" s="599" t="s">
        <v>312</v>
      </c>
      <c r="R737" s="599"/>
      <c r="S737" s="599"/>
      <c r="T737" s="599"/>
      <c r="U737" s="599"/>
      <c r="V737" s="599"/>
      <c r="W737" s="912" t="s">
        <v>540</v>
      </c>
      <c r="X737" s="910"/>
      <c r="Y737" s="910"/>
      <c r="Z737" s="910"/>
      <c r="AA737" s="910"/>
      <c r="AB737" s="910"/>
      <c r="AC737" s="910"/>
      <c r="AD737" s="910"/>
      <c r="AE737" s="910"/>
      <c r="AF737" s="911"/>
      <c r="AG737" s="599" t="s">
        <v>313</v>
      </c>
      <c r="AH737" s="599"/>
      <c r="AI737" s="599"/>
      <c r="AJ737" s="599"/>
      <c r="AK737" s="599"/>
      <c r="AL737" s="599"/>
      <c r="AM737" s="912" t="s">
        <v>541</v>
      </c>
      <c r="AN737" s="910"/>
      <c r="AO737" s="910"/>
      <c r="AP737" s="910"/>
      <c r="AQ737" s="910"/>
      <c r="AR737" s="910"/>
      <c r="AS737" s="910"/>
      <c r="AT737" s="910"/>
      <c r="AU737" s="910"/>
      <c r="AV737" s="911"/>
      <c r="AW737" s="50"/>
      <c r="AX737" s="51"/>
    </row>
    <row r="738" spans="1:50" ht="24.75" customHeight="1" x14ac:dyDescent="0.2">
      <c r="A738" s="886" t="s">
        <v>314</v>
      </c>
      <c r="B738" s="887"/>
      <c r="C738" s="887"/>
      <c r="D738" s="887"/>
      <c r="E738" s="887"/>
      <c r="F738" s="887"/>
      <c r="G738" s="912" t="s">
        <v>542</v>
      </c>
      <c r="H738" s="910"/>
      <c r="I738" s="910"/>
      <c r="J738" s="910"/>
      <c r="K738" s="910"/>
      <c r="L738" s="910"/>
      <c r="M738" s="910"/>
      <c r="N738" s="910"/>
      <c r="O738" s="910"/>
      <c r="P738" s="910"/>
      <c r="Q738" s="599" t="s">
        <v>315</v>
      </c>
      <c r="R738" s="599"/>
      <c r="S738" s="599"/>
      <c r="T738" s="599"/>
      <c r="U738" s="599"/>
      <c r="V738" s="599"/>
      <c r="W738" s="912" t="s">
        <v>543</v>
      </c>
      <c r="X738" s="910"/>
      <c r="Y738" s="910"/>
      <c r="Z738" s="910"/>
      <c r="AA738" s="910"/>
      <c r="AB738" s="910"/>
      <c r="AC738" s="910"/>
      <c r="AD738" s="910"/>
      <c r="AE738" s="910"/>
      <c r="AF738" s="911"/>
      <c r="AG738" s="887" t="s">
        <v>316</v>
      </c>
      <c r="AH738" s="887"/>
      <c r="AI738" s="887"/>
      <c r="AJ738" s="887"/>
      <c r="AK738" s="887"/>
      <c r="AL738" s="887"/>
      <c r="AM738" s="912" t="s">
        <v>544</v>
      </c>
      <c r="AN738" s="910"/>
      <c r="AO738" s="910"/>
      <c r="AP738" s="910"/>
      <c r="AQ738" s="910"/>
      <c r="AR738" s="910"/>
      <c r="AS738" s="910"/>
      <c r="AT738" s="910"/>
      <c r="AU738" s="910"/>
      <c r="AV738" s="911"/>
      <c r="AW738" s="73"/>
      <c r="AX738" s="74"/>
    </row>
    <row r="739" spans="1:50" ht="24.75" customHeight="1" thickBot="1" x14ac:dyDescent="0.25">
      <c r="A739" s="722" t="s">
        <v>412</v>
      </c>
      <c r="B739" s="723"/>
      <c r="C739" s="723"/>
      <c r="D739" s="723"/>
      <c r="E739" s="723"/>
      <c r="F739" s="723"/>
      <c r="G739" s="913" t="s">
        <v>545</v>
      </c>
      <c r="H739" s="914"/>
      <c r="I739" s="914"/>
      <c r="J739" s="914"/>
      <c r="K739" s="914"/>
      <c r="L739" s="914"/>
      <c r="M739" s="914"/>
      <c r="N739" s="914"/>
      <c r="O739" s="914"/>
      <c r="P739" s="915"/>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4" customHeight="1" x14ac:dyDescent="0.2">
      <c r="A740" s="759" t="s">
        <v>459</v>
      </c>
      <c r="B740" s="760"/>
      <c r="C740" s="760"/>
      <c r="D740" s="760"/>
      <c r="E740" s="760"/>
      <c r="F740" s="761"/>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39" t="s">
        <v>461</v>
      </c>
      <c r="B779" s="740"/>
      <c r="C779" s="740"/>
      <c r="D779" s="740"/>
      <c r="E779" s="740"/>
      <c r="F779" s="741"/>
      <c r="G779" s="405" t="s">
        <v>518</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519</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55"/>
      <c r="B781" s="742"/>
      <c r="C781" s="742"/>
      <c r="D781" s="742"/>
      <c r="E781" s="742"/>
      <c r="F781" s="743"/>
      <c r="G781" s="420" t="s">
        <v>521</v>
      </c>
      <c r="H781" s="421"/>
      <c r="I781" s="421"/>
      <c r="J781" s="421"/>
      <c r="K781" s="422"/>
      <c r="L781" s="423" t="s">
        <v>521</v>
      </c>
      <c r="M781" s="424"/>
      <c r="N781" s="424"/>
      <c r="O781" s="424"/>
      <c r="P781" s="424"/>
      <c r="Q781" s="424"/>
      <c r="R781" s="424"/>
      <c r="S781" s="424"/>
      <c r="T781" s="424"/>
      <c r="U781" s="424"/>
      <c r="V781" s="424"/>
      <c r="W781" s="424"/>
      <c r="X781" s="425"/>
      <c r="Y781" s="450">
        <v>96</v>
      </c>
      <c r="Z781" s="451"/>
      <c r="AA781" s="451"/>
      <c r="AB781" s="548"/>
      <c r="AC781" s="420" t="s">
        <v>522</v>
      </c>
      <c r="AD781" s="421"/>
      <c r="AE781" s="421"/>
      <c r="AF781" s="421"/>
      <c r="AG781" s="422"/>
      <c r="AH781" s="423" t="s">
        <v>526</v>
      </c>
      <c r="AI781" s="424"/>
      <c r="AJ781" s="424"/>
      <c r="AK781" s="424"/>
      <c r="AL781" s="424"/>
      <c r="AM781" s="424"/>
      <c r="AN781" s="424"/>
      <c r="AO781" s="424"/>
      <c r="AP781" s="424"/>
      <c r="AQ781" s="424"/>
      <c r="AR781" s="424"/>
      <c r="AS781" s="424"/>
      <c r="AT781" s="425"/>
      <c r="AU781" s="450">
        <v>3</v>
      </c>
      <c r="AV781" s="451"/>
      <c r="AW781" s="451"/>
      <c r="AX781" s="452"/>
    </row>
    <row r="782" spans="1:50" ht="24.75" customHeight="1" x14ac:dyDescent="0.2">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t="s">
        <v>523</v>
      </c>
      <c r="AD782" s="332"/>
      <c r="AE782" s="332"/>
      <c r="AF782" s="332"/>
      <c r="AG782" s="333"/>
      <c r="AH782" s="376" t="s">
        <v>527</v>
      </c>
      <c r="AI782" s="377"/>
      <c r="AJ782" s="377"/>
      <c r="AK782" s="377"/>
      <c r="AL782" s="377"/>
      <c r="AM782" s="377"/>
      <c r="AN782" s="377"/>
      <c r="AO782" s="377"/>
      <c r="AP782" s="377"/>
      <c r="AQ782" s="377"/>
      <c r="AR782" s="377"/>
      <c r="AS782" s="377"/>
      <c r="AT782" s="378"/>
      <c r="AU782" s="373">
        <v>2</v>
      </c>
      <c r="AV782" s="374"/>
      <c r="AW782" s="374"/>
      <c r="AX782" s="375"/>
    </row>
    <row r="783" spans="1:50" ht="24.75" customHeight="1" x14ac:dyDescent="0.2">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t="s">
        <v>524</v>
      </c>
      <c r="AD783" s="332"/>
      <c r="AE783" s="332"/>
      <c r="AF783" s="332"/>
      <c r="AG783" s="333"/>
      <c r="AH783" s="376" t="s">
        <v>528</v>
      </c>
      <c r="AI783" s="377"/>
      <c r="AJ783" s="377"/>
      <c r="AK783" s="377"/>
      <c r="AL783" s="377"/>
      <c r="AM783" s="377"/>
      <c r="AN783" s="377"/>
      <c r="AO783" s="377"/>
      <c r="AP783" s="377"/>
      <c r="AQ783" s="377"/>
      <c r="AR783" s="377"/>
      <c r="AS783" s="377"/>
      <c r="AT783" s="378"/>
      <c r="AU783" s="373">
        <v>4</v>
      </c>
      <c r="AV783" s="374"/>
      <c r="AW783" s="374"/>
      <c r="AX783" s="375"/>
    </row>
    <row r="784" spans="1:50" ht="24.75" customHeight="1" x14ac:dyDescent="0.2">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t="s">
        <v>525</v>
      </c>
      <c r="AD784" s="332"/>
      <c r="AE784" s="332"/>
      <c r="AF784" s="332"/>
      <c r="AG784" s="333"/>
      <c r="AH784" s="376" t="s">
        <v>529</v>
      </c>
      <c r="AI784" s="377"/>
      <c r="AJ784" s="377"/>
      <c r="AK784" s="377"/>
      <c r="AL784" s="377"/>
      <c r="AM784" s="377"/>
      <c r="AN784" s="377"/>
      <c r="AO784" s="377"/>
      <c r="AP784" s="377"/>
      <c r="AQ784" s="377"/>
      <c r="AR784" s="377"/>
      <c r="AS784" s="377"/>
      <c r="AT784" s="378"/>
      <c r="AU784" s="373">
        <v>2</v>
      </c>
      <c r="AV784" s="374"/>
      <c r="AW784" s="374"/>
      <c r="AX784" s="375"/>
    </row>
    <row r="785" spans="1:50" ht="24.75" customHeight="1" x14ac:dyDescent="0.2">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t="s">
        <v>196</v>
      </c>
      <c r="AD785" s="332"/>
      <c r="AE785" s="332"/>
      <c r="AF785" s="332"/>
      <c r="AG785" s="333"/>
      <c r="AH785" s="376" t="s">
        <v>530</v>
      </c>
      <c r="AI785" s="377"/>
      <c r="AJ785" s="377"/>
      <c r="AK785" s="377"/>
      <c r="AL785" s="377"/>
      <c r="AM785" s="377"/>
      <c r="AN785" s="377"/>
      <c r="AO785" s="377"/>
      <c r="AP785" s="377"/>
      <c r="AQ785" s="377"/>
      <c r="AR785" s="377"/>
      <c r="AS785" s="377"/>
      <c r="AT785" s="378"/>
      <c r="AU785" s="373">
        <v>4</v>
      </c>
      <c r="AV785" s="374"/>
      <c r="AW785" s="374"/>
      <c r="AX785" s="375"/>
    </row>
    <row r="786" spans="1:50" ht="24.75" customHeight="1" x14ac:dyDescent="0.2">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2">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2">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96</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15</v>
      </c>
      <c r="AV791" s="387"/>
      <c r="AW791" s="387"/>
      <c r="AX791" s="389"/>
    </row>
    <row r="792" spans="1:50" ht="24.75" customHeight="1" x14ac:dyDescent="0.2">
      <c r="A792" s="555"/>
      <c r="B792" s="742"/>
      <c r="C792" s="742"/>
      <c r="D792" s="742"/>
      <c r="E792" s="742"/>
      <c r="F792" s="743"/>
      <c r="G792" s="405" t="s">
        <v>520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2">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2">
      <c r="A794" s="555"/>
      <c r="B794" s="742"/>
      <c r="C794" s="742"/>
      <c r="D794" s="742"/>
      <c r="E794" s="742"/>
      <c r="F794" s="743"/>
      <c r="G794" s="420" t="s">
        <v>531</v>
      </c>
      <c r="H794" s="421"/>
      <c r="I794" s="421"/>
      <c r="J794" s="421"/>
      <c r="K794" s="422"/>
      <c r="L794" s="423" t="s">
        <v>532</v>
      </c>
      <c r="M794" s="424"/>
      <c r="N794" s="424"/>
      <c r="O794" s="424"/>
      <c r="P794" s="424"/>
      <c r="Q794" s="424"/>
      <c r="R794" s="424"/>
      <c r="S794" s="424"/>
      <c r="T794" s="424"/>
      <c r="U794" s="424"/>
      <c r="V794" s="424"/>
      <c r="W794" s="424"/>
      <c r="X794" s="425"/>
      <c r="Y794" s="450">
        <v>2</v>
      </c>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customHeight="1" x14ac:dyDescent="0.2">
      <c r="A795" s="555"/>
      <c r="B795" s="742"/>
      <c r="C795" s="742"/>
      <c r="D795" s="742"/>
      <c r="E795" s="742"/>
      <c r="F795" s="743"/>
      <c r="G795" s="331" t="s">
        <v>196</v>
      </c>
      <c r="H795" s="332"/>
      <c r="I795" s="332"/>
      <c r="J795" s="332"/>
      <c r="K795" s="333"/>
      <c r="L795" s="376" t="s">
        <v>539</v>
      </c>
      <c r="M795" s="377"/>
      <c r="N795" s="377"/>
      <c r="O795" s="377"/>
      <c r="P795" s="377"/>
      <c r="Q795" s="377"/>
      <c r="R795" s="377"/>
      <c r="S795" s="377"/>
      <c r="T795" s="377"/>
      <c r="U795" s="377"/>
      <c r="V795" s="377"/>
      <c r="W795" s="377"/>
      <c r="X795" s="378"/>
      <c r="Y795" s="373">
        <v>1</v>
      </c>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2">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2">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2">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2">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2">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2">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3.25" customHeigh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3</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25" hidden="1" customHeight="1" x14ac:dyDescent="0.2">
      <c r="A805" s="555"/>
      <c r="B805" s="742"/>
      <c r="C805" s="742"/>
      <c r="D805" s="742"/>
      <c r="E805" s="742"/>
      <c r="F805" s="743"/>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5.25" hidden="1" customHeight="1" x14ac:dyDescent="0.2">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idden="1" x14ac:dyDescent="0.2">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416</v>
      </c>
      <c r="AM831" s="906"/>
      <c r="AN831" s="906"/>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409</v>
      </c>
      <c r="AD836" s="237"/>
      <c r="AE836" s="237"/>
      <c r="AF836" s="237"/>
      <c r="AG836" s="237"/>
      <c r="AH836" s="327" t="s">
        <v>443</v>
      </c>
      <c r="AI836" s="329"/>
      <c r="AJ836" s="329"/>
      <c r="AK836" s="329"/>
      <c r="AL836" s="329" t="s">
        <v>22</v>
      </c>
      <c r="AM836" s="329"/>
      <c r="AN836" s="329"/>
      <c r="AO836" s="403"/>
      <c r="AP836" s="404" t="s">
        <v>359</v>
      </c>
      <c r="AQ836" s="404"/>
      <c r="AR836" s="404"/>
      <c r="AS836" s="404"/>
      <c r="AT836" s="404"/>
      <c r="AU836" s="404"/>
      <c r="AV836" s="404"/>
      <c r="AW836" s="404"/>
      <c r="AX836" s="404"/>
    </row>
    <row r="837" spans="1:50" ht="36" customHeight="1" x14ac:dyDescent="0.2">
      <c r="A837" s="379">
        <v>1</v>
      </c>
      <c r="B837" s="379">
        <v>1</v>
      </c>
      <c r="C837" s="400" t="s">
        <v>533</v>
      </c>
      <c r="D837" s="390"/>
      <c r="E837" s="390"/>
      <c r="F837" s="390"/>
      <c r="G837" s="390"/>
      <c r="H837" s="390"/>
      <c r="I837" s="390"/>
      <c r="J837" s="391" t="s">
        <v>478</v>
      </c>
      <c r="K837" s="392"/>
      <c r="L837" s="392"/>
      <c r="M837" s="392"/>
      <c r="N837" s="392"/>
      <c r="O837" s="392"/>
      <c r="P837" s="401" t="s">
        <v>534</v>
      </c>
      <c r="Q837" s="294"/>
      <c r="R837" s="294"/>
      <c r="S837" s="294"/>
      <c r="T837" s="294"/>
      <c r="U837" s="294"/>
      <c r="V837" s="294"/>
      <c r="W837" s="294"/>
      <c r="X837" s="294"/>
      <c r="Y837" s="302">
        <v>96</v>
      </c>
      <c r="Z837" s="303"/>
      <c r="AA837" s="303"/>
      <c r="AB837" s="304"/>
      <c r="AC837" s="393" t="s">
        <v>196</v>
      </c>
      <c r="AD837" s="399"/>
      <c r="AE837" s="399"/>
      <c r="AF837" s="399"/>
      <c r="AG837" s="399"/>
      <c r="AH837" s="394" t="s">
        <v>480</v>
      </c>
      <c r="AI837" s="395"/>
      <c r="AJ837" s="395"/>
      <c r="AK837" s="395"/>
      <c r="AL837" s="299" t="s">
        <v>478</v>
      </c>
      <c r="AM837" s="300"/>
      <c r="AN837" s="300"/>
      <c r="AO837" s="301"/>
      <c r="AP837" s="295" t="s">
        <v>514</v>
      </c>
      <c r="AQ837" s="295"/>
      <c r="AR837" s="295"/>
      <c r="AS837" s="295"/>
      <c r="AT837" s="295"/>
      <c r="AU837" s="295"/>
      <c r="AV837" s="295"/>
      <c r="AW837" s="295"/>
      <c r="AX837" s="295"/>
    </row>
    <row r="838" spans="1:50" ht="30"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409</v>
      </c>
      <c r="AD869" s="237"/>
      <c r="AE869" s="237"/>
      <c r="AF869" s="237"/>
      <c r="AG869" s="237"/>
      <c r="AH869" s="327" t="s">
        <v>443</v>
      </c>
      <c r="AI869" s="329"/>
      <c r="AJ869" s="329"/>
      <c r="AK869" s="329"/>
      <c r="AL869" s="329" t="s">
        <v>22</v>
      </c>
      <c r="AM869" s="329"/>
      <c r="AN869" s="329"/>
      <c r="AO869" s="403"/>
      <c r="AP869" s="404" t="s">
        <v>359</v>
      </c>
      <c r="AQ869" s="404"/>
      <c r="AR869" s="404"/>
      <c r="AS869" s="404"/>
      <c r="AT869" s="404"/>
      <c r="AU869" s="404"/>
      <c r="AV869" s="404"/>
      <c r="AW869" s="404"/>
      <c r="AX869" s="404"/>
    </row>
    <row r="870" spans="1:50" ht="69" customHeight="1" x14ac:dyDescent="0.2">
      <c r="A870" s="379">
        <v>1</v>
      </c>
      <c r="B870" s="379">
        <v>1</v>
      </c>
      <c r="C870" s="400" t="s">
        <v>535</v>
      </c>
      <c r="D870" s="390"/>
      <c r="E870" s="390"/>
      <c r="F870" s="390"/>
      <c r="G870" s="390"/>
      <c r="H870" s="390"/>
      <c r="I870" s="390"/>
      <c r="J870" s="391">
        <v>8021005009182</v>
      </c>
      <c r="K870" s="392"/>
      <c r="L870" s="392"/>
      <c r="M870" s="392"/>
      <c r="N870" s="392"/>
      <c r="O870" s="392"/>
      <c r="P870" s="401" t="s">
        <v>536</v>
      </c>
      <c r="Q870" s="294"/>
      <c r="R870" s="294"/>
      <c r="S870" s="294"/>
      <c r="T870" s="294"/>
      <c r="U870" s="294"/>
      <c r="V870" s="294"/>
      <c r="W870" s="294"/>
      <c r="X870" s="294"/>
      <c r="Y870" s="302">
        <v>15</v>
      </c>
      <c r="Z870" s="303"/>
      <c r="AA870" s="303"/>
      <c r="AB870" s="304"/>
      <c r="AC870" s="393" t="s">
        <v>454</v>
      </c>
      <c r="AD870" s="399"/>
      <c r="AE870" s="399"/>
      <c r="AF870" s="399"/>
      <c r="AG870" s="399"/>
      <c r="AH870" s="394" t="s">
        <v>478</v>
      </c>
      <c r="AI870" s="395"/>
      <c r="AJ870" s="395"/>
      <c r="AK870" s="395"/>
      <c r="AL870" s="299" t="s">
        <v>478</v>
      </c>
      <c r="AM870" s="300"/>
      <c r="AN870" s="300"/>
      <c r="AO870" s="301"/>
      <c r="AP870" s="295" t="s">
        <v>478</v>
      </c>
      <c r="AQ870" s="295"/>
      <c r="AR870" s="295"/>
      <c r="AS870" s="295"/>
      <c r="AT870" s="295"/>
      <c r="AU870" s="295"/>
      <c r="AV870" s="295"/>
      <c r="AW870" s="295"/>
      <c r="AX870" s="295"/>
    </row>
    <row r="871" spans="1:50" ht="30"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18.75"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409</v>
      </c>
      <c r="AD902" s="237"/>
      <c r="AE902" s="237"/>
      <c r="AF902" s="237"/>
      <c r="AG902" s="237"/>
      <c r="AH902" s="327" t="s">
        <v>443</v>
      </c>
      <c r="AI902" s="329"/>
      <c r="AJ902" s="329"/>
      <c r="AK902" s="329"/>
      <c r="AL902" s="329" t="s">
        <v>22</v>
      </c>
      <c r="AM902" s="329"/>
      <c r="AN902" s="329"/>
      <c r="AO902" s="403"/>
      <c r="AP902" s="404" t="s">
        <v>359</v>
      </c>
      <c r="AQ902" s="404"/>
      <c r="AR902" s="404"/>
      <c r="AS902" s="404"/>
      <c r="AT902" s="404"/>
      <c r="AU902" s="404"/>
      <c r="AV902" s="404"/>
      <c r="AW902" s="404"/>
      <c r="AX902" s="404"/>
    </row>
    <row r="903" spans="1:50" ht="37.5" customHeight="1" x14ac:dyDescent="0.2">
      <c r="A903" s="379">
        <v>1</v>
      </c>
      <c r="B903" s="379">
        <v>1</v>
      </c>
      <c r="C903" s="400" t="s">
        <v>537</v>
      </c>
      <c r="D903" s="390"/>
      <c r="E903" s="390"/>
      <c r="F903" s="390"/>
      <c r="G903" s="390"/>
      <c r="H903" s="390"/>
      <c r="I903" s="390"/>
      <c r="J903" s="391">
        <v>9011101039249</v>
      </c>
      <c r="K903" s="392"/>
      <c r="L903" s="392"/>
      <c r="M903" s="392"/>
      <c r="N903" s="392"/>
      <c r="O903" s="392"/>
      <c r="P903" s="401" t="s">
        <v>538</v>
      </c>
      <c r="Q903" s="294"/>
      <c r="R903" s="294"/>
      <c r="S903" s="294"/>
      <c r="T903" s="294"/>
      <c r="U903" s="294"/>
      <c r="V903" s="294"/>
      <c r="W903" s="294"/>
      <c r="X903" s="294"/>
      <c r="Y903" s="302">
        <v>3</v>
      </c>
      <c r="Z903" s="303"/>
      <c r="AA903" s="303"/>
      <c r="AB903" s="304"/>
      <c r="AC903" s="393" t="s">
        <v>447</v>
      </c>
      <c r="AD903" s="399"/>
      <c r="AE903" s="399"/>
      <c r="AF903" s="399"/>
      <c r="AG903" s="399"/>
      <c r="AH903" s="394">
        <v>3</v>
      </c>
      <c r="AI903" s="395"/>
      <c r="AJ903" s="395"/>
      <c r="AK903" s="395"/>
      <c r="AL903" s="299">
        <v>48.8</v>
      </c>
      <c r="AM903" s="300"/>
      <c r="AN903" s="300"/>
      <c r="AO903" s="301"/>
      <c r="AP903" s="295" t="s">
        <v>478</v>
      </c>
      <c r="AQ903" s="295"/>
      <c r="AR903" s="295"/>
      <c r="AS903" s="295"/>
      <c r="AT903" s="295"/>
      <c r="AU903" s="295"/>
      <c r="AV903" s="295"/>
      <c r="AW903" s="295"/>
      <c r="AX903" s="295"/>
    </row>
    <row r="904" spans="1:50" ht="0.75"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18.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0.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409</v>
      </c>
      <c r="AD935" s="237"/>
      <c r="AE935" s="237"/>
      <c r="AF935" s="237"/>
      <c r="AG935" s="237"/>
      <c r="AH935" s="327" t="s">
        <v>443</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10.5"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30.7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409</v>
      </c>
      <c r="AD968" s="237"/>
      <c r="AE968" s="237"/>
      <c r="AF968" s="237"/>
      <c r="AG968" s="237"/>
      <c r="AH968" s="327" t="s">
        <v>443</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2.25"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409</v>
      </c>
      <c r="AD1001" s="237"/>
      <c r="AE1001" s="237"/>
      <c r="AF1001" s="237"/>
      <c r="AG1001" s="237"/>
      <c r="AH1001" s="327" t="s">
        <v>443</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14.25"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409</v>
      </c>
      <c r="AD1034" s="237"/>
      <c r="AE1034" s="237"/>
      <c r="AF1034" s="237"/>
      <c r="AG1034" s="237"/>
      <c r="AH1034" s="327" t="s">
        <v>443</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21.75"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1"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409</v>
      </c>
      <c r="AD1067" s="237"/>
      <c r="AE1067" s="237"/>
      <c r="AF1067" s="237"/>
      <c r="AG1067" s="237"/>
      <c r="AH1067" s="327" t="s">
        <v>443</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28.5"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4" t="s">
        <v>389</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416</v>
      </c>
      <c r="AM1098" s="908"/>
      <c r="AN1098" s="908"/>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390</v>
      </c>
      <c r="AQ1101" s="404"/>
      <c r="AR1101" s="404"/>
      <c r="AS1101" s="404"/>
      <c r="AT1101" s="404"/>
      <c r="AU1101" s="404"/>
      <c r="AV1101" s="404"/>
      <c r="AW1101" s="404"/>
      <c r="AX1101" s="404"/>
    </row>
    <row r="1102" spans="1:50" ht="18.75" hidden="1" customHeight="1" x14ac:dyDescent="0.2">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idden="1" x14ac:dyDescent="0.2">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idden="1" x14ac:dyDescent="0.2">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117" max="49" man="1"/>
    <brk id="704" max="49" man="1"/>
    <brk id="739" max="49" man="1"/>
    <brk id="778" max="49" man="1"/>
    <brk id="903" max="49" man="1"/>
    <brk id="933"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B17" sqref="B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t="s">
        <v>477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477</v>
      </c>
      <c r="R8" s="13" t="str">
        <f t="shared" si="3"/>
        <v>その他</v>
      </c>
      <c r="S8" s="13" t="str">
        <f t="shared" si="4"/>
        <v>委託・請負、その他</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委託・請負、その他</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河合 実名子</cp:lastModifiedBy>
  <cp:lastPrinted>2017-08-16T02:02:58Z</cp:lastPrinted>
  <dcterms:created xsi:type="dcterms:W3CDTF">2012-03-13T00:50:25Z</dcterms:created>
  <dcterms:modified xsi:type="dcterms:W3CDTF">2017-08-16T02:03:49Z</dcterms:modified>
</cp:coreProperties>
</file>