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05" windowWidth="15270" windowHeight="871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oncurrentCalc="0"/>
</workbook>
</file>

<file path=xl/calcChain.xml><?xml version="1.0" encoding="utf-8"?>
<calcChain xmlns="http://schemas.openxmlformats.org/spreadsheetml/2006/main">
  <c r="AQ89" i="3" l="1"/>
  <c r="AM89" i="3"/>
  <c r="AI89" i="3"/>
  <c r="AE89" i="3"/>
  <c r="AU760" i="3"/>
  <c r="AU774" i="3"/>
  <c r="AU773" i="3"/>
  <c r="AM25" i="3"/>
  <c r="AI25" i="3"/>
  <c r="AE25" i="3"/>
  <c r="AL1081" i="3"/>
  <c r="P916" i="3"/>
  <c r="P849" i="3"/>
  <c r="AL1082" i="3"/>
  <c r="AC1082" i="3"/>
  <c r="J1082" i="3"/>
  <c r="E1081" i="3"/>
  <c r="J1081"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<sst xmlns="http://schemas.openxmlformats.org/spreadsheetml/2006/main" count="2173" uniqueCount="575">
  <si>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</si>
  <si>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</si>
  <si>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</si>
  <si>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</si>
  <si>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</si>
  <si>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</si>
  <si>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</si>
  <si>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</si>
  <si>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</si>
  <si>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</si>
  <si>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</si>
  <si>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</si>
  <si>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</si>
  <si>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</si>
  <si>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</si>
  <si>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</si>
  <si>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</si>
  <si>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</si>
  <si>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</si>
  <si>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</si>
  <si>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</si>
  <si>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</si>
  <si>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</si>
  <si>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</si>
  <si>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</si>
  <si>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</si>
  <si>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</si>
  <si>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</si>
  <si>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</si>
  <si>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</si>
  <si>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</si>
  <si>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</si>
  <si>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</si>
  <si>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</si>
  <si>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</si>
  <si>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</si>
  <si>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</si>
  <si>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</si>
  <si>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</si>
  <si>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</si>
  <si>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</si>
  <si>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</si>
  <si>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</si>
  <si>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</si>
  <si>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</si>
  <si>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</si>
  <si>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</si>
  <si>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</si>
  <si>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</si>
  <si>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</si>
  <si>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</si>
  <si>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</si>
  <si>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</si>
  <si>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</si>
  <si>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</si>
  <si>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</si>
  <si>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</si>
  <si>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</si>
  <si>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</si>
  <si>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</si>
  <si>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</si>
  <si>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</si>
  <si>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</si>
  <si>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</si>
  <si>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</si>
  <si>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</si>
  <si>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</si>
  <si>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</si>
  <si>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</si>
  <si>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</si>
  <si>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</si>
  <si>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</si>
  <si>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</si>
  <si>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</si>
  <si>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</si>
  <si>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</si>
  <si>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</si>
  <si>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</si>
  <si>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</si>
  <si>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</si>
  <si>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</si>
  <si>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</si>
  <si>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</si>
  <si>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</si>
  <si>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</si>
  <si>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</si>
  <si>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</si>
  <si>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</si>
  <si>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</si>
  <si>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</si>
  <si>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</si>
  <si>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</si>
  <si>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</si>
  <si>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</si>
  <si>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</si>
  <si>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</si>
  <si>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</si>
  <si>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</si>
  <si>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</si>
  <si>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</si>
  <si>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</si>
  <si>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</si>
  <si>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</si>
  <si>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</si>
  <si>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</si>
  <si>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</si>
  <si>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</si>
  <si>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</si>
  <si>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</si>
  <si>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</si>
  <si>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</si>
  <si>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</si>
  <si>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</si>
  <si>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</si>
  <si>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</si>
  <si>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</si>
  <si>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</si>
  <si>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</si>
  <si>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</si>
  <si>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</si>
  <si>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</si>
  <si>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</si>
  <si>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</si>
  <si>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</si>
  <si>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</si>
  <si>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</si>
  <si>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</si>
  <si>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</si>
  <si>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</si>
  <si>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</si>
  <si>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</si>
  <si>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</si>
  <si>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</si>
  <si>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</si>
  <si>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</si>
  <si>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</si>
  <si>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</si>
  <si>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</si>
  <si>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</si>
  <si>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</si>
  <si>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</si>
  <si>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</si>
  <si>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</si>
  <si>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</si>
  <si>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</si>
  <si>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</si>
  <si>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</si>
  <si>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</si>
  <si>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</si>
  <si>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</si>
  <si>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</si>
  <si>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</si>
  <si>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</si>
  <si>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</si>
  <si>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</si>
  <si>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</si>
  <si>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</si>
  <si>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</si>
  <si>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</si>
  <si>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</si>
  <si>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</si>
  <si>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</si>
  <si>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</si>
  <si>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</si>
  <si>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</si>
  <si>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</si>
  <si>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</si>
  <si>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</si>
  <si>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</si>
  <si>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</si>
  <si>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</si>
  <si>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</si>
  <si>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</si>
  <si>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</si>
  <si>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</si>
  <si>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</si>
  <si>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</si>
  <si>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</si>
  <si>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</si>
  <si>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</si>
  <si>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</si>
  <si>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</si>
  <si>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</si>
  <si>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</si>
  <si>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</si>
  <si>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</si>
  <si>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</si>
  <si>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</si>
  <si>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</si>
  <si>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</si>
  <si>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</si>
  <si>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</si>
  <si>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</si>
  <si>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</si>
  <si>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</si>
  <si>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</si>
  <si>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</si>
  <si>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</si>
  <si>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</si>
  <si>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</si>
  <si>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</si>
  <si>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</si>
  <si>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</si>
  <si>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</si>
  <si>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</si>
  <si>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</si>
  <si>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</si>
  <si>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</si>
  <si>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</si>
  <si>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</si>
  <si>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</si>
  <si>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</si>
  <si>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</si>
  <si>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</si>
  <si>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</si>
  <si>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</si>
  <si>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</si>
  <si>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</si>
  <si>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</si>
  <si>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</si>
  <si>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</si>
  <si>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</si>
  <si>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</si>
  <si>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</si>
  <si>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</si>
  <si>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</si>
  <si>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</si>
  <si>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</si>
  <si>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</si>
  <si>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</si>
  <si>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</si>
  <si>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</si>
  <si>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</si>
  <si>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</si>
  <si>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</si>
  <si>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</si>
  <si>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</si>
  <si>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</si>
  <si>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</si>
  <si>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</si>
  <si>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</si>
  <si>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</si>
  <si>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</si>
  <si>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</si>
  <si>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</si>
  <si>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</si>
  <si>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</si>
  <si>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</si>
  <si>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</si>
  <si>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</si>
  <si>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</si>
  <si>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</si>
  <si>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</si>
  <si>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</si>
  <si>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</si>
  <si>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</si>
  <si>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</si>
  <si>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</si>
  <si>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</si>
  <si>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</si>
  <si>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</si>
  <si>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</si>
  <si>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</si>
  <si>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</si>
  <si>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</si>
  <si>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</si>
  <si>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</si>
  <si>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</si>
  <si>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</si>
  <si>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</si>
  <si>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</si>
  <si>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</si>
  <si>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</si>
  <si>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</si>
  <si>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</si>
  <si>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</si>
  <si>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</si>
  <si>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</si>
  <si>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</si>
  <si>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</si>
  <si>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</si>
  <si>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</si>
  <si>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</si>
  <si>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</si>
  <si>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</si>
  <si>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</si>
  <si>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</si>
  <si>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</si>
  <si>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</si>
  <si>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</si>
  <si>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</si>
  <si>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</si>
  <si>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</si>
  <si>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</si>
  <si>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</si>
  <si>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</si>
  <si>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</si>
  <si>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</si>
  <si>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</si>
  <si>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</si>
  <si>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</si>
  <si>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</si>
  <si>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</si>
  <si>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</si>
  <si>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</si>
  <si>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</si>
  <si>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</si>
  <si>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</si>
  <si>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</si>
  <si>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</si>
  <si>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</si>
  <si>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</si>
  <si>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</si>
  <si>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</si>
  <si>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</si>
  <si>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</si>
  <si>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</si>
  <si>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</si>
  <si>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</si>
  <si>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</si>
  <si>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</si>
  <si>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</si>
  <si>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</si>
  <si>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</si>
  <si>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</si>
  <si>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</si>
  <si>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</si>
  <si>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</si>
  <si>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</si>
  <si>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</si>
  <si>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</si>
  <si>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</si>
  <si>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</si>
  <si>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</si>
  <si>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</si>
  <si>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</si>
  <si>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</si>
  <si>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</si>
  <si>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</si>
  <si>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</si>
  <si>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</si>
  <si>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</si>
  <si>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</si>
  <si>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</si>
  <si>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</si>
  <si>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</si>
  <si>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</si>
  <si>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</si>
  <si>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</si>
  <si>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</si>
  <si>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</si>
  <si>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</si>
  <si>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</si>
  <si>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</si>
  <si>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</si>
  <si>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</si>
  <si>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</si>
  <si>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</si>
  <si>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</si>
  <si>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</si>
  <si>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</si>
  <si>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</si>
  <si>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</si>
  <si>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</si>
  <si>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</si>
  <si>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</si>
  <si>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</si>
  <si>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</si>
  <si>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</si>
  <si>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</si>
  <si>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</si>
  <si>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</si>
  <si>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</si>
  <si>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</si>
  <si>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</si>
  <si>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</si>
  <si>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</si>
  <si>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</si>
  <si>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</si>
  <si>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</si>
  <si>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</si>
  <si>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</si>
  <si>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</si>
  <si>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</si>
  <si>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</si>
  <si>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</si>
  <si>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</si>
  <si>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</si>
  <si>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</si>
  <si>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</si>
  <si>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</si>
  <si>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</si>
  <si>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</si>
  <si>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</si>
  <si>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</si>
  <si>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</si>
  <si>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</si>
  <si>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</si>
  <si>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</si>
  <si>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</si>
  <si>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</si>
  <si>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</si>
  <si>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</si>
  <si>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</si>
  <si>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</si>
  <si>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</si>
  <si>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</si>
  <si>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</si>
  <si>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</si>
  <si>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</si>
  <si>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</si>
  <si>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</si>
  <si>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</si>
  <si>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</si>
  <si>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</si>
  <si>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</si>
  <si>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</si>
  <si>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</si>
  <si>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</si>
  <si>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</si>
  <si>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</si>
  <si>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</si>
  <si>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</si>
  <si>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</si>
  <si>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</si>
  <si>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</si>
  <si>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</si>
  <si>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</si>
  <si>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</si>
  <si>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</si>
  <si>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</si>
  <si>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</si>
  <si>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</si>
  <si>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</si>
  <si>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</si>
  <si>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</si>
  <si>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</si>
  <si>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</si>
  <si>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</si>
  <si>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</si>
  <si>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平成６年度</t>
    <rPh sb="0" eb="2">
      <t>ヘイセイ</t>
    </rPh>
    <rPh sb="3" eb="4">
      <t>ネン</t>
    </rPh>
    <rPh sb="4" eb="5">
      <t>ド</t>
    </rPh>
    <phoneticPr fontId="5"/>
  </si>
  <si>
    <t>終了予定なし</t>
    <rPh sb="0" eb="2">
      <t>シュウリョウ</t>
    </rPh>
    <rPh sb="2" eb="4">
      <t>ヨテイ</t>
    </rPh>
    <phoneticPr fontId="5"/>
  </si>
  <si>
    <t>センター長　川越久史</t>
    <rPh sb="6" eb="8">
      <t>カワゴエ</t>
    </rPh>
    <rPh sb="8" eb="10">
      <t>ヒサシ</t>
    </rPh>
    <phoneticPr fontId="5"/>
  </si>
  <si>
    <t>○</t>
  </si>
  <si>
    <t>自然環境保全法第4条
生物多様性基本法第22条、第24条</t>
    <phoneticPr fontId="5"/>
  </si>
  <si>
    <t>生物多様性国家戦略2012-2020</t>
    <phoneticPr fontId="5"/>
  </si>
  <si>
    <t>環境省の自然環境保全基礎調査をはじめとする生物多様性保全に関する情報を収集・管理し、インターネットを介して広く提供し、多様な主体で共有することにより、生物多様性保全への理解と活用を図るための情報システムの維持運営を行う。</t>
    <phoneticPr fontId="5"/>
  </si>
  <si>
    <t>生物多様性情報システム（J-IBIS）及びインターネット自然研究所（IT-LAB）の月平均アクセス件数</t>
    <phoneticPr fontId="5"/>
  </si>
  <si>
    <t>システム運用率（自然環境情報の収集、管理、提供が可能な状態）</t>
    <phoneticPr fontId="5"/>
  </si>
  <si>
    <t>％</t>
    <phoneticPr fontId="5"/>
  </si>
  <si>
    <t>％</t>
    <phoneticPr fontId="5"/>
  </si>
  <si>
    <t>円</t>
    <rPh sb="0" eb="1">
      <t>エン</t>
    </rPh>
    <phoneticPr fontId="5"/>
  </si>
  <si>
    <t>　円/件</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</si>
  <si>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</si>
  <si>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</si>
  <si>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t>
  </si>
  <si>
    <t>-</t>
    <phoneticPr fontId="5"/>
  </si>
  <si>
    <t>-</t>
    <phoneticPr fontId="5"/>
  </si>
  <si>
    <t>有</t>
  </si>
  <si>
    <t>生物多様性基本法では、生物多様性の保全及び持続可能な利用に関する施策を適正に策定・実施するため、国の責務として生物多様性に関する情報の提供が規定されている。</t>
    <phoneticPr fontId="5"/>
  </si>
  <si>
    <t>単位当たりのコストは数円程度となっており、コスト水準は妥当と言える。</t>
    <phoneticPr fontId="5"/>
  </si>
  <si>
    <t>事業目的を達成するために真に必要な業務のみを発注している。</t>
    <phoneticPr fontId="5"/>
  </si>
  <si>
    <t>国庫債務負担行為により、システム構築と運用を一体のものとして発注しており、コスト削減や効率化を行っている。</t>
    <phoneticPr fontId="5"/>
  </si>
  <si>
    <t>事業実施にあたって、他に問い合わせの都度職員がデータを作成し送付する方法が考えられるが、国民からのアクセス及びデータ提供の容易さの観点で、本事業の方法はより効果的である。</t>
    <phoneticPr fontId="5"/>
  </si>
  <si>
    <t>活動見込み99%に対し活動実績はほぼ100%であり、見合ったものになっている。</t>
    <phoneticPr fontId="5"/>
  </si>
  <si>
    <t>A. 富士通(株)</t>
    <rPh sb="3" eb="6">
      <t>フジツウ</t>
    </rPh>
    <rPh sb="7" eb="8">
      <t>カブ</t>
    </rPh>
    <phoneticPr fontId="5"/>
  </si>
  <si>
    <t>一般競争入札</t>
  </si>
  <si>
    <t>随意契約
（少額）</t>
  </si>
  <si>
    <t>-</t>
    <phoneticPr fontId="5"/>
  </si>
  <si>
    <t>-</t>
    <phoneticPr fontId="5"/>
  </si>
  <si>
    <t>当システムはこれまで相当数のアクセスがあり、環境影響評価や各種計画策定の基礎資料として活用される等、自然環境情報の提供により大きな効果をあげてきている。</t>
    <rPh sb="0" eb="1">
      <t>トウ</t>
    </rPh>
    <rPh sb="10" eb="13">
      <t>ソウトウスウ</t>
    </rPh>
    <rPh sb="22" eb="24">
      <t>カンキョウ</t>
    </rPh>
    <rPh sb="24" eb="26">
      <t>エイキョウ</t>
    </rPh>
    <rPh sb="26" eb="28">
      <t>ヒョウカ</t>
    </rPh>
    <rPh sb="29" eb="31">
      <t>カクシュ</t>
    </rPh>
    <rPh sb="31" eb="33">
      <t>ケイカク</t>
    </rPh>
    <rPh sb="33" eb="35">
      <t>サクテイ</t>
    </rPh>
    <rPh sb="36" eb="38">
      <t>キソ</t>
    </rPh>
    <rPh sb="38" eb="40">
      <t>シリョウ</t>
    </rPh>
    <rPh sb="43" eb="45">
      <t>カツヨウ</t>
    </rPh>
    <rPh sb="48" eb="49">
      <t>ナド</t>
    </rPh>
    <rPh sb="50" eb="52">
      <t>シゼン</t>
    </rPh>
    <rPh sb="52" eb="54">
      <t>カンキョウ</t>
    </rPh>
    <rPh sb="54" eb="56">
      <t>ジョウホウ</t>
    </rPh>
    <rPh sb="57" eb="59">
      <t>テイキョウ</t>
    </rPh>
    <rPh sb="62" eb="63">
      <t>オオ</t>
    </rPh>
    <rPh sb="65" eb="67">
      <t>コウカ</t>
    </rPh>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</si>
  <si>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rPh sb="47" eb="49">
      <t>セイブツ</t>
    </rPh>
    <rPh sb="49" eb="52">
      <t>タヨウセイ</t>
    </rPh>
    <rPh sb="52" eb="54">
      <t>カンレン</t>
    </rPh>
    <rPh sb="54" eb="56">
      <t>シサク</t>
    </rPh>
    <rPh sb="57" eb="60">
      <t>キバンテキ</t>
    </rPh>
    <rPh sb="60" eb="62">
      <t>シサク</t>
    </rPh>
    <phoneticPr fontId="5"/>
  </si>
  <si>
    <t>-</t>
    <phoneticPr fontId="5"/>
  </si>
  <si>
    <t>万件</t>
    <rPh sb="0" eb="2">
      <t>マンケン</t>
    </rPh>
    <phoneticPr fontId="5"/>
  </si>
  <si>
    <t>-</t>
    <phoneticPr fontId="5"/>
  </si>
  <si>
    <t>-</t>
    <phoneticPr fontId="5"/>
  </si>
  <si>
    <t>-</t>
    <phoneticPr fontId="5"/>
  </si>
  <si>
    <t>-</t>
    <phoneticPr fontId="5"/>
  </si>
  <si>
    <t>-</t>
    <phoneticPr fontId="5"/>
  </si>
  <si>
    <t>地球規模生物多様性情報システム整備推進費</t>
    <phoneticPr fontId="5"/>
  </si>
  <si>
    <t>自然環境局</t>
    <phoneticPr fontId="5"/>
  </si>
  <si>
    <t>生物多様性センター</t>
    <phoneticPr fontId="5"/>
  </si>
  <si>
    <t>-</t>
    <phoneticPr fontId="5"/>
  </si>
  <si>
    <t>-</t>
    <phoneticPr fontId="5"/>
  </si>
  <si>
    <t>-</t>
    <phoneticPr fontId="5"/>
  </si>
  <si>
    <t>3 生物多様性国家戦略2012-2020に定める我が国の国別目標の関連指標の改善状況</t>
    <rPh sb="2" eb="4">
      <t>セイブツ</t>
    </rPh>
    <rPh sb="4" eb="7">
      <t>タヨウセイ</t>
    </rPh>
    <rPh sb="7" eb="9">
      <t>コッカ</t>
    </rPh>
    <rPh sb="9" eb="11">
      <t>センリャク</t>
    </rPh>
    <rPh sb="21" eb="22">
      <t>サダ</t>
    </rPh>
    <rPh sb="24" eb="25">
      <t>ワ</t>
    </rPh>
    <rPh sb="26" eb="27">
      <t>クニ</t>
    </rPh>
    <rPh sb="28" eb="30">
      <t>クニベツ</t>
    </rPh>
    <rPh sb="30" eb="32">
      <t>モクヒョウ</t>
    </rPh>
    <rPh sb="33" eb="35">
      <t>カンレン</t>
    </rPh>
    <rPh sb="35" eb="37">
      <t>シヒョウ</t>
    </rPh>
    <rPh sb="38" eb="40">
      <t>カイゼン</t>
    </rPh>
    <rPh sb="40" eb="42">
      <t>ジョウキョウ</t>
    </rPh>
    <phoneticPr fontId="5"/>
  </si>
  <si>
    <t>H27年度の成果目標391万件に対して成果実績は407万件であり、成果目標に見合ったものになっている。</t>
    <phoneticPr fontId="5"/>
  </si>
  <si>
    <t>　引き続き競争性のある契約を実施するとともに、システムの統合を実施することによって、維持経費の削減を図り、より効率的なシステムの維持運営に努める。</t>
    <rPh sb="1" eb="2">
      <t>ヒ</t>
    </rPh>
    <rPh sb="3" eb="4">
      <t>ツヅ</t>
    </rPh>
    <rPh sb="5" eb="8">
      <t>キョウソウセイ</t>
    </rPh>
    <rPh sb="11" eb="13">
      <t>ケイヤク</t>
    </rPh>
    <rPh sb="14" eb="16">
      <t>ジッシ</t>
    </rPh>
    <rPh sb="28" eb="30">
      <t>トウゴウ</t>
    </rPh>
    <rPh sb="31" eb="33">
      <t>ジッシ</t>
    </rPh>
    <rPh sb="42" eb="44">
      <t>イジ</t>
    </rPh>
    <rPh sb="44" eb="46">
      <t>ケイヒ</t>
    </rPh>
    <rPh sb="47" eb="49">
      <t>サクゲン</t>
    </rPh>
    <rPh sb="50" eb="51">
      <t>ハカ</t>
    </rPh>
    <rPh sb="55" eb="58">
      <t>コウリツテキ</t>
    </rPh>
    <rPh sb="64" eb="66">
      <t>イジ</t>
    </rPh>
    <rPh sb="66" eb="68">
      <t>ウンエイ</t>
    </rPh>
    <rPh sb="69" eb="70">
      <t>ツト</t>
    </rPh>
    <phoneticPr fontId="5"/>
  </si>
  <si>
    <t>F. (株)MOZO</t>
    <phoneticPr fontId="5"/>
  </si>
  <si>
    <t>D.富士通エフ・アイ・ピー(株)</t>
    <phoneticPr fontId="5"/>
  </si>
  <si>
    <t>E.伊藤忠テクノソリューションズ(株)</t>
    <phoneticPr fontId="5"/>
  </si>
  <si>
    <t>C.リトルスタジオインク(株)</t>
    <phoneticPr fontId="5"/>
  </si>
  <si>
    <t>人件費</t>
    <phoneticPr fontId="5"/>
  </si>
  <si>
    <t>生物多様性情報システムの環境省データセンターにおける運用サービス等提供業務</t>
    <phoneticPr fontId="5"/>
  </si>
  <si>
    <t>「いきものログ」ウェブサイト及び「いきものログアプリ」改修業務に係る監理</t>
    <phoneticPr fontId="5"/>
  </si>
  <si>
    <t>中継サーバ構築運用業務</t>
    <phoneticPr fontId="5"/>
  </si>
  <si>
    <t>B</t>
  </si>
  <si>
    <t>平成２７年度「いきものログ」プラットホーム部脆弱性診断業務</t>
    <phoneticPr fontId="5"/>
  </si>
  <si>
    <t>平成２７年度「いきものログ」ウェブサイト及び「いきものログアプリ」改修業務</t>
    <phoneticPr fontId="5"/>
  </si>
  <si>
    <t>「いきものログ」サーバ証明書の購入及びインストール</t>
    <phoneticPr fontId="5"/>
  </si>
  <si>
    <t>D</t>
  </si>
  <si>
    <t>-</t>
    <phoneticPr fontId="5"/>
  </si>
  <si>
    <t>-</t>
    <phoneticPr fontId="5"/>
  </si>
  <si>
    <t>-</t>
    <phoneticPr fontId="5"/>
  </si>
  <si>
    <t>富士通(株)</t>
    <rPh sb="0" eb="3">
      <t>フジツウ</t>
    </rPh>
    <rPh sb="4" eb="5">
      <t>カブ</t>
    </rPh>
    <phoneticPr fontId="5"/>
  </si>
  <si>
    <t>東京センチュリーリース(株)</t>
    <rPh sb="0" eb="2">
      <t>トウキョウ</t>
    </rPh>
    <rPh sb="12" eb="13">
      <t>カブ</t>
    </rPh>
    <phoneticPr fontId="5"/>
  </si>
  <si>
    <t>リトルスタジオインク(株)</t>
    <rPh sb="11" eb="12">
      <t>カブ</t>
    </rPh>
    <phoneticPr fontId="5"/>
  </si>
  <si>
    <t>富士通エフ・アイ・ピー(株)</t>
    <rPh sb="0" eb="3">
      <t>フジツウ</t>
    </rPh>
    <rPh sb="12" eb="13">
      <t>カブ</t>
    </rPh>
    <phoneticPr fontId="5"/>
  </si>
  <si>
    <t>伊藤忠テクノソリューションズ(株)</t>
    <rPh sb="0" eb="3">
      <t>イトウチュウ</t>
    </rPh>
    <rPh sb="15" eb="16">
      <t>カブ</t>
    </rPh>
    <phoneticPr fontId="5"/>
  </si>
  <si>
    <r>
      <t>(株)</t>
    </r>
    <r>
      <rPr>
        <sz val="11"/>
        <rFont val="ＭＳ Ｐゴシック"/>
        <family val="3"/>
        <charset val="128"/>
      </rPr>
      <t>MOZO</t>
    </r>
    <rPh sb="1" eb="2">
      <t>カブ</t>
    </rPh>
    <phoneticPr fontId="5"/>
  </si>
  <si>
    <t>B.東京センチュリーリース(株)</t>
    <rPh sb="2" eb="4">
      <t>トウキョウ</t>
    </rPh>
    <rPh sb="14" eb="15">
      <t>カブ</t>
    </rPh>
    <phoneticPr fontId="5"/>
  </si>
  <si>
    <t>生物多様性情報システム等電子計算機一式借上及び運用支援(平成23年度からの国庫債務負担行為)</t>
    <rPh sb="25" eb="27">
      <t>シエン</t>
    </rPh>
    <phoneticPr fontId="5"/>
  </si>
  <si>
    <t>生物多様性情報システム設計・開発及び運用 (平成27年度からの国庫債務負担行為)</t>
    <rPh sb="22" eb="24">
      <t>ヘイセイ</t>
    </rPh>
    <rPh sb="26" eb="28">
      <t>ネンド</t>
    </rPh>
    <rPh sb="31" eb="33">
      <t>コッコ</t>
    </rPh>
    <rPh sb="35" eb="37">
      <t>フタン</t>
    </rPh>
    <rPh sb="37" eb="39">
      <t>コウイ</t>
    </rPh>
    <phoneticPr fontId="5"/>
  </si>
  <si>
    <t>随意契約
（その他）</t>
  </si>
  <si>
    <t>-</t>
    <phoneticPr fontId="5"/>
  </si>
  <si>
    <t>-</t>
    <phoneticPr fontId="5"/>
  </si>
  <si>
    <t>インターネット自然研究所等に係る電子計算機一式借上及び運用</t>
    <phoneticPr fontId="5"/>
  </si>
  <si>
    <t>-</t>
    <phoneticPr fontId="5"/>
  </si>
  <si>
    <t>生物多様性情報システム設計・開発及び運用 (平成27年度からの国庫債務負担行為)</t>
    <phoneticPr fontId="5"/>
  </si>
  <si>
    <t>-</t>
    <phoneticPr fontId="5"/>
  </si>
  <si>
    <t>-</t>
    <phoneticPr fontId="5"/>
  </si>
  <si>
    <t>-</t>
    <phoneticPr fontId="5"/>
  </si>
  <si>
    <t>人件費</t>
    <rPh sb="0" eb="3">
      <t>ジンケンヒ</t>
    </rPh>
    <phoneticPr fontId="5"/>
  </si>
  <si>
    <t>その他</t>
    <rPh sb="2" eb="3">
      <t>タ</t>
    </rPh>
    <phoneticPr fontId="5"/>
  </si>
  <si>
    <t>人件費、ソフト・ハード、データセンター施設料等</t>
    <rPh sb="0" eb="3">
      <t>ジンケンヒ</t>
    </rPh>
    <rPh sb="19" eb="22">
      <t>シセツリョウ</t>
    </rPh>
    <rPh sb="22" eb="23">
      <t>ナド</t>
    </rPh>
    <phoneticPr fontId="5"/>
  </si>
  <si>
    <t>打合せ、システム保守管理、アプリ開発など</t>
    <rPh sb="16" eb="18">
      <t>カイハツ</t>
    </rPh>
    <phoneticPr fontId="5"/>
  </si>
  <si>
    <t>借料及び損料</t>
    <phoneticPr fontId="5"/>
  </si>
  <si>
    <t>サーバレンタル等</t>
    <phoneticPr fontId="5"/>
  </si>
  <si>
    <t>打合せ、詳細仕様書の確認、ソースコードの調査分析など</t>
    <rPh sb="0" eb="2">
      <t>ウチアワ</t>
    </rPh>
    <rPh sb="4" eb="6">
      <t>ショウサイ</t>
    </rPh>
    <rPh sb="6" eb="9">
      <t>シヨウショ</t>
    </rPh>
    <rPh sb="10" eb="12">
      <t>カクニン</t>
    </rPh>
    <rPh sb="20" eb="22">
      <t>チョウサ</t>
    </rPh>
    <rPh sb="22" eb="24">
      <t>ブンセキ</t>
    </rPh>
    <phoneticPr fontId="5"/>
  </si>
  <si>
    <t>賃金</t>
    <phoneticPr fontId="5"/>
  </si>
  <si>
    <t>データ入力</t>
    <phoneticPr fontId="5"/>
  </si>
  <si>
    <t>その他</t>
    <phoneticPr fontId="5"/>
  </si>
  <si>
    <t>旅費など</t>
    <phoneticPr fontId="5"/>
  </si>
  <si>
    <t>一般管理費、消費税等</t>
    <rPh sb="0" eb="2">
      <t>イッパン</t>
    </rPh>
    <rPh sb="2" eb="5">
      <t>カンリヒ</t>
    </rPh>
    <rPh sb="6" eb="9">
      <t>ショウヒゼイ</t>
    </rPh>
    <rPh sb="9" eb="10">
      <t>トウ</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</si>
  <si>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</si>
  <si>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【随意契約（少額）】</t>
    <rPh sb="1" eb="3">
      <t>ズイイ</t>
    </rPh>
    <rPh sb="3" eb="5">
      <t>ケイヤク</t>
    </rPh>
    <rPh sb="6" eb="8">
      <t>ショウガク</t>
    </rPh>
    <phoneticPr fontId="5"/>
  </si>
  <si>
    <t>【総合評価入札・随意契約（その他）】</t>
    <rPh sb="1" eb="3">
      <t>ソウゴウ</t>
    </rPh>
    <rPh sb="3" eb="5">
      <t>ヒョウカ</t>
    </rPh>
    <rPh sb="5" eb="7">
      <t>ニュウサツ</t>
    </rPh>
    <rPh sb="8" eb="10">
      <t>ズイイ</t>
    </rPh>
    <rPh sb="10" eb="12">
      <t>ケイヤク</t>
    </rPh>
    <rPh sb="15" eb="16">
      <t>タ</t>
    </rPh>
    <phoneticPr fontId="5"/>
  </si>
  <si>
    <t>【随意契約（その他）】</t>
    <rPh sb="1" eb="3">
      <t>ズイイ</t>
    </rPh>
    <rPh sb="3" eb="5">
      <t>ケイヤク</t>
    </rPh>
    <rPh sb="8" eb="9">
      <t>タ</t>
    </rPh>
    <phoneticPr fontId="5"/>
  </si>
  <si>
    <t>【一般競争入札・随意契約（少額）】</t>
    <rPh sb="1" eb="3">
      <t>イッパン</t>
    </rPh>
    <rPh sb="3" eb="5">
      <t>キョウソウ</t>
    </rPh>
    <rPh sb="5" eb="7">
      <t>ニュウサツ</t>
    </rPh>
    <rPh sb="8" eb="10">
      <t>ズイイ</t>
    </rPh>
    <rPh sb="10" eb="12">
      <t>ケイヤク</t>
    </rPh>
    <rPh sb="13" eb="15">
      <t>ショウガク</t>
    </rPh>
    <phoneticPr fontId="5"/>
  </si>
  <si>
    <t>【随意契約（その他、少額）】</t>
    <rPh sb="1" eb="3">
      <t>ズイイ</t>
    </rPh>
    <rPh sb="3" eb="5">
      <t>ケイヤク</t>
    </rPh>
    <rPh sb="8" eb="9">
      <t>タ</t>
    </rPh>
    <rPh sb="10" eb="12">
      <t>ショウガク</t>
    </rPh>
    <phoneticPr fontId="5"/>
  </si>
  <si>
    <t>一般競争を原則として支出先を選定するとともに、少額のものにあっては複数社から見積もりを取得し、最も安価な者を支出先として決定しているため、競争性を確保した上で適正な支出先を選定している。
一者応札となったものについても複数の者に声かけ等を行なったが、参加者を得られなかったものもある。
随意契約としたものは、国庫債務負担行為による複数年契約による業務及びこれに準じて複数年度を前提とした競争入札を行ったシステムの運用業務、環境情報室が契約している環境省データセンターにおけるサービス提供業務等であり、いずれも随意契約を行った相手以外には履行不可能なものである。</t>
    <rPh sb="175" eb="176">
      <t>オヨ</t>
    </rPh>
    <rPh sb="245" eb="246">
      <t>トウ</t>
    </rPh>
    <phoneticPr fontId="5"/>
  </si>
  <si>
    <t>アクセス数の合計は平成26年度と比較して16万件増加しており、当該事業により整備されたウェブサイトは十分に活用されている。</t>
    <phoneticPr fontId="5"/>
  </si>
  <si>
    <t>G.</t>
    <phoneticPr fontId="5"/>
  </si>
  <si>
    <t>人件費</t>
    <rPh sb="0" eb="3">
      <t>ジンケンヒ</t>
    </rPh>
    <phoneticPr fontId="5"/>
  </si>
  <si>
    <t>打合せ、システム設計・開発など</t>
    <rPh sb="0" eb="2">
      <t>ウチアワ</t>
    </rPh>
    <rPh sb="8" eb="10">
      <t>セッケイ</t>
    </rPh>
    <rPh sb="11" eb="13">
      <t>カイハツ</t>
    </rPh>
    <phoneticPr fontId="5"/>
  </si>
  <si>
    <t>旅費</t>
    <rPh sb="0" eb="2">
      <t>リョヒ</t>
    </rPh>
    <phoneticPr fontId="5"/>
  </si>
  <si>
    <t>打合せ</t>
    <rPh sb="0" eb="2">
      <t>ウチアワ</t>
    </rPh>
    <phoneticPr fontId="5"/>
  </si>
  <si>
    <t>外注費</t>
    <rPh sb="0" eb="3">
      <t>ガイチュウヒ</t>
    </rPh>
    <phoneticPr fontId="5"/>
  </si>
  <si>
    <t>GIS構築、HPデザイン、セキュリティ診断</t>
    <rPh sb="3" eb="5">
      <t>コウチク</t>
    </rPh>
    <rPh sb="19" eb="21">
      <t>シンダン</t>
    </rPh>
    <phoneticPr fontId="5"/>
  </si>
  <si>
    <t>借料及び損料</t>
    <rPh sb="0" eb="2">
      <t>シャクリョウ</t>
    </rPh>
    <rPh sb="2" eb="3">
      <t>オヨ</t>
    </rPh>
    <rPh sb="4" eb="6">
      <t>ソンリョウ</t>
    </rPh>
    <phoneticPr fontId="5"/>
  </si>
  <si>
    <t>サーバレンタル等</t>
    <rPh sb="7" eb="8">
      <t>ナド</t>
    </rPh>
    <phoneticPr fontId="5"/>
  </si>
  <si>
    <t>人件費</t>
    <rPh sb="0" eb="3">
      <t>ジンケンヒ</t>
    </rPh>
    <phoneticPr fontId="5"/>
  </si>
  <si>
    <t>旅費</t>
    <rPh sb="0" eb="2">
      <t>リョヒ</t>
    </rPh>
    <phoneticPr fontId="5"/>
  </si>
  <si>
    <t>その他</t>
    <rPh sb="2" eb="3">
      <t>タ</t>
    </rPh>
    <phoneticPr fontId="5"/>
  </si>
  <si>
    <t>一般管理費</t>
    <phoneticPr fontId="5"/>
  </si>
  <si>
    <t>打合せ、システム保守管理</t>
    <phoneticPr fontId="5"/>
  </si>
  <si>
    <t>打合せ</t>
    <rPh sb="0" eb="2">
      <t>ウチアワ</t>
    </rPh>
    <phoneticPr fontId="5"/>
  </si>
  <si>
    <t>借料及び損料</t>
    <rPh sb="0" eb="2">
      <t>シャクリョウ</t>
    </rPh>
    <rPh sb="2" eb="3">
      <t>オヨ</t>
    </rPh>
    <rPh sb="4" eb="6">
      <t>ソンリョウ</t>
    </rPh>
    <phoneticPr fontId="5"/>
  </si>
  <si>
    <t>リース料</t>
    <rPh sb="3" eb="4">
      <t>リョウ</t>
    </rPh>
    <phoneticPr fontId="5"/>
  </si>
  <si>
    <t>平成31年度のJ-IBISとIT-LABの月平均アクセス件数が合計420万件以上。
※H27年度にIT-LABをJ-IBISに統合したため、合計件数を指標とする。</t>
    <phoneticPr fontId="5"/>
  </si>
  <si>
    <t>システム運用費／(月平均アクセス件数×12)　　　　　　　　　　　　　　</t>
    <rPh sb="4" eb="7">
      <t>ウンヨウヒ</t>
    </rPh>
    <rPh sb="9" eb="12">
      <t>ツキヘイキン</t>
    </rPh>
    <rPh sb="16" eb="17">
      <t>ケン</t>
    </rPh>
    <rPh sb="17" eb="18">
      <t>カズ</t>
    </rPh>
    <phoneticPr fontId="5"/>
  </si>
  <si>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phoneticPr fontId="5"/>
  </si>
  <si>
    <t>50,400,000 / (3,350,000*12)</t>
    <phoneticPr fontId="5"/>
  </si>
  <si>
    <t>50,400,000 / (3,910,000*12)</t>
    <phoneticPr fontId="5"/>
  </si>
  <si>
    <t>43,282,500 / (4,070,000*12)</t>
    <phoneticPr fontId="5"/>
  </si>
  <si>
    <t>43,282,500 / (4,230,000*12)</t>
    <phoneticPr fontId="5"/>
  </si>
  <si>
    <t>本業務の成果は、各種施策に必要な情報の収集・整備・提供を通じて、生物多様性国家戦略2012-2020に定められている国別目標E-2（科学的基盤の強化、科学と政策の結びつきの強化）の達成に寄与するものである。</t>
    <phoneticPr fontId="5"/>
  </si>
  <si>
    <t>J-IBIS：　http://www.biodic.go.jp/
IT-LAB： http://www.sizenken.biodic.go.jp/</t>
    <phoneticPr fontId="5"/>
  </si>
  <si>
    <t>　自然環境保全基礎調査の成果をはじめとする生物多様性情報の収集・管理・提供を行う情報提供システム及び全国各地の自然情報を提供するシステムについては、これまで相当数のアクセスがあり、自然環境情報の提供に大きな効果をあげてきており、今後とも当システムの維持により一層の情報提供を行う必要ガある。各請負契約の実施にあたっては、一般競争入札などの価格競争により実施しているモノがあり、予算の範囲内で十分な成果を上げている。</t>
    <rPh sb="1" eb="3">
      <t>シゼン</t>
    </rPh>
    <rPh sb="3" eb="5">
      <t>カンキョウ</t>
    </rPh>
    <rPh sb="5" eb="7">
      <t>ホゼン</t>
    </rPh>
    <rPh sb="7" eb="9">
      <t>キソ</t>
    </rPh>
    <rPh sb="9" eb="11">
      <t>チョウサ</t>
    </rPh>
    <rPh sb="12" eb="14">
      <t>セイカ</t>
    </rPh>
    <rPh sb="21" eb="23">
      <t>セイブツ</t>
    </rPh>
    <rPh sb="23" eb="26">
      <t>タヨウセイ</t>
    </rPh>
    <rPh sb="26" eb="28">
      <t>ジョウホウ</t>
    </rPh>
    <rPh sb="29" eb="31">
      <t>シュウシュウ</t>
    </rPh>
    <rPh sb="32" eb="34">
      <t>カンリ</t>
    </rPh>
    <rPh sb="35" eb="37">
      <t>テイキョウ</t>
    </rPh>
    <rPh sb="38" eb="39">
      <t>オコナ</t>
    </rPh>
    <rPh sb="40" eb="42">
      <t>ジョウホウ</t>
    </rPh>
    <rPh sb="42" eb="44">
      <t>テイキョウ</t>
    </rPh>
    <rPh sb="48" eb="49">
      <t>オヨ</t>
    </rPh>
    <rPh sb="50" eb="52">
      <t>ゼンコク</t>
    </rPh>
    <rPh sb="52" eb="54">
      <t>カクチ</t>
    </rPh>
    <rPh sb="55" eb="57">
      <t>シゼン</t>
    </rPh>
    <rPh sb="57" eb="59">
      <t>ジョウホウ</t>
    </rPh>
    <rPh sb="60" eb="62">
      <t>テイキョウ</t>
    </rPh>
    <rPh sb="78" eb="81">
      <t>ソウトウスウ</t>
    </rPh>
    <rPh sb="90" eb="92">
      <t>シゼン</t>
    </rPh>
    <rPh sb="92" eb="94">
      <t>カンキョウ</t>
    </rPh>
    <rPh sb="94" eb="96">
      <t>ジョウホウ</t>
    </rPh>
    <rPh sb="97" eb="99">
      <t>テイキョウ</t>
    </rPh>
    <rPh sb="100" eb="101">
      <t>オオ</t>
    </rPh>
    <rPh sb="103" eb="105">
      <t>コウカ</t>
    </rPh>
    <rPh sb="114" eb="116">
      <t>コンゴ</t>
    </rPh>
    <rPh sb="118" eb="119">
      <t>トウ</t>
    </rPh>
    <rPh sb="124" eb="126">
      <t>イジ</t>
    </rPh>
    <rPh sb="129" eb="131">
      <t>イッソウ</t>
    </rPh>
    <rPh sb="132" eb="134">
      <t>ジョウホウ</t>
    </rPh>
    <rPh sb="134" eb="136">
      <t>テイキョウ</t>
    </rPh>
    <rPh sb="137" eb="138">
      <t>オコナ</t>
    </rPh>
    <rPh sb="139" eb="141">
      <t>ヒツヨウ</t>
    </rPh>
    <rPh sb="145" eb="146">
      <t>カク</t>
    </rPh>
    <rPh sb="146" eb="148">
      <t>ウケオイ</t>
    </rPh>
    <rPh sb="148" eb="150">
      <t>ケイヤク</t>
    </rPh>
    <rPh sb="151" eb="153">
      <t>ジッシ</t>
    </rPh>
    <rPh sb="160" eb="162">
      <t>イッパン</t>
    </rPh>
    <rPh sb="162" eb="164">
      <t>キョウソウ</t>
    </rPh>
    <rPh sb="164" eb="166">
      <t>ニュウサツ</t>
    </rPh>
    <rPh sb="169" eb="173">
      <t>カカクキョウソウ</t>
    </rPh>
    <rPh sb="176" eb="178">
      <t>ジッシ</t>
    </rPh>
    <rPh sb="188" eb="190">
      <t>ヨサン</t>
    </rPh>
    <rPh sb="191" eb="194">
      <t>ハンイナイ</t>
    </rPh>
    <rPh sb="195" eb="197">
      <t>ジュウブン</t>
    </rPh>
    <rPh sb="198" eb="200">
      <t>セイカ</t>
    </rPh>
    <rPh sb="201" eb="202">
      <t>ア</t>
    </rPh>
    <phoneticPr fontId="5"/>
  </si>
  <si>
    <t>東京パワーテクノロジー（株）</t>
    <rPh sb="0" eb="2">
      <t>トウキョウ</t>
    </rPh>
    <rPh sb="11" eb="14">
      <t>カブ</t>
    </rPh>
    <phoneticPr fontId="5"/>
  </si>
  <si>
    <t>現状のシステムの仕様について、国民が活用しやすい情報提供のあり方について検討するとともに、より効率的なシステムの維持管理に努めること。</t>
    <phoneticPr fontId="5"/>
  </si>
  <si>
    <t xml:space="preserve"> 外部有識者点検対象外</t>
    <phoneticPr fontId="5"/>
  </si>
  <si>
    <t>現状通り</t>
  </si>
  <si>
    <t>-</t>
    <phoneticPr fontId="5"/>
  </si>
  <si>
    <t>ホームページのアクセス解析等を行い、国民のニーズやアクセシビリティ等に配慮した、国民が活用しやすい情報提供のあり方について検討を行い、必要な改良に努めるとともに、競争性の確保や契約業務の精査等を通じて、より効率的なシステムの維持管理に努める。</t>
    <rPh sb="11" eb="13">
      <t>カイセキ</t>
    </rPh>
    <rPh sb="13" eb="14">
      <t>トウ</t>
    </rPh>
    <rPh sb="15" eb="16">
      <t>オコナ</t>
    </rPh>
    <rPh sb="18" eb="20">
      <t>コクミン</t>
    </rPh>
    <rPh sb="33" eb="34">
      <t>トウ</t>
    </rPh>
    <rPh sb="35" eb="37">
      <t>ハイリョ</t>
    </rPh>
    <rPh sb="40" eb="42">
      <t>コクミン</t>
    </rPh>
    <rPh sb="43" eb="45">
      <t>カツヨウ</t>
    </rPh>
    <rPh sb="49" eb="51">
      <t>ジョウホウ</t>
    </rPh>
    <rPh sb="51" eb="53">
      <t>テイキョウ</t>
    </rPh>
    <rPh sb="56" eb="57">
      <t>カタ</t>
    </rPh>
    <rPh sb="61" eb="63">
      <t>ケントウ</t>
    </rPh>
    <rPh sb="64" eb="65">
      <t>オコナ</t>
    </rPh>
    <rPh sb="67" eb="69">
      <t>ヒツヨウ</t>
    </rPh>
    <rPh sb="70" eb="72">
      <t>カイリョウ</t>
    </rPh>
    <rPh sb="73" eb="74">
      <t>ツト</t>
    </rPh>
    <rPh sb="81" eb="84">
      <t>キョウソウセイ</t>
    </rPh>
    <rPh sb="85" eb="87">
      <t>カクホ</t>
    </rPh>
    <rPh sb="88" eb="90">
      <t>ケイヤク</t>
    </rPh>
    <rPh sb="90" eb="92">
      <t>ギョウム</t>
    </rPh>
    <rPh sb="93" eb="95">
      <t>セイサ</t>
    </rPh>
    <rPh sb="95" eb="96">
      <t>トウ</t>
    </rPh>
    <rPh sb="97" eb="98">
      <t>ツウ</t>
    </rPh>
    <rPh sb="103" eb="106">
      <t>コウリツテキ</t>
    </rPh>
    <rPh sb="112" eb="114">
      <t>イジ</t>
    </rPh>
    <rPh sb="114" eb="116">
      <t>カンリ</t>
    </rPh>
    <rPh sb="117" eb="11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</si>
</sst>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3" fillId="5" borderId="24" xfId="0" applyNumberFormat="1" applyFont="1" applyFill="1" applyBorder="1" applyAlignment="1" applyProtection="1">
      <alignment horizontal="left" vertical="center" wrapText="1"/>
      <protection locked="0"/>
    </xf>
    <xf numFmtId="181" fontId="3" fillId="5" borderId="25" xfId="0" applyNumberFormat="1" applyFont="1" applyFill="1" applyBorder="1" applyAlignment="1" applyProtection="1">
      <alignment horizontal="left" vertical="center" wrapText="1"/>
      <protection locked="0"/>
    </xf>
    <xf numFmtId="181" fontId="3" fillId="5" borderId="26" xfId="0" applyNumberFormat="1"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00"/>
      <color rgb="FFFF0000"/>
      <color rgb="FFFFCCCC"/>
      <color rgb="FFFF99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809</xdr:row>
          <xdr:rowOff>19050</xdr:rowOff>
        </xdr:from>
        <xdr:to>
          <xdr:col>44</xdr:col>
          <xdr:colOff>200025</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103934</xdr:colOff>
      <xdr:row>720</xdr:row>
      <xdr:rowOff>108137</xdr:rowOff>
    </xdr:from>
    <xdr:to>
      <xdr:col>19</xdr:col>
      <xdr:colOff>43634</xdr:colOff>
      <xdr:row>722</xdr:row>
      <xdr:rowOff>15287</xdr:rowOff>
    </xdr:to>
    <xdr:sp macro="" textlink="">
      <xdr:nvSpPr>
        <xdr:cNvPr id="3" name="テキスト ボックス 2"/>
        <xdr:cNvSpPr txBox="1"/>
      </xdr:nvSpPr>
      <xdr:spPr>
        <a:xfrm>
          <a:off x="1504109" y="43618337"/>
          <a:ext cx="2340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環境省</a:t>
          </a:r>
          <a:endParaRPr kumimoji="1" lang="en-US" altLang="ja-JP" sz="1400"/>
        </a:p>
        <a:p>
          <a:pPr algn="ctr"/>
          <a:r>
            <a:rPr kumimoji="1" lang="ja-JP" altLang="en-US" sz="1400"/>
            <a:t>１１３．２百万円</a:t>
          </a:r>
          <a:endParaRPr kumimoji="1" lang="en-US" altLang="ja-JP" sz="1400"/>
        </a:p>
        <a:p>
          <a:endParaRPr kumimoji="1" lang="ja-JP" altLang="en-US" sz="1100"/>
        </a:p>
      </xdr:txBody>
    </xdr:sp>
    <xdr:clientData/>
  </xdr:twoCellAnchor>
  <xdr:oneCellAnchor>
    <xdr:from>
      <xdr:col>29</xdr:col>
      <xdr:colOff>0</xdr:colOff>
      <xdr:row>725</xdr:row>
      <xdr:rowOff>168088</xdr:rowOff>
    </xdr:from>
    <xdr:ext cx="184731" cy="264560"/>
    <xdr:sp macro="" textlink="">
      <xdr:nvSpPr>
        <xdr:cNvPr id="4" name="テキスト ボックス 3"/>
        <xdr:cNvSpPr txBox="1"/>
      </xdr:nvSpPr>
      <xdr:spPr>
        <a:xfrm>
          <a:off x="5849471" y="45596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15</xdr:col>
      <xdr:colOff>14285</xdr:colOff>
      <xdr:row>739</xdr:row>
      <xdr:rowOff>319086</xdr:rowOff>
    </xdr:from>
    <xdr:to>
      <xdr:col>28</xdr:col>
      <xdr:colOff>185960</xdr:colOff>
      <xdr:row>741</xdr:row>
      <xdr:rowOff>226236</xdr:rowOff>
    </xdr:to>
    <xdr:sp macro="" textlink="">
      <xdr:nvSpPr>
        <xdr:cNvPr id="8" name="テキスト ボックス 7"/>
        <xdr:cNvSpPr txBox="1"/>
      </xdr:nvSpPr>
      <xdr:spPr>
        <a:xfrm>
          <a:off x="3014660" y="51315936"/>
          <a:ext cx="277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F.(</a:t>
          </a:r>
          <a:r>
            <a:rPr kumimoji="1" lang="ja-JP" altLang="en-US" sz="1400"/>
            <a:t>株</a:t>
          </a:r>
          <a:r>
            <a:rPr kumimoji="1" lang="en-US" altLang="ja-JP" sz="1400"/>
            <a:t>) </a:t>
          </a:r>
          <a:r>
            <a:rPr kumimoji="1" lang="ja-JP" altLang="en-US" sz="1400"/>
            <a:t>ＭＯＺＯ</a:t>
          </a:r>
          <a:endParaRPr kumimoji="1" lang="en-US" altLang="ja-JP" sz="1400"/>
        </a:p>
        <a:p>
          <a:pPr algn="ctr"/>
          <a:r>
            <a:rPr kumimoji="1" lang="ja-JP" altLang="en-US" sz="1400"/>
            <a:t>５．２百万円</a:t>
          </a:r>
          <a:endParaRPr kumimoji="1" lang="en-US" altLang="ja-JP" sz="1400"/>
        </a:p>
        <a:p>
          <a:endParaRPr kumimoji="1" lang="ja-JP" altLang="en-US" sz="1100"/>
        </a:p>
      </xdr:txBody>
    </xdr:sp>
    <xdr:clientData/>
  </xdr:twoCellAnchor>
  <xdr:twoCellAnchor>
    <xdr:from>
      <xdr:col>14</xdr:col>
      <xdr:colOff>195263</xdr:colOff>
      <xdr:row>744</xdr:row>
      <xdr:rowOff>9524</xdr:rowOff>
    </xdr:from>
    <xdr:to>
      <xdr:col>28</xdr:col>
      <xdr:colOff>166913</xdr:colOff>
      <xdr:row>745</xdr:row>
      <xdr:rowOff>269099</xdr:rowOff>
    </xdr:to>
    <xdr:sp macro="" textlink="">
      <xdr:nvSpPr>
        <xdr:cNvPr id="9" name="テキスト ボックス 8"/>
        <xdr:cNvSpPr txBox="1"/>
      </xdr:nvSpPr>
      <xdr:spPr>
        <a:xfrm>
          <a:off x="2995613" y="52768499"/>
          <a:ext cx="277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G.</a:t>
          </a:r>
          <a:r>
            <a:rPr kumimoji="1" lang="ja-JP" altLang="en-US" sz="1400"/>
            <a:t>東京パワーテクノロジー</a:t>
          </a:r>
          <a:r>
            <a:rPr kumimoji="1" lang="en-US" altLang="ja-JP" sz="1400"/>
            <a:t>(</a:t>
          </a:r>
          <a:r>
            <a:rPr kumimoji="1" lang="ja-JP" altLang="en-US" sz="1400"/>
            <a:t>株</a:t>
          </a:r>
          <a:r>
            <a:rPr kumimoji="1" lang="en-US" altLang="ja-JP" sz="1400"/>
            <a:t>)</a:t>
          </a:r>
        </a:p>
        <a:p>
          <a:pPr algn="ctr"/>
          <a:r>
            <a:rPr kumimoji="1" lang="ja-JP" altLang="en-US" sz="1400"/>
            <a:t>１．０百万円</a:t>
          </a:r>
          <a:endParaRPr kumimoji="1" lang="en-US" altLang="ja-JP" sz="1400"/>
        </a:p>
        <a:p>
          <a:endParaRPr kumimoji="1" lang="ja-JP" altLang="en-US" sz="1100"/>
        </a:p>
      </xdr:txBody>
    </xdr:sp>
    <xdr:clientData/>
  </xdr:twoCellAnchor>
  <xdr:twoCellAnchor>
    <xdr:from>
      <xdr:col>15</xdr:col>
      <xdr:colOff>23811</xdr:colOff>
      <xdr:row>735</xdr:row>
      <xdr:rowOff>352424</xdr:rowOff>
    </xdr:from>
    <xdr:to>
      <xdr:col>31</xdr:col>
      <xdr:colOff>85725</xdr:colOff>
      <xdr:row>737</xdr:row>
      <xdr:rowOff>259574</xdr:rowOff>
    </xdr:to>
    <xdr:sp macro="" textlink="">
      <xdr:nvSpPr>
        <xdr:cNvPr id="10" name="テキスト ボックス 9"/>
        <xdr:cNvSpPr txBox="1"/>
      </xdr:nvSpPr>
      <xdr:spPr>
        <a:xfrm>
          <a:off x="3024186" y="51139724"/>
          <a:ext cx="3262314"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E.</a:t>
          </a:r>
          <a:r>
            <a:rPr kumimoji="1" lang="ja-JP" altLang="en-US" sz="1400"/>
            <a:t>伊藤忠テクノソリューションズ</a:t>
          </a:r>
          <a:r>
            <a:rPr kumimoji="1" lang="en-US" altLang="ja-JP" sz="1400"/>
            <a:t>(</a:t>
          </a:r>
          <a:r>
            <a:rPr kumimoji="1" lang="ja-JP" altLang="en-US" sz="1400"/>
            <a:t>株</a:t>
          </a:r>
          <a:r>
            <a:rPr kumimoji="1" lang="en-US" altLang="ja-JP" sz="1400"/>
            <a:t>)</a:t>
          </a:r>
        </a:p>
        <a:p>
          <a:pPr algn="ctr"/>
          <a:r>
            <a:rPr kumimoji="1" lang="ja-JP" altLang="en-US" sz="1400"/>
            <a:t>２．６百万円</a:t>
          </a:r>
          <a:endParaRPr kumimoji="1" lang="en-US" altLang="ja-JP" sz="1400"/>
        </a:p>
        <a:p>
          <a:endParaRPr kumimoji="1" lang="ja-JP" altLang="en-US" sz="1100"/>
        </a:p>
      </xdr:txBody>
    </xdr:sp>
    <xdr:clientData/>
  </xdr:twoCellAnchor>
  <xdr:twoCellAnchor>
    <xdr:from>
      <xdr:col>15</xdr:col>
      <xdr:colOff>14286</xdr:colOff>
      <xdr:row>731</xdr:row>
      <xdr:rowOff>233360</xdr:rowOff>
    </xdr:from>
    <xdr:to>
      <xdr:col>34</xdr:col>
      <xdr:colOff>22412</xdr:colOff>
      <xdr:row>734</xdr:row>
      <xdr:rowOff>307213</xdr:rowOff>
    </xdr:to>
    <xdr:sp macro="" textlink="">
      <xdr:nvSpPr>
        <xdr:cNvPr id="11" name="テキスト ボックス 10"/>
        <xdr:cNvSpPr txBox="1"/>
      </xdr:nvSpPr>
      <xdr:spPr>
        <a:xfrm>
          <a:off x="3039874" y="46446419"/>
          <a:ext cx="3840538" cy="111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D.</a:t>
          </a:r>
          <a:r>
            <a:rPr kumimoji="1" lang="ja-JP" altLang="en-US" sz="1400"/>
            <a:t>富士通エフ・アイ・ピー</a:t>
          </a:r>
          <a:r>
            <a:rPr kumimoji="1" lang="en-US" altLang="ja-JP" sz="1400"/>
            <a:t>(</a:t>
          </a:r>
          <a:r>
            <a:rPr kumimoji="1" lang="ja-JP" altLang="en-US" sz="1400"/>
            <a:t>株</a:t>
          </a:r>
          <a:r>
            <a:rPr kumimoji="1" lang="en-US" altLang="ja-JP" sz="1400"/>
            <a:t>)【</a:t>
          </a:r>
          <a:r>
            <a:rPr kumimoji="1" lang="ja-JP" altLang="en-US" sz="1400"/>
            <a:t>共同実施者</a:t>
          </a:r>
          <a:r>
            <a:rPr kumimoji="1" lang="en-US" altLang="ja-JP" sz="1400"/>
            <a:t>】</a:t>
          </a:r>
        </a:p>
        <a:p>
          <a:pPr algn="ctr"/>
          <a:r>
            <a:rPr kumimoji="1" lang="ja-JP" altLang="en-US" sz="1400"/>
            <a:t>８．７百万円</a:t>
          </a:r>
          <a:endParaRPr kumimoji="1" lang="en-US" altLang="ja-JP" sz="1400"/>
        </a:p>
        <a:p>
          <a:pPr algn="ctr"/>
          <a:r>
            <a:rPr kumimoji="1" lang="en-US" altLang="ja-JP" sz="1400"/>
            <a:t>B.</a:t>
          </a:r>
          <a:r>
            <a:rPr kumimoji="1" lang="ja-JP" altLang="en-US" sz="1400"/>
            <a:t>東京センチュリーリース</a:t>
          </a:r>
          <a:r>
            <a:rPr kumimoji="1" lang="en-US" altLang="ja-JP" sz="1400"/>
            <a:t>(</a:t>
          </a:r>
          <a:r>
            <a:rPr kumimoji="1" lang="ja-JP" altLang="en-US" sz="1400"/>
            <a:t>株</a:t>
          </a:r>
          <a:r>
            <a:rPr kumimoji="1" lang="en-US" altLang="ja-JP" sz="1400"/>
            <a:t>)【</a:t>
          </a:r>
          <a:r>
            <a:rPr kumimoji="1" lang="ja-JP" altLang="en-US" sz="1400"/>
            <a:t>受託者</a:t>
          </a:r>
          <a:r>
            <a:rPr kumimoji="1" lang="en-US" altLang="ja-JP" sz="1400"/>
            <a:t>】</a:t>
          </a:r>
        </a:p>
        <a:p>
          <a:pPr algn="ctr"/>
          <a:r>
            <a:rPr kumimoji="1" lang="ja-JP" altLang="en-US" sz="1400"/>
            <a:t>１．３百万円</a:t>
          </a:r>
          <a:endParaRPr kumimoji="1" lang="en-US" altLang="ja-JP" sz="1400"/>
        </a:p>
        <a:p>
          <a:endParaRPr kumimoji="1" lang="ja-JP" altLang="en-US" sz="1100"/>
        </a:p>
      </xdr:txBody>
    </xdr:sp>
    <xdr:clientData/>
  </xdr:twoCellAnchor>
  <xdr:twoCellAnchor>
    <xdr:from>
      <xdr:col>15</xdr:col>
      <xdr:colOff>14287</xdr:colOff>
      <xdr:row>727</xdr:row>
      <xdr:rowOff>290511</xdr:rowOff>
    </xdr:from>
    <xdr:to>
      <xdr:col>28</xdr:col>
      <xdr:colOff>185962</xdr:colOff>
      <xdr:row>729</xdr:row>
      <xdr:rowOff>197661</xdr:rowOff>
    </xdr:to>
    <xdr:sp macro="" textlink="">
      <xdr:nvSpPr>
        <xdr:cNvPr id="13" name="テキスト ボックス 12"/>
        <xdr:cNvSpPr txBox="1"/>
      </xdr:nvSpPr>
      <xdr:spPr>
        <a:xfrm>
          <a:off x="3014662" y="44686536"/>
          <a:ext cx="277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C.</a:t>
          </a:r>
          <a:r>
            <a:rPr kumimoji="1" lang="ja-JP" altLang="en-US" sz="1400"/>
            <a:t>リトルスタジオインク</a:t>
          </a:r>
          <a:r>
            <a:rPr kumimoji="1" lang="en-US" altLang="ja-JP" sz="1400"/>
            <a:t>(</a:t>
          </a:r>
          <a:r>
            <a:rPr kumimoji="1" lang="ja-JP" altLang="en-US" sz="1400"/>
            <a:t>株</a:t>
          </a:r>
          <a:r>
            <a:rPr kumimoji="1" lang="en-US" altLang="ja-JP" sz="1400"/>
            <a:t>)</a:t>
          </a:r>
        </a:p>
        <a:p>
          <a:pPr algn="ctr"/>
          <a:r>
            <a:rPr kumimoji="1" lang="ja-JP" altLang="en-US" sz="1400"/>
            <a:t>３０．９百万円</a:t>
          </a:r>
          <a:endParaRPr kumimoji="1" lang="en-US" altLang="ja-JP" sz="1400"/>
        </a:p>
        <a:p>
          <a:endParaRPr kumimoji="1" lang="ja-JP" altLang="en-US" sz="1100"/>
        </a:p>
      </xdr:txBody>
    </xdr:sp>
    <xdr:clientData/>
  </xdr:twoCellAnchor>
  <xdr:twoCellAnchor>
    <xdr:from>
      <xdr:col>12</xdr:col>
      <xdr:colOff>188085</xdr:colOff>
      <xdr:row>722</xdr:row>
      <xdr:rowOff>15287</xdr:rowOff>
    </xdr:from>
    <xdr:to>
      <xdr:col>13</xdr:col>
      <xdr:colOff>0</xdr:colOff>
      <xdr:row>748</xdr:row>
      <xdr:rowOff>161925</xdr:rowOff>
    </xdr:to>
    <xdr:cxnSp macro="">
      <xdr:nvCxnSpPr>
        <xdr:cNvPr id="6" name="直線コネクタ 5"/>
        <xdr:cNvCxnSpPr/>
      </xdr:nvCxnSpPr>
      <xdr:spPr>
        <a:xfrm>
          <a:off x="2588385" y="42649187"/>
          <a:ext cx="11940" cy="93096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4763</xdr:colOff>
      <xdr:row>724</xdr:row>
      <xdr:rowOff>347663</xdr:rowOff>
    </xdr:from>
    <xdr:to>
      <xdr:col>14</xdr:col>
      <xdr:colOff>195263</xdr:colOff>
      <xdr:row>724</xdr:row>
      <xdr:rowOff>347663</xdr:rowOff>
    </xdr:to>
    <xdr:cxnSp macro="">
      <xdr:nvCxnSpPr>
        <xdr:cNvPr id="14" name="直線矢印コネクタ 13"/>
        <xdr:cNvCxnSpPr/>
      </xdr:nvCxnSpPr>
      <xdr:spPr>
        <a:xfrm flipV="1">
          <a:off x="2605088" y="46058138"/>
          <a:ext cx="390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728</xdr:row>
      <xdr:rowOff>347663</xdr:rowOff>
    </xdr:from>
    <xdr:to>
      <xdr:col>15</xdr:col>
      <xdr:colOff>0</xdr:colOff>
      <xdr:row>728</xdr:row>
      <xdr:rowOff>347663</xdr:rowOff>
    </xdr:to>
    <xdr:cxnSp macro="">
      <xdr:nvCxnSpPr>
        <xdr:cNvPr id="20" name="直線矢印コネクタ 19"/>
        <xdr:cNvCxnSpPr/>
      </xdr:nvCxnSpPr>
      <xdr:spPr>
        <a:xfrm flipV="1">
          <a:off x="2609850" y="47467838"/>
          <a:ext cx="390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xdr:colOff>
      <xdr:row>732</xdr:row>
      <xdr:rowOff>347663</xdr:rowOff>
    </xdr:from>
    <xdr:to>
      <xdr:col>14</xdr:col>
      <xdr:colOff>195262</xdr:colOff>
      <xdr:row>732</xdr:row>
      <xdr:rowOff>347663</xdr:rowOff>
    </xdr:to>
    <xdr:cxnSp macro="">
      <xdr:nvCxnSpPr>
        <xdr:cNvPr id="21" name="直線矢印コネクタ 20"/>
        <xdr:cNvCxnSpPr/>
      </xdr:nvCxnSpPr>
      <xdr:spPr>
        <a:xfrm flipV="1">
          <a:off x="2605087" y="48877538"/>
          <a:ext cx="390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xdr:colOff>
      <xdr:row>737</xdr:row>
      <xdr:rowOff>9525</xdr:rowOff>
    </xdr:from>
    <xdr:to>
      <xdr:col>14</xdr:col>
      <xdr:colOff>195262</xdr:colOff>
      <xdr:row>737</xdr:row>
      <xdr:rowOff>9525</xdr:rowOff>
    </xdr:to>
    <xdr:cxnSp macro="">
      <xdr:nvCxnSpPr>
        <xdr:cNvPr id="22" name="直線矢印コネクタ 21"/>
        <xdr:cNvCxnSpPr/>
      </xdr:nvCxnSpPr>
      <xdr:spPr>
        <a:xfrm flipV="1">
          <a:off x="2605087" y="50301525"/>
          <a:ext cx="390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195262</xdr:colOff>
      <xdr:row>740</xdr:row>
      <xdr:rowOff>347663</xdr:rowOff>
    </xdr:from>
    <xdr:to>
      <xdr:col>14</xdr:col>
      <xdr:colOff>185737</xdr:colOff>
      <xdr:row>740</xdr:row>
      <xdr:rowOff>347663</xdr:rowOff>
    </xdr:to>
    <xdr:cxnSp macro="">
      <xdr:nvCxnSpPr>
        <xdr:cNvPr id="23" name="直線矢印コネクタ 22"/>
        <xdr:cNvCxnSpPr/>
      </xdr:nvCxnSpPr>
      <xdr:spPr>
        <a:xfrm flipV="1">
          <a:off x="2595562" y="51696938"/>
          <a:ext cx="390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145117</xdr:colOff>
      <xdr:row>731</xdr:row>
      <xdr:rowOff>179295</xdr:rowOff>
    </xdr:from>
    <xdr:to>
      <xdr:col>48</xdr:col>
      <xdr:colOff>1</xdr:colOff>
      <xdr:row>733</xdr:row>
      <xdr:rowOff>26894</xdr:rowOff>
    </xdr:to>
    <xdr:sp macro="" textlink="">
      <xdr:nvSpPr>
        <xdr:cNvPr id="25" name="テキスト ボックス 24"/>
        <xdr:cNvSpPr txBox="1"/>
      </xdr:nvSpPr>
      <xdr:spPr>
        <a:xfrm>
          <a:off x="7204823" y="46392354"/>
          <a:ext cx="2477060" cy="5423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生物多様性情報システムの運用・管理</a:t>
          </a:r>
          <a:endParaRPr kumimoji="1" lang="en-US" altLang="ja-JP" sz="1100"/>
        </a:p>
      </xdr:txBody>
    </xdr:sp>
    <xdr:clientData/>
  </xdr:twoCellAnchor>
  <xdr:twoCellAnchor>
    <xdr:from>
      <xdr:col>30</xdr:col>
      <xdr:colOff>24093</xdr:colOff>
      <xdr:row>727</xdr:row>
      <xdr:rowOff>205628</xdr:rowOff>
    </xdr:from>
    <xdr:to>
      <xdr:col>47</xdr:col>
      <xdr:colOff>44824</xdr:colOff>
      <xdr:row>730</xdr:row>
      <xdr:rowOff>44824</xdr:rowOff>
    </xdr:to>
    <xdr:sp macro="" textlink="">
      <xdr:nvSpPr>
        <xdr:cNvPr id="38" name="テキスト ボックス 37"/>
        <xdr:cNvSpPr txBox="1"/>
      </xdr:nvSpPr>
      <xdr:spPr>
        <a:xfrm>
          <a:off x="6075269" y="45029157"/>
          <a:ext cx="3449731" cy="8813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「いきものログ」ウェブサイト及び「いきものログアプリ」改修業務</a:t>
          </a:r>
          <a:r>
            <a:rPr kumimoji="1" lang="en-US" altLang="ja-JP" sz="1100"/>
            <a:t>(</a:t>
          </a:r>
          <a:r>
            <a:rPr kumimoji="1" lang="ja-JP" altLang="en-US" sz="1100"/>
            <a:t>変更契約含</a:t>
          </a:r>
          <a:r>
            <a:rPr kumimoji="1" lang="en-US" altLang="ja-JP" sz="1100"/>
            <a:t>)</a:t>
          </a:r>
        </a:p>
        <a:p>
          <a:r>
            <a:rPr kumimoji="1" lang="ja-JP" altLang="en-US" sz="1100"/>
            <a:t>「いきものログ」サーバ証明書の購入及びインストール</a:t>
          </a:r>
        </a:p>
      </xdr:txBody>
    </xdr:sp>
    <xdr:clientData/>
  </xdr:twoCellAnchor>
  <xdr:twoCellAnchor>
    <xdr:from>
      <xdr:col>32</xdr:col>
      <xdr:colOff>47625</xdr:colOff>
      <xdr:row>735</xdr:row>
      <xdr:rowOff>342900</xdr:rowOff>
    </xdr:from>
    <xdr:to>
      <xdr:col>46</xdr:col>
      <xdr:colOff>152400</xdr:colOff>
      <xdr:row>737</xdr:row>
      <xdr:rowOff>190499</xdr:rowOff>
    </xdr:to>
    <xdr:sp macro="" textlink="">
      <xdr:nvSpPr>
        <xdr:cNvPr id="39" name="テキスト ボックス 38"/>
        <xdr:cNvSpPr txBox="1"/>
      </xdr:nvSpPr>
      <xdr:spPr>
        <a:xfrm>
          <a:off x="6448425" y="51130200"/>
          <a:ext cx="2905125" cy="5524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生物多様性情報システムの環境省データセンターにおける運用サービス等提供業務</a:t>
          </a:r>
        </a:p>
      </xdr:txBody>
    </xdr:sp>
    <xdr:clientData/>
  </xdr:twoCellAnchor>
  <xdr:twoCellAnchor>
    <xdr:from>
      <xdr:col>31</xdr:col>
      <xdr:colOff>0</xdr:colOff>
      <xdr:row>744</xdr:row>
      <xdr:rowOff>0</xdr:rowOff>
    </xdr:from>
    <xdr:to>
      <xdr:col>46</xdr:col>
      <xdr:colOff>190500</xdr:colOff>
      <xdr:row>745</xdr:row>
      <xdr:rowOff>200024</xdr:rowOff>
    </xdr:to>
    <xdr:sp macro="" textlink="">
      <xdr:nvSpPr>
        <xdr:cNvPr id="40" name="テキスト ボックス 39"/>
        <xdr:cNvSpPr txBox="1"/>
      </xdr:nvSpPr>
      <xdr:spPr>
        <a:xfrm>
          <a:off x="6200775" y="52758975"/>
          <a:ext cx="3190875" cy="5524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中継サーバ構築運用業務</a:t>
          </a:r>
        </a:p>
      </xdr:txBody>
    </xdr:sp>
    <xdr:clientData/>
  </xdr:twoCellAnchor>
  <xdr:twoCellAnchor>
    <xdr:from>
      <xdr:col>31</xdr:col>
      <xdr:colOff>0</xdr:colOff>
      <xdr:row>739</xdr:row>
      <xdr:rowOff>304800</xdr:rowOff>
    </xdr:from>
    <xdr:to>
      <xdr:col>46</xdr:col>
      <xdr:colOff>190500</xdr:colOff>
      <xdr:row>741</xdr:row>
      <xdr:rowOff>152399</xdr:rowOff>
    </xdr:to>
    <xdr:sp macro="" textlink="">
      <xdr:nvSpPr>
        <xdr:cNvPr id="41" name="テキスト ボックス 40"/>
        <xdr:cNvSpPr txBox="1"/>
      </xdr:nvSpPr>
      <xdr:spPr>
        <a:xfrm>
          <a:off x="6200775" y="50511075"/>
          <a:ext cx="3190875" cy="5524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「いきものログ」ウェブサイト及び「いきものログアプリ」改修業務に係る監理</a:t>
          </a:r>
        </a:p>
      </xdr:txBody>
    </xdr:sp>
    <xdr:clientData/>
  </xdr:twoCellAnchor>
  <xdr:twoCellAnchor>
    <xdr:from>
      <xdr:col>15</xdr:col>
      <xdr:colOff>9525</xdr:colOff>
      <xdr:row>723</xdr:row>
      <xdr:rowOff>209550</xdr:rowOff>
    </xdr:from>
    <xdr:to>
      <xdr:col>33</xdr:col>
      <xdr:colOff>104775</xdr:colOff>
      <xdr:row>726</xdr:row>
      <xdr:rowOff>276225</xdr:rowOff>
    </xdr:to>
    <xdr:sp macro="" textlink="">
      <xdr:nvSpPr>
        <xdr:cNvPr id="45" name="テキスト ボックス 44"/>
        <xdr:cNvSpPr txBox="1"/>
      </xdr:nvSpPr>
      <xdr:spPr>
        <a:xfrm>
          <a:off x="3009900" y="43338750"/>
          <a:ext cx="3695700" cy="1123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富士通</a:t>
          </a:r>
          <a:r>
            <a:rPr kumimoji="1" lang="en-US" altLang="ja-JP" sz="1400"/>
            <a:t>(</a:t>
          </a:r>
          <a:r>
            <a:rPr kumimoji="1" lang="ja-JP" altLang="en-US" sz="1400"/>
            <a:t>株</a:t>
          </a:r>
          <a:r>
            <a:rPr kumimoji="1" lang="en-US" altLang="ja-JP" sz="1400"/>
            <a:t>)【</a:t>
          </a:r>
          <a:r>
            <a:rPr kumimoji="1" lang="ja-JP" altLang="en-US" sz="1400"/>
            <a:t>共同実施者</a:t>
          </a:r>
          <a:r>
            <a:rPr kumimoji="1" lang="en-US" altLang="ja-JP" sz="1400"/>
            <a:t>】</a:t>
          </a:r>
        </a:p>
        <a:p>
          <a:pPr algn="ctr"/>
          <a:r>
            <a:rPr kumimoji="1" lang="ja-JP" altLang="en-US" sz="1400"/>
            <a:t>３６．１百万円</a:t>
          </a:r>
          <a:endParaRPr kumimoji="1" lang="en-US" altLang="ja-JP" sz="1400"/>
        </a:p>
        <a:p>
          <a:pPr algn="ctr"/>
          <a:r>
            <a:rPr kumimoji="1" lang="en-US" altLang="ja-JP" sz="1400"/>
            <a:t>B.</a:t>
          </a:r>
          <a:r>
            <a:rPr kumimoji="1" lang="ja-JP" altLang="en-US" sz="1400"/>
            <a:t>東京センチュリーリース</a:t>
          </a:r>
          <a:r>
            <a:rPr kumimoji="1" lang="en-US" altLang="ja-JP" sz="1400"/>
            <a:t>(</a:t>
          </a:r>
          <a:r>
            <a:rPr kumimoji="1" lang="ja-JP" altLang="en-US" sz="1400"/>
            <a:t>株</a:t>
          </a:r>
          <a:r>
            <a:rPr kumimoji="1" lang="en-US" altLang="ja-JP" sz="1400"/>
            <a:t>)【</a:t>
          </a:r>
          <a:r>
            <a:rPr kumimoji="1" lang="ja-JP" altLang="en-US" sz="1400"/>
            <a:t>受託者</a:t>
          </a:r>
          <a:r>
            <a:rPr kumimoji="1" lang="en-US" altLang="ja-JP" sz="1400"/>
            <a:t>】</a:t>
          </a:r>
        </a:p>
        <a:p>
          <a:pPr algn="ctr"/>
          <a:r>
            <a:rPr kumimoji="1" lang="ja-JP" altLang="en-US" sz="1400"/>
            <a:t>７．１百万円</a:t>
          </a:r>
        </a:p>
      </xdr:txBody>
    </xdr:sp>
    <xdr:clientData/>
  </xdr:twoCellAnchor>
  <xdr:twoCellAnchor>
    <xdr:from>
      <xdr:col>13</xdr:col>
      <xdr:colOff>0</xdr:colOff>
      <xdr:row>745</xdr:row>
      <xdr:rowOff>23813</xdr:rowOff>
    </xdr:from>
    <xdr:to>
      <xdr:col>14</xdr:col>
      <xdr:colOff>195262</xdr:colOff>
      <xdr:row>745</xdr:row>
      <xdr:rowOff>28575</xdr:rowOff>
    </xdr:to>
    <xdr:cxnSp macro="">
      <xdr:nvCxnSpPr>
        <xdr:cNvPr id="46" name="直線矢印コネクタ 45"/>
        <xdr:cNvCxnSpPr/>
      </xdr:nvCxnSpPr>
      <xdr:spPr>
        <a:xfrm flipV="1">
          <a:off x="2600325" y="50763488"/>
          <a:ext cx="395287"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171450</xdr:colOff>
      <xdr:row>723</xdr:row>
      <xdr:rowOff>209550</xdr:rowOff>
    </xdr:from>
    <xdr:to>
      <xdr:col>48</xdr:col>
      <xdr:colOff>112059</xdr:colOff>
      <xdr:row>725</xdr:row>
      <xdr:rowOff>57149</xdr:rowOff>
    </xdr:to>
    <xdr:sp macro="" textlink="">
      <xdr:nvSpPr>
        <xdr:cNvPr id="47" name="テキスト ボックス 46"/>
        <xdr:cNvSpPr txBox="1"/>
      </xdr:nvSpPr>
      <xdr:spPr>
        <a:xfrm>
          <a:off x="6827744" y="43643550"/>
          <a:ext cx="2966197" cy="5423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旧</a:t>
          </a:r>
          <a:r>
            <a:rPr kumimoji="1" lang="en-US" altLang="ja-JP" sz="1100"/>
            <a:t>)</a:t>
          </a:r>
          <a:r>
            <a:rPr kumimoji="1" lang="ja-JP" altLang="en-US" sz="1100"/>
            <a:t>生物多様性情報システムの運用・管理</a:t>
          </a:r>
          <a:endParaRPr kumimoji="1" lang="en-US" altLang="ja-JP" sz="1100"/>
        </a:p>
        <a:p>
          <a:endParaRPr kumimoji="1" lang="ja-JP" altLang="en-US" sz="1100"/>
        </a:p>
      </xdr:txBody>
    </xdr:sp>
    <xdr:clientData/>
  </xdr:twoCellAnchor>
  <xdr:twoCellAnchor>
    <xdr:from>
      <xdr:col>15</xdr:col>
      <xdr:colOff>0</xdr:colOff>
      <xdr:row>747</xdr:row>
      <xdr:rowOff>285750</xdr:rowOff>
    </xdr:from>
    <xdr:to>
      <xdr:col>28</xdr:col>
      <xdr:colOff>171675</xdr:colOff>
      <xdr:row>749</xdr:row>
      <xdr:rowOff>192900</xdr:rowOff>
    </xdr:to>
    <xdr:sp macro="" textlink="">
      <xdr:nvSpPr>
        <xdr:cNvPr id="27" name="テキスト ボックス 26"/>
        <xdr:cNvSpPr txBox="1"/>
      </xdr:nvSpPr>
      <xdr:spPr>
        <a:xfrm>
          <a:off x="3000375" y="51730275"/>
          <a:ext cx="277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chemeClr val="dk1"/>
              </a:solidFill>
              <a:effectLst/>
              <a:latin typeface="+mn-lt"/>
              <a:ea typeface="+mn-ea"/>
              <a:cs typeface="+mn-cs"/>
            </a:rPr>
            <a:t>D.</a:t>
          </a:r>
          <a:r>
            <a:rPr kumimoji="1" lang="ja-JP" altLang="ja-JP" sz="1400">
              <a:solidFill>
                <a:schemeClr val="dk1"/>
              </a:solidFill>
              <a:effectLst/>
              <a:latin typeface="+mn-lt"/>
              <a:ea typeface="+mn-ea"/>
              <a:cs typeface="+mn-cs"/>
            </a:rPr>
            <a:t>富士通エフ・アイ・ピー</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株</a:t>
          </a:r>
          <a:r>
            <a:rPr kumimoji="1" lang="en-US" altLang="ja-JP" sz="1400">
              <a:solidFill>
                <a:schemeClr val="dk1"/>
              </a:solidFill>
              <a:effectLst/>
              <a:latin typeface="+mn-lt"/>
              <a:ea typeface="+mn-ea"/>
              <a:cs typeface="+mn-cs"/>
            </a:rPr>
            <a:t>)</a:t>
          </a:r>
        </a:p>
        <a:p>
          <a:pPr algn="ctr"/>
          <a:r>
            <a:rPr kumimoji="1" lang="ja-JP" altLang="en-US" sz="1400">
              <a:solidFill>
                <a:schemeClr val="dk1"/>
              </a:solidFill>
              <a:effectLst/>
              <a:latin typeface="+mn-lt"/>
              <a:ea typeface="+mn-ea"/>
              <a:cs typeface="+mn-cs"/>
            </a:rPr>
            <a:t>２０．２百万円</a:t>
          </a:r>
          <a:endParaRPr kumimoji="1" lang="en-US" altLang="ja-JP" sz="1400">
            <a:solidFill>
              <a:schemeClr val="dk1"/>
            </a:solidFill>
            <a:effectLst/>
            <a:latin typeface="+mn-lt"/>
            <a:ea typeface="+mn-ea"/>
            <a:cs typeface="+mn-cs"/>
          </a:endParaRPr>
        </a:p>
        <a:p>
          <a:pPr algn="ctr"/>
          <a:endParaRPr kumimoji="1" lang="ja-JP" altLang="en-US" sz="1400"/>
        </a:p>
      </xdr:txBody>
    </xdr:sp>
    <xdr:clientData/>
  </xdr:twoCellAnchor>
  <xdr:twoCellAnchor>
    <xdr:from>
      <xdr:col>12</xdr:col>
      <xdr:colOff>180975</xdr:colOff>
      <xdr:row>748</xdr:row>
      <xdr:rowOff>147638</xdr:rowOff>
    </xdr:from>
    <xdr:to>
      <xdr:col>14</xdr:col>
      <xdr:colOff>176212</xdr:colOff>
      <xdr:row>748</xdr:row>
      <xdr:rowOff>152400</xdr:rowOff>
    </xdr:to>
    <xdr:cxnSp macro="">
      <xdr:nvCxnSpPr>
        <xdr:cNvPr id="29" name="直線矢印コネクタ 28"/>
        <xdr:cNvCxnSpPr/>
      </xdr:nvCxnSpPr>
      <xdr:spPr>
        <a:xfrm flipV="1">
          <a:off x="2581275" y="51944588"/>
          <a:ext cx="395287"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66674</xdr:colOff>
      <xdr:row>747</xdr:row>
      <xdr:rowOff>304800</xdr:rowOff>
    </xdr:from>
    <xdr:to>
      <xdr:col>47</xdr:col>
      <xdr:colOff>33617</xdr:colOff>
      <xdr:row>749</xdr:row>
      <xdr:rowOff>302559</xdr:rowOff>
    </xdr:to>
    <xdr:sp macro="" textlink="">
      <xdr:nvSpPr>
        <xdr:cNvPr id="31" name="テキスト ボックス 30"/>
        <xdr:cNvSpPr txBox="1"/>
      </xdr:nvSpPr>
      <xdr:spPr>
        <a:xfrm>
          <a:off x="6117850" y="52075976"/>
          <a:ext cx="3395943" cy="6925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インターネット自然研究所システムに係る電子計算機一式借上及び運用支援等業務</a:t>
          </a:r>
          <a:endParaRPr lang="ja-JP" altLang="ja-JP">
            <a:effectLst/>
          </a:endParaRPr>
        </a:p>
      </xdr:txBody>
    </xdr:sp>
    <xdr:clientData/>
  </xdr:twoCellAnchor>
  <xdr:twoCellAnchor>
    <xdr:from>
      <xdr:col>30</xdr:col>
      <xdr:colOff>56030</xdr:colOff>
      <xdr:row>747</xdr:row>
      <xdr:rowOff>324971</xdr:rowOff>
    </xdr:from>
    <xdr:to>
      <xdr:col>47</xdr:col>
      <xdr:colOff>89648</xdr:colOff>
      <xdr:row>750</xdr:row>
      <xdr:rowOff>22411</xdr:rowOff>
    </xdr:to>
    <xdr:sp macro="" textlink="">
      <xdr:nvSpPr>
        <xdr:cNvPr id="2" name="大かっこ 1"/>
        <xdr:cNvSpPr/>
      </xdr:nvSpPr>
      <xdr:spPr>
        <a:xfrm>
          <a:off x="6107206" y="52096147"/>
          <a:ext cx="3462618" cy="7395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152400</xdr:colOff>
      <xdr:row>743</xdr:row>
      <xdr:rowOff>331694</xdr:rowOff>
    </xdr:from>
    <xdr:to>
      <xdr:col>47</xdr:col>
      <xdr:colOff>11206</xdr:colOff>
      <xdr:row>746</xdr:row>
      <xdr:rowOff>29135</xdr:rowOff>
    </xdr:to>
    <xdr:sp macro="" textlink="">
      <xdr:nvSpPr>
        <xdr:cNvPr id="30" name="大かっこ 29"/>
        <xdr:cNvSpPr/>
      </xdr:nvSpPr>
      <xdr:spPr>
        <a:xfrm>
          <a:off x="6203576" y="50713341"/>
          <a:ext cx="3287806" cy="7395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13447</xdr:colOff>
      <xdr:row>739</xdr:row>
      <xdr:rowOff>248769</xdr:rowOff>
    </xdr:from>
    <xdr:to>
      <xdr:col>47</xdr:col>
      <xdr:colOff>44824</xdr:colOff>
      <xdr:row>741</xdr:row>
      <xdr:rowOff>324970</xdr:rowOff>
    </xdr:to>
    <xdr:sp macro="" textlink="">
      <xdr:nvSpPr>
        <xdr:cNvPr id="32" name="大かっこ 31"/>
        <xdr:cNvSpPr/>
      </xdr:nvSpPr>
      <xdr:spPr>
        <a:xfrm>
          <a:off x="6266329" y="49240887"/>
          <a:ext cx="3258671" cy="770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20171</xdr:colOff>
      <xdr:row>735</xdr:row>
      <xdr:rowOff>277905</xdr:rowOff>
    </xdr:from>
    <xdr:to>
      <xdr:col>47</xdr:col>
      <xdr:colOff>44824</xdr:colOff>
      <xdr:row>738</xdr:row>
      <xdr:rowOff>6723</xdr:rowOff>
    </xdr:to>
    <xdr:sp macro="" textlink="">
      <xdr:nvSpPr>
        <xdr:cNvPr id="33" name="大かっこ 32"/>
        <xdr:cNvSpPr/>
      </xdr:nvSpPr>
      <xdr:spPr>
        <a:xfrm>
          <a:off x="6474759" y="47880493"/>
          <a:ext cx="3050241" cy="770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172571</xdr:colOff>
      <xdr:row>731</xdr:row>
      <xdr:rowOff>150158</xdr:rowOff>
    </xdr:from>
    <xdr:to>
      <xdr:col>48</xdr:col>
      <xdr:colOff>67237</xdr:colOff>
      <xdr:row>733</xdr:row>
      <xdr:rowOff>100852</xdr:rowOff>
    </xdr:to>
    <xdr:sp macro="" textlink="">
      <xdr:nvSpPr>
        <xdr:cNvPr id="34" name="大かっこ 33"/>
        <xdr:cNvSpPr/>
      </xdr:nvSpPr>
      <xdr:spPr>
        <a:xfrm>
          <a:off x="7030571" y="46363217"/>
          <a:ext cx="2718548" cy="645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145675</xdr:colOff>
      <xdr:row>727</xdr:row>
      <xdr:rowOff>100853</xdr:rowOff>
    </xdr:from>
    <xdr:to>
      <xdr:col>47</xdr:col>
      <xdr:colOff>22411</xdr:colOff>
      <xdr:row>730</xdr:row>
      <xdr:rowOff>11206</xdr:rowOff>
    </xdr:to>
    <xdr:sp macro="" textlink="">
      <xdr:nvSpPr>
        <xdr:cNvPr id="35" name="大かっこ 34"/>
        <xdr:cNvSpPr/>
      </xdr:nvSpPr>
      <xdr:spPr>
        <a:xfrm>
          <a:off x="5995146" y="44924382"/>
          <a:ext cx="3507441"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723</xdr:row>
      <xdr:rowOff>118782</xdr:rowOff>
    </xdr:from>
    <xdr:to>
      <xdr:col>47</xdr:col>
      <xdr:colOff>168090</xdr:colOff>
      <xdr:row>725</xdr:row>
      <xdr:rowOff>313764</xdr:rowOff>
    </xdr:to>
    <xdr:sp macro="" textlink="">
      <xdr:nvSpPr>
        <xdr:cNvPr id="36" name="大かっこ 35"/>
        <xdr:cNvSpPr/>
      </xdr:nvSpPr>
      <xdr:spPr>
        <a:xfrm>
          <a:off x="6808694" y="43552782"/>
          <a:ext cx="2839572" cy="889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706" zoomScale="85" zoomScaleNormal="75" zoomScaleSheetLayoutView="8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6" t="s">
        <v>0</v>
      </c>
      <c r="AK2" s="676"/>
      <c r="AL2" s="676"/>
      <c r="AM2" s="676"/>
      <c r="AN2" s="676"/>
      <c r="AO2" s="676"/>
      <c r="AP2" s="676"/>
      <c r="AQ2" s="346" t="s">
        <v>409</v>
      </c>
      <c r="AR2" s="346"/>
      <c r="AS2" s="43" t="str">
        <f>IF(OR(AQ2="　", AQ2=""), "", "-")</f>
        <v/>
      </c>
      <c r="AT2" s="347">
        <v>182</v>
      </c>
      <c r="AU2" s="347"/>
      <c r="AV2" s="44" t="str">
        <f>IF(AW2="", "", "-")</f>
        <v/>
      </c>
      <c r="AW2" s="350"/>
      <c r="AX2" s="350"/>
    </row>
    <row r="3" spans="1:50" ht="21" customHeight="1" thickBot="1" x14ac:dyDescent="0.2">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432</v>
      </c>
      <c r="AK3" s="491"/>
      <c r="AL3" s="491"/>
      <c r="AM3" s="491"/>
      <c r="AN3" s="491"/>
      <c r="AO3" s="491"/>
      <c r="AP3" s="491"/>
      <c r="AQ3" s="491"/>
      <c r="AR3" s="491"/>
      <c r="AS3" s="491"/>
      <c r="AT3" s="491"/>
      <c r="AU3" s="491"/>
      <c r="AV3" s="491"/>
      <c r="AW3" s="491"/>
      <c r="AX3" s="24" t="s">
        <v>74</v>
      </c>
    </row>
    <row r="4" spans="1:50" ht="24.75" customHeight="1" x14ac:dyDescent="0.15">
      <c r="A4" s="702" t="s">
        <v>29</v>
      </c>
      <c r="B4" s="703"/>
      <c r="C4" s="703"/>
      <c r="D4" s="703"/>
      <c r="E4" s="703"/>
      <c r="F4" s="703"/>
      <c r="G4" s="677" t="s">
        <v>479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480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10" t="s">
        <v>440</v>
      </c>
      <c r="H5" s="511"/>
      <c r="I5" s="511"/>
      <c r="J5" s="511"/>
      <c r="K5" s="511"/>
      <c r="L5" s="511"/>
      <c r="M5" s="512" t="s">
        <v>75</v>
      </c>
      <c r="N5" s="513"/>
      <c r="O5" s="513"/>
      <c r="P5" s="513"/>
      <c r="Q5" s="513"/>
      <c r="R5" s="514"/>
      <c r="S5" s="515" t="s">
        <v>441</v>
      </c>
      <c r="T5" s="511"/>
      <c r="U5" s="511"/>
      <c r="V5" s="511"/>
      <c r="W5" s="511"/>
      <c r="X5" s="516"/>
      <c r="Y5" s="693" t="s">
        <v>3</v>
      </c>
      <c r="Z5" s="694"/>
      <c r="AA5" s="694"/>
      <c r="AB5" s="694"/>
      <c r="AC5" s="694"/>
      <c r="AD5" s="695"/>
      <c r="AE5" s="696" t="s">
        <v>481</v>
      </c>
      <c r="AF5" s="697"/>
      <c r="AG5" s="697"/>
      <c r="AH5" s="697"/>
      <c r="AI5" s="697"/>
      <c r="AJ5" s="697"/>
      <c r="AK5" s="697"/>
      <c r="AL5" s="697"/>
      <c r="AM5" s="697"/>
      <c r="AN5" s="697"/>
      <c r="AO5" s="697"/>
      <c r="AP5" s="698"/>
      <c r="AQ5" s="699" t="s">
        <v>442</v>
      </c>
      <c r="AR5" s="700"/>
      <c r="AS5" s="700"/>
      <c r="AT5" s="700"/>
      <c r="AU5" s="700"/>
      <c r="AV5" s="700"/>
      <c r="AW5" s="700"/>
      <c r="AX5" s="701"/>
    </row>
    <row r="6" spans="1:50" ht="39" customHeight="1" x14ac:dyDescent="0.15">
      <c r="A6" s="704" t="s">
        <v>4</v>
      </c>
      <c r="B6" s="705"/>
      <c r="C6" s="705"/>
      <c r="D6" s="705"/>
      <c r="E6" s="705"/>
      <c r="F6" s="705"/>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10" t="s">
        <v>24</v>
      </c>
      <c r="B7" s="811"/>
      <c r="C7" s="811"/>
      <c r="D7" s="811"/>
      <c r="E7" s="811"/>
      <c r="F7" s="812"/>
      <c r="G7" s="813" t="s">
        <v>444</v>
      </c>
      <c r="H7" s="814"/>
      <c r="I7" s="814"/>
      <c r="J7" s="814"/>
      <c r="K7" s="814"/>
      <c r="L7" s="814"/>
      <c r="M7" s="814"/>
      <c r="N7" s="814"/>
      <c r="O7" s="814"/>
      <c r="P7" s="814"/>
      <c r="Q7" s="814"/>
      <c r="R7" s="814"/>
      <c r="S7" s="814"/>
      <c r="T7" s="814"/>
      <c r="U7" s="814"/>
      <c r="V7" s="454"/>
      <c r="W7" s="454"/>
      <c r="X7" s="454"/>
      <c r="Y7" s="344" t="s">
        <v>5</v>
      </c>
      <c r="Z7" s="231"/>
      <c r="AA7" s="231"/>
      <c r="AB7" s="231"/>
      <c r="AC7" s="231"/>
      <c r="AD7" s="345"/>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10" t="s">
        <v>367</v>
      </c>
      <c r="B8" s="811"/>
      <c r="C8" s="811"/>
      <c r="D8" s="811"/>
      <c r="E8" s="811"/>
      <c r="F8" s="812"/>
      <c r="G8" s="81" t="str">
        <f>入力規則等!A26</f>
        <v>ＩＴ戦略</v>
      </c>
      <c r="H8" s="82"/>
      <c r="I8" s="82"/>
      <c r="J8" s="82"/>
      <c r="K8" s="82"/>
      <c r="L8" s="82"/>
      <c r="M8" s="82"/>
      <c r="N8" s="82"/>
      <c r="O8" s="82"/>
      <c r="P8" s="82"/>
      <c r="Q8" s="82"/>
      <c r="R8" s="82"/>
      <c r="S8" s="82"/>
      <c r="T8" s="82"/>
      <c r="U8" s="82"/>
      <c r="V8" s="82"/>
      <c r="W8" s="82"/>
      <c r="X8" s="83"/>
      <c r="Y8" s="517" t="s">
        <v>368</v>
      </c>
      <c r="Z8" s="518"/>
      <c r="AA8" s="518"/>
      <c r="AB8" s="518"/>
      <c r="AC8" s="518"/>
      <c r="AD8" s="519"/>
      <c r="AE8" s="714" t="str">
        <f>入力規則等!K13</f>
        <v>その他の事項経費</v>
      </c>
      <c r="AF8" s="82"/>
      <c r="AG8" s="82"/>
      <c r="AH8" s="82"/>
      <c r="AI8" s="82"/>
      <c r="AJ8" s="82"/>
      <c r="AK8" s="82"/>
      <c r="AL8" s="82"/>
      <c r="AM8" s="82"/>
      <c r="AN8" s="82"/>
      <c r="AO8" s="82"/>
      <c r="AP8" s="82"/>
      <c r="AQ8" s="82"/>
      <c r="AR8" s="82"/>
      <c r="AS8" s="82"/>
      <c r="AT8" s="82"/>
      <c r="AU8" s="82"/>
      <c r="AV8" s="82"/>
      <c r="AW8" s="82"/>
      <c r="AX8" s="715"/>
    </row>
    <row r="9" spans="1:50" ht="69" customHeight="1" x14ac:dyDescent="0.15">
      <c r="A9" s="520" t="s">
        <v>25</v>
      </c>
      <c r="B9" s="521"/>
      <c r="C9" s="521"/>
      <c r="D9" s="521"/>
      <c r="E9" s="521"/>
      <c r="F9" s="521"/>
      <c r="G9" s="522" t="s">
        <v>446</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97.5" customHeight="1" x14ac:dyDescent="0.15">
      <c r="A10" s="660" t="s">
        <v>34</v>
      </c>
      <c r="B10" s="661"/>
      <c r="C10" s="661"/>
      <c r="D10" s="661"/>
      <c r="E10" s="661"/>
      <c r="F10" s="661"/>
      <c r="G10" s="662" t="s">
        <v>561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24"/>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0" t="s">
        <v>26</v>
      </c>
      <c r="B12" s="631"/>
      <c r="C12" s="631"/>
      <c r="D12" s="631"/>
      <c r="E12" s="631"/>
      <c r="F12" s="632"/>
      <c r="G12" s="674"/>
      <c r="H12" s="675"/>
      <c r="I12" s="675"/>
      <c r="J12" s="675"/>
      <c r="K12" s="675"/>
      <c r="L12" s="675"/>
      <c r="M12" s="675"/>
      <c r="N12" s="675"/>
      <c r="O12" s="675"/>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7"/>
    </row>
    <row r="13" spans="1:50" ht="21" customHeight="1" x14ac:dyDescent="0.15">
      <c r="A13" s="633"/>
      <c r="B13" s="634"/>
      <c r="C13" s="634"/>
      <c r="D13" s="634"/>
      <c r="E13" s="634"/>
      <c r="F13" s="635"/>
      <c r="G13" s="638" t="s">
        <v>7</v>
      </c>
      <c r="H13" s="639"/>
      <c r="I13" s="644" t="s">
        <v>8</v>
      </c>
      <c r="J13" s="645"/>
      <c r="K13" s="645"/>
      <c r="L13" s="645"/>
      <c r="M13" s="645"/>
      <c r="N13" s="645"/>
      <c r="O13" s="646"/>
      <c r="P13" s="205">
        <v>94</v>
      </c>
      <c r="Q13" s="206"/>
      <c r="R13" s="206"/>
      <c r="S13" s="206"/>
      <c r="T13" s="206"/>
      <c r="U13" s="206"/>
      <c r="V13" s="207"/>
      <c r="W13" s="205">
        <v>112</v>
      </c>
      <c r="X13" s="206"/>
      <c r="Y13" s="206"/>
      <c r="Z13" s="206"/>
      <c r="AA13" s="206"/>
      <c r="AB13" s="206"/>
      <c r="AC13" s="207"/>
      <c r="AD13" s="205">
        <v>112</v>
      </c>
      <c r="AE13" s="206"/>
      <c r="AF13" s="206"/>
      <c r="AG13" s="206"/>
      <c r="AH13" s="206"/>
      <c r="AI13" s="206"/>
      <c r="AJ13" s="207"/>
      <c r="AK13" s="205">
        <v>103</v>
      </c>
      <c r="AL13" s="206"/>
      <c r="AM13" s="206"/>
      <c r="AN13" s="206"/>
      <c r="AO13" s="206"/>
      <c r="AP13" s="206"/>
      <c r="AQ13" s="207"/>
      <c r="AR13" s="205">
        <v>105</v>
      </c>
      <c r="AS13" s="206"/>
      <c r="AT13" s="206"/>
      <c r="AU13" s="206"/>
      <c r="AV13" s="206"/>
      <c r="AW13" s="206"/>
      <c r="AX13" s="207"/>
    </row>
    <row r="14" spans="1:50" ht="21" customHeight="1" x14ac:dyDescent="0.15">
      <c r="A14" s="633"/>
      <c r="B14" s="634"/>
      <c r="C14" s="634"/>
      <c r="D14" s="634"/>
      <c r="E14" s="634"/>
      <c r="F14" s="635"/>
      <c r="G14" s="640"/>
      <c r="H14" s="641"/>
      <c r="I14" s="525" t="s">
        <v>9</v>
      </c>
      <c r="J14" s="573"/>
      <c r="K14" s="573"/>
      <c r="L14" s="573"/>
      <c r="M14" s="573"/>
      <c r="N14" s="573"/>
      <c r="O14" s="574"/>
      <c r="P14" s="205" t="s">
        <v>472</v>
      </c>
      <c r="Q14" s="206"/>
      <c r="R14" s="206"/>
      <c r="S14" s="206"/>
      <c r="T14" s="206"/>
      <c r="U14" s="206"/>
      <c r="V14" s="207"/>
      <c r="W14" s="205" t="s">
        <v>472</v>
      </c>
      <c r="X14" s="206"/>
      <c r="Y14" s="206"/>
      <c r="Z14" s="206"/>
      <c r="AA14" s="206"/>
      <c r="AB14" s="206"/>
      <c r="AC14" s="207"/>
      <c r="AD14" s="205" t="s">
        <v>472</v>
      </c>
      <c r="AE14" s="206"/>
      <c r="AF14" s="206"/>
      <c r="AG14" s="206"/>
      <c r="AH14" s="206"/>
      <c r="AI14" s="206"/>
      <c r="AJ14" s="207"/>
      <c r="AK14" s="205" t="s">
        <v>472</v>
      </c>
      <c r="AL14" s="206"/>
      <c r="AM14" s="206"/>
      <c r="AN14" s="206"/>
      <c r="AO14" s="206"/>
      <c r="AP14" s="206"/>
      <c r="AQ14" s="207"/>
      <c r="AR14" s="628"/>
      <c r="AS14" s="628"/>
      <c r="AT14" s="628"/>
      <c r="AU14" s="628"/>
      <c r="AV14" s="628"/>
      <c r="AW14" s="628"/>
      <c r="AX14" s="629"/>
    </row>
    <row r="15" spans="1:50" ht="21" customHeight="1" x14ac:dyDescent="0.15">
      <c r="A15" s="633"/>
      <c r="B15" s="634"/>
      <c r="C15" s="634"/>
      <c r="D15" s="634"/>
      <c r="E15" s="634"/>
      <c r="F15" s="635"/>
      <c r="G15" s="640"/>
      <c r="H15" s="641"/>
      <c r="I15" s="525" t="s">
        <v>58</v>
      </c>
      <c r="J15" s="526"/>
      <c r="K15" s="526"/>
      <c r="L15" s="526"/>
      <c r="M15" s="526"/>
      <c r="N15" s="526"/>
      <c r="O15" s="527"/>
      <c r="P15" s="205" t="s">
        <v>472</v>
      </c>
      <c r="Q15" s="206"/>
      <c r="R15" s="206"/>
      <c r="S15" s="206"/>
      <c r="T15" s="206"/>
      <c r="U15" s="206"/>
      <c r="V15" s="207"/>
      <c r="W15" s="205" t="s">
        <v>472</v>
      </c>
      <c r="X15" s="206"/>
      <c r="Y15" s="206"/>
      <c r="Z15" s="206"/>
      <c r="AA15" s="206"/>
      <c r="AB15" s="206"/>
      <c r="AC15" s="207"/>
      <c r="AD15" s="205" t="s">
        <v>472</v>
      </c>
      <c r="AE15" s="206"/>
      <c r="AF15" s="206"/>
      <c r="AG15" s="206"/>
      <c r="AH15" s="206"/>
      <c r="AI15" s="206"/>
      <c r="AJ15" s="207"/>
      <c r="AK15" s="205" t="s">
        <v>472</v>
      </c>
      <c r="AL15" s="206"/>
      <c r="AM15" s="206"/>
      <c r="AN15" s="206"/>
      <c r="AO15" s="206"/>
      <c r="AP15" s="206"/>
      <c r="AQ15" s="207"/>
      <c r="AR15" s="205"/>
      <c r="AS15" s="206"/>
      <c r="AT15" s="206"/>
      <c r="AU15" s="206"/>
      <c r="AV15" s="206"/>
      <c r="AW15" s="206"/>
      <c r="AX15" s="572"/>
    </row>
    <row r="16" spans="1:50" ht="21" customHeight="1" x14ac:dyDescent="0.15">
      <c r="A16" s="633"/>
      <c r="B16" s="634"/>
      <c r="C16" s="634"/>
      <c r="D16" s="634"/>
      <c r="E16" s="634"/>
      <c r="F16" s="635"/>
      <c r="G16" s="640"/>
      <c r="H16" s="641"/>
      <c r="I16" s="525" t="s">
        <v>59</v>
      </c>
      <c r="J16" s="526"/>
      <c r="K16" s="526"/>
      <c r="L16" s="526"/>
      <c r="M16" s="526"/>
      <c r="N16" s="526"/>
      <c r="O16" s="527"/>
      <c r="P16" s="205" t="s">
        <v>472</v>
      </c>
      <c r="Q16" s="206"/>
      <c r="R16" s="206"/>
      <c r="S16" s="206"/>
      <c r="T16" s="206"/>
      <c r="U16" s="206"/>
      <c r="V16" s="207"/>
      <c r="W16" s="205" t="s">
        <v>472</v>
      </c>
      <c r="X16" s="206"/>
      <c r="Y16" s="206"/>
      <c r="Z16" s="206"/>
      <c r="AA16" s="206"/>
      <c r="AB16" s="206"/>
      <c r="AC16" s="207"/>
      <c r="AD16" s="205" t="s">
        <v>472</v>
      </c>
      <c r="AE16" s="206"/>
      <c r="AF16" s="206"/>
      <c r="AG16" s="206"/>
      <c r="AH16" s="206"/>
      <c r="AI16" s="206"/>
      <c r="AJ16" s="207"/>
      <c r="AK16" s="205" t="s">
        <v>472</v>
      </c>
      <c r="AL16" s="206"/>
      <c r="AM16" s="206"/>
      <c r="AN16" s="206"/>
      <c r="AO16" s="206"/>
      <c r="AP16" s="206"/>
      <c r="AQ16" s="207"/>
      <c r="AR16" s="665"/>
      <c r="AS16" s="666"/>
      <c r="AT16" s="666"/>
      <c r="AU16" s="666"/>
      <c r="AV16" s="666"/>
      <c r="AW16" s="666"/>
      <c r="AX16" s="667"/>
    </row>
    <row r="17" spans="1:50" ht="24.75" customHeight="1" x14ac:dyDescent="0.15">
      <c r="A17" s="633"/>
      <c r="B17" s="634"/>
      <c r="C17" s="634"/>
      <c r="D17" s="634"/>
      <c r="E17" s="634"/>
      <c r="F17" s="635"/>
      <c r="G17" s="640"/>
      <c r="H17" s="641"/>
      <c r="I17" s="525" t="s">
        <v>57</v>
      </c>
      <c r="J17" s="573"/>
      <c r="K17" s="573"/>
      <c r="L17" s="573"/>
      <c r="M17" s="573"/>
      <c r="N17" s="573"/>
      <c r="O17" s="574"/>
      <c r="P17" s="205" t="s">
        <v>472</v>
      </c>
      <c r="Q17" s="206"/>
      <c r="R17" s="206"/>
      <c r="S17" s="206"/>
      <c r="T17" s="206"/>
      <c r="U17" s="206"/>
      <c r="V17" s="207"/>
      <c r="W17" s="205" t="s">
        <v>472</v>
      </c>
      <c r="X17" s="206"/>
      <c r="Y17" s="206"/>
      <c r="Z17" s="206"/>
      <c r="AA17" s="206"/>
      <c r="AB17" s="206"/>
      <c r="AC17" s="207"/>
      <c r="AD17" s="205" t="s">
        <v>472</v>
      </c>
      <c r="AE17" s="206"/>
      <c r="AF17" s="206"/>
      <c r="AG17" s="206"/>
      <c r="AH17" s="206"/>
      <c r="AI17" s="206"/>
      <c r="AJ17" s="207"/>
      <c r="AK17" s="205" t="s">
        <v>472</v>
      </c>
      <c r="AL17" s="206"/>
      <c r="AM17" s="206"/>
      <c r="AN17" s="206"/>
      <c r="AO17" s="206"/>
      <c r="AP17" s="206"/>
      <c r="AQ17" s="207"/>
      <c r="AR17" s="342"/>
      <c r="AS17" s="342"/>
      <c r="AT17" s="342"/>
      <c r="AU17" s="342"/>
      <c r="AV17" s="342"/>
      <c r="AW17" s="342"/>
      <c r="AX17" s="343"/>
    </row>
    <row r="18" spans="1:50" ht="24.75" customHeight="1" x14ac:dyDescent="0.15">
      <c r="A18" s="633"/>
      <c r="B18" s="634"/>
      <c r="C18" s="634"/>
      <c r="D18" s="634"/>
      <c r="E18" s="634"/>
      <c r="F18" s="635"/>
      <c r="G18" s="642"/>
      <c r="H18" s="643"/>
      <c r="I18" s="711" t="s">
        <v>22</v>
      </c>
      <c r="J18" s="712"/>
      <c r="K18" s="712"/>
      <c r="L18" s="712"/>
      <c r="M18" s="712"/>
      <c r="N18" s="712"/>
      <c r="O18" s="713"/>
      <c r="P18" s="504">
        <f>SUM(P13:V17)</f>
        <v>94</v>
      </c>
      <c r="Q18" s="505"/>
      <c r="R18" s="505"/>
      <c r="S18" s="505"/>
      <c r="T18" s="505"/>
      <c r="U18" s="505"/>
      <c r="V18" s="506"/>
      <c r="W18" s="504">
        <f>SUM(W13:AC17)</f>
        <v>112</v>
      </c>
      <c r="X18" s="505"/>
      <c r="Y18" s="505"/>
      <c r="Z18" s="505"/>
      <c r="AA18" s="505"/>
      <c r="AB18" s="505"/>
      <c r="AC18" s="506"/>
      <c r="AD18" s="504">
        <f>SUM(AD13:AJ17)</f>
        <v>112</v>
      </c>
      <c r="AE18" s="505"/>
      <c r="AF18" s="505"/>
      <c r="AG18" s="505"/>
      <c r="AH18" s="505"/>
      <c r="AI18" s="505"/>
      <c r="AJ18" s="506"/>
      <c r="AK18" s="504">
        <f>SUM(AK13:AQ17)</f>
        <v>103</v>
      </c>
      <c r="AL18" s="505"/>
      <c r="AM18" s="505"/>
      <c r="AN18" s="505"/>
      <c r="AO18" s="505"/>
      <c r="AP18" s="505"/>
      <c r="AQ18" s="506"/>
      <c r="AR18" s="504">
        <f>SUM(AR13:AX17)</f>
        <v>105</v>
      </c>
      <c r="AS18" s="505"/>
      <c r="AT18" s="505"/>
      <c r="AU18" s="505"/>
      <c r="AV18" s="505"/>
      <c r="AW18" s="505"/>
      <c r="AX18" s="507"/>
    </row>
    <row r="19" spans="1:50" ht="24.75" customHeight="1" x14ac:dyDescent="0.15">
      <c r="A19" s="633"/>
      <c r="B19" s="634"/>
      <c r="C19" s="634"/>
      <c r="D19" s="634"/>
      <c r="E19" s="634"/>
      <c r="F19" s="635"/>
      <c r="G19" s="501" t="s">
        <v>10</v>
      </c>
      <c r="H19" s="502"/>
      <c r="I19" s="502"/>
      <c r="J19" s="502"/>
      <c r="K19" s="502"/>
      <c r="L19" s="502"/>
      <c r="M19" s="502"/>
      <c r="N19" s="502"/>
      <c r="O19" s="502"/>
      <c r="P19" s="205">
        <v>90</v>
      </c>
      <c r="Q19" s="206"/>
      <c r="R19" s="206"/>
      <c r="S19" s="206"/>
      <c r="T19" s="206"/>
      <c r="U19" s="206"/>
      <c r="V19" s="207"/>
      <c r="W19" s="205">
        <v>114</v>
      </c>
      <c r="X19" s="206"/>
      <c r="Y19" s="206"/>
      <c r="Z19" s="206"/>
      <c r="AA19" s="206"/>
      <c r="AB19" s="206"/>
      <c r="AC19" s="207"/>
      <c r="AD19" s="205">
        <v>113</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36"/>
      <c r="G20" s="501" t="s">
        <v>11</v>
      </c>
      <c r="H20" s="502"/>
      <c r="I20" s="502"/>
      <c r="J20" s="502"/>
      <c r="K20" s="502"/>
      <c r="L20" s="502"/>
      <c r="M20" s="502"/>
      <c r="N20" s="502"/>
      <c r="O20" s="502"/>
      <c r="P20" s="509">
        <f>IF(P18=0, "-", P19/P18)</f>
        <v>0.95744680851063835</v>
      </c>
      <c r="Q20" s="509"/>
      <c r="R20" s="509"/>
      <c r="S20" s="509"/>
      <c r="T20" s="509"/>
      <c r="U20" s="509"/>
      <c r="V20" s="509"/>
      <c r="W20" s="509">
        <f>IF(W18=0, "-", W19/W18)</f>
        <v>1.0178571428571428</v>
      </c>
      <c r="X20" s="509"/>
      <c r="Y20" s="509"/>
      <c r="Z20" s="509"/>
      <c r="AA20" s="509"/>
      <c r="AB20" s="509"/>
      <c r="AC20" s="509"/>
      <c r="AD20" s="509">
        <f>IF(AD18=0, "-", AD19/AD18)</f>
        <v>1.0089285714285714</v>
      </c>
      <c r="AE20" s="509"/>
      <c r="AF20" s="509"/>
      <c r="AG20" s="509"/>
      <c r="AH20" s="509"/>
      <c r="AI20" s="509"/>
      <c r="AJ20" s="509"/>
      <c r="AK20" s="503"/>
      <c r="AL20" s="503"/>
      <c r="AM20" s="503"/>
      <c r="AN20" s="503"/>
      <c r="AO20" s="503"/>
      <c r="AP20" s="503"/>
      <c r="AQ20" s="710"/>
      <c r="AR20" s="710"/>
      <c r="AS20" s="710"/>
      <c r="AT20" s="710"/>
      <c r="AU20" s="503"/>
      <c r="AV20" s="503"/>
      <c r="AW20" s="503"/>
      <c r="AX20" s="508"/>
    </row>
    <row r="21" spans="1:50" ht="18.75" customHeight="1" x14ac:dyDescent="0.15">
      <c r="A21" s="477" t="s">
        <v>13</v>
      </c>
      <c r="B21" s="478"/>
      <c r="C21" s="478"/>
      <c r="D21" s="478"/>
      <c r="E21" s="478"/>
      <c r="F21" s="479"/>
      <c r="G21" s="468" t="s">
        <v>276</v>
      </c>
      <c r="H21" s="340"/>
      <c r="I21" s="340"/>
      <c r="J21" s="340"/>
      <c r="K21" s="340"/>
      <c r="L21" s="340"/>
      <c r="M21" s="340"/>
      <c r="N21" s="340"/>
      <c r="O21" s="469"/>
      <c r="P21" s="472" t="s">
        <v>66</v>
      </c>
      <c r="Q21" s="340"/>
      <c r="R21" s="340"/>
      <c r="S21" s="340"/>
      <c r="T21" s="340"/>
      <c r="U21" s="340"/>
      <c r="V21" s="340"/>
      <c r="W21" s="340"/>
      <c r="X21" s="469"/>
      <c r="Y21" s="425"/>
      <c r="Z21" s="426"/>
      <c r="AA21" s="427"/>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7"/>
      <c r="B22" s="478"/>
      <c r="C22" s="478"/>
      <c r="D22" s="478"/>
      <c r="E22" s="478"/>
      <c r="F22" s="479"/>
      <c r="G22" s="470"/>
      <c r="H22" s="348"/>
      <c r="I22" s="348"/>
      <c r="J22" s="348"/>
      <c r="K22" s="348"/>
      <c r="L22" s="348"/>
      <c r="M22" s="348"/>
      <c r="N22" s="348"/>
      <c r="O22" s="471"/>
      <c r="P22" s="473"/>
      <c r="Q22" s="348"/>
      <c r="R22" s="348"/>
      <c r="S22" s="348"/>
      <c r="T22" s="348"/>
      <c r="U22" s="348"/>
      <c r="V22" s="348"/>
      <c r="W22" s="348"/>
      <c r="X22" s="471"/>
      <c r="Y22" s="425"/>
      <c r="Z22" s="426"/>
      <c r="AA22" s="427"/>
      <c r="AB22" s="301"/>
      <c r="AC22" s="296"/>
      <c r="AD22" s="297"/>
      <c r="AE22" s="317"/>
      <c r="AF22" s="317"/>
      <c r="AG22" s="317"/>
      <c r="AH22" s="317"/>
      <c r="AI22" s="317"/>
      <c r="AJ22" s="317"/>
      <c r="AK22" s="317"/>
      <c r="AL22" s="317"/>
      <c r="AM22" s="317"/>
      <c r="AN22" s="317"/>
      <c r="AO22" s="317"/>
      <c r="AP22" s="301"/>
      <c r="AQ22" s="114" t="s">
        <v>501</v>
      </c>
      <c r="AR22" s="113"/>
      <c r="AS22" s="99" t="s">
        <v>324</v>
      </c>
      <c r="AT22" s="100"/>
      <c r="AU22" s="322">
        <v>31</v>
      </c>
      <c r="AV22" s="322"/>
      <c r="AW22" s="348" t="s">
        <v>310</v>
      </c>
      <c r="AX22" s="349"/>
    </row>
    <row r="23" spans="1:50" ht="22.5" customHeight="1" x14ac:dyDescent="0.15">
      <c r="A23" s="480"/>
      <c r="B23" s="478"/>
      <c r="C23" s="478"/>
      <c r="D23" s="478"/>
      <c r="E23" s="478"/>
      <c r="F23" s="479"/>
      <c r="G23" s="453" t="s">
        <v>559</v>
      </c>
      <c r="H23" s="716"/>
      <c r="I23" s="716"/>
      <c r="J23" s="716"/>
      <c r="K23" s="716"/>
      <c r="L23" s="716"/>
      <c r="M23" s="716"/>
      <c r="N23" s="716"/>
      <c r="O23" s="717"/>
      <c r="P23" s="88" t="s">
        <v>447</v>
      </c>
      <c r="Q23" s="668"/>
      <c r="R23" s="668"/>
      <c r="S23" s="668"/>
      <c r="T23" s="668"/>
      <c r="U23" s="668"/>
      <c r="V23" s="668"/>
      <c r="W23" s="668"/>
      <c r="X23" s="669"/>
      <c r="Y23" s="199" t="s">
        <v>14</v>
      </c>
      <c r="Z23" s="462"/>
      <c r="AA23" s="463"/>
      <c r="AB23" s="474" t="s">
        <v>473</v>
      </c>
      <c r="AC23" s="474"/>
      <c r="AD23" s="474"/>
      <c r="AE23" s="302">
        <v>335</v>
      </c>
      <c r="AF23" s="303"/>
      <c r="AG23" s="303"/>
      <c r="AH23" s="303"/>
      <c r="AI23" s="302">
        <v>391</v>
      </c>
      <c r="AJ23" s="303"/>
      <c r="AK23" s="303"/>
      <c r="AL23" s="303"/>
      <c r="AM23" s="302">
        <v>407</v>
      </c>
      <c r="AN23" s="303"/>
      <c r="AO23" s="303"/>
      <c r="AP23" s="303"/>
      <c r="AQ23" s="77" t="s">
        <v>502</v>
      </c>
      <c r="AR23" s="78"/>
      <c r="AS23" s="78"/>
      <c r="AT23" s="79"/>
      <c r="AU23" s="303" t="s">
        <v>474</v>
      </c>
      <c r="AV23" s="303"/>
      <c r="AW23" s="303"/>
      <c r="AX23" s="305"/>
    </row>
    <row r="24" spans="1:50" ht="22.5" customHeight="1" x14ac:dyDescent="0.15">
      <c r="A24" s="481"/>
      <c r="B24" s="482"/>
      <c r="C24" s="482"/>
      <c r="D24" s="482"/>
      <c r="E24" s="482"/>
      <c r="F24" s="483"/>
      <c r="G24" s="718"/>
      <c r="H24" s="719"/>
      <c r="I24" s="719"/>
      <c r="J24" s="719"/>
      <c r="K24" s="719"/>
      <c r="L24" s="719"/>
      <c r="M24" s="719"/>
      <c r="N24" s="719"/>
      <c r="O24" s="720"/>
      <c r="P24" s="670"/>
      <c r="Q24" s="670"/>
      <c r="R24" s="670"/>
      <c r="S24" s="670"/>
      <c r="T24" s="670"/>
      <c r="U24" s="670"/>
      <c r="V24" s="670"/>
      <c r="W24" s="670"/>
      <c r="X24" s="671"/>
      <c r="Y24" s="238" t="s">
        <v>61</v>
      </c>
      <c r="Z24" s="233"/>
      <c r="AA24" s="234"/>
      <c r="AB24" s="474" t="s">
        <v>473</v>
      </c>
      <c r="AC24" s="474"/>
      <c r="AD24" s="474"/>
      <c r="AE24" s="302">
        <v>215</v>
      </c>
      <c r="AF24" s="303"/>
      <c r="AG24" s="303"/>
      <c r="AH24" s="303"/>
      <c r="AI24" s="302">
        <v>368</v>
      </c>
      <c r="AJ24" s="303"/>
      <c r="AK24" s="303"/>
      <c r="AL24" s="303"/>
      <c r="AM24" s="302">
        <v>391</v>
      </c>
      <c r="AN24" s="303"/>
      <c r="AO24" s="303"/>
      <c r="AP24" s="303"/>
      <c r="AQ24" s="77" t="s">
        <v>503</v>
      </c>
      <c r="AR24" s="78"/>
      <c r="AS24" s="78"/>
      <c r="AT24" s="79"/>
      <c r="AU24" s="303">
        <v>420</v>
      </c>
      <c r="AV24" s="303"/>
      <c r="AW24" s="303"/>
      <c r="AX24" s="305"/>
    </row>
    <row r="25" spans="1:50" ht="45" customHeight="1" thickBot="1" x14ac:dyDescent="0.2">
      <c r="A25" s="484"/>
      <c r="B25" s="485"/>
      <c r="C25" s="485"/>
      <c r="D25" s="485"/>
      <c r="E25" s="485"/>
      <c r="F25" s="486"/>
      <c r="G25" s="721"/>
      <c r="H25" s="722"/>
      <c r="I25" s="722"/>
      <c r="J25" s="722"/>
      <c r="K25" s="722"/>
      <c r="L25" s="722"/>
      <c r="M25" s="722"/>
      <c r="N25" s="722"/>
      <c r="O25" s="723"/>
      <c r="P25" s="672"/>
      <c r="Q25" s="672"/>
      <c r="R25" s="672"/>
      <c r="S25" s="672"/>
      <c r="T25" s="672"/>
      <c r="U25" s="672"/>
      <c r="V25" s="672"/>
      <c r="W25" s="672"/>
      <c r="X25" s="673"/>
      <c r="Y25" s="238" t="s">
        <v>15</v>
      </c>
      <c r="Z25" s="233"/>
      <c r="AA25" s="234"/>
      <c r="AB25" s="336" t="s">
        <v>312</v>
      </c>
      <c r="AC25" s="336"/>
      <c r="AD25" s="336"/>
      <c r="AE25" s="302">
        <f>AE23/AE24 * 100</f>
        <v>155.81395348837211</v>
      </c>
      <c r="AF25" s="303"/>
      <c r="AG25" s="303"/>
      <c r="AH25" s="304"/>
      <c r="AI25" s="302">
        <f t="shared" ref="AI25" si="0">AI23/AI24 * 100</f>
        <v>106.25</v>
      </c>
      <c r="AJ25" s="303"/>
      <c r="AK25" s="303"/>
      <c r="AL25" s="304"/>
      <c r="AM25" s="302">
        <f t="shared" ref="AM25" si="1">AM23/AM24 * 100</f>
        <v>104.0920716112532</v>
      </c>
      <c r="AN25" s="303"/>
      <c r="AO25" s="303"/>
      <c r="AP25" s="304"/>
      <c r="AQ25" s="77" t="s">
        <v>503</v>
      </c>
      <c r="AR25" s="78"/>
      <c r="AS25" s="78"/>
      <c r="AT25" s="79"/>
      <c r="AU25" s="303"/>
      <c r="AV25" s="303"/>
      <c r="AW25" s="303"/>
      <c r="AX25" s="305"/>
    </row>
    <row r="26" spans="1:50" ht="18.75" hidden="1" customHeight="1" x14ac:dyDescent="0.15">
      <c r="A26" s="477" t="s">
        <v>13</v>
      </c>
      <c r="B26" s="478"/>
      <c r="C26" s="478"/>
      <c r="D26" s="478"/>
      <c r="E26" s="478"/>
      <c r="F26" s="479"/>
      <c r="G26" s="468" t="s">
        <v>276</v>
      </c>
      <c r="H26" s="340"/>
      <c r="I26" s="340"/>
      <c r="J26" s="340"/>
      <c r="K26" s="340"/>
      <c r="L26" s="340"/>
      <c r="M26" s="340"/>
      <c r="N26" s="340"/>
      <c r="O26" s="469"/>
      <c r="P26" s="472" t="s">
        <v>66</v>
      </c>
      <c r="Q26" s="340"/>
      <c r="R26" s="340"/>
      <c r="S26" s="340"/>
      <c r="T26" s="340"/>
      <c r="U26" s="340"/>
      <c r="V26" s="340"/>
      <c r="W26" s="340"/>
      <c r="X26" s="469"/>
      <c r="Y26" s="425"/>
      <c r="Z26" s="426"/>
      <c r="AA26" s="427"/>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7"/>
      <c r="B27" s="478"/>
      <c r="C27" s="478"/>
      <c r="D27" s="478"/>
      <c r="E27" s="478"/>
      <c r="F27" s="479"/>
      <c r="G27" s="470"/>
      <c r="H27" s="348"/>
      <c r="I27" s="348"/>
      <c r="J27" s="348"/>
      <c r="K27" s="348"/>
      <c r="L27" s="348"/>
      <c r="M27" s="348"/>
      <c r="N27" s="348"/>
      <c r="O27" s="471"/>
      <c r="P27" s="473"/>
      <c r="Q27" s="348"/>
      <c r="R27" s="348"/>
      <c r="S27" s="348"/>
      <c r="T27" s="348"/>
      <c r="U27" s="348"/>
      <c r="V27" s="348"/>
      <c r="W27" s="348"/>
      <c r="X27" s="471"/>
      <c r="Y27" s="425"/>
      <c r="Z27" s="426"/>
      <c r="AA27" s="427"/>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48" t="s">
        <v>310</v>
      </c>
      <c r="AX27" s="349"/>
    </row>
    <row r="28" spans="1:50" ht="22.5" hidden="1" customHeight="1" x14ac:dyDescent="0.15">
      <c r="A28" s="480"/>
      <c r="B28" s="478"/>
      <c r="C28" s="478"/>
      <c r="D28" s="478"/>
      <c r="E28" s="478"/>
      <c r="F28" s="479"/>
      <c r="G28" s="453"/>
      <c r="H28" s="454"/>
      <c r="I28" s="454"/>
      <c r="J28" s="454"/>
      <c r="K28" s="454"/>
      <c r="L28" s="454"/>
      <c r="M28" s="454"/>
      <c r="N28" s="454"/>
      <c r="O28" s="455"/>
      <c r="P28" s="88"/>
      <c r="Q28" s="88"/>
      <c r="R28" s="88"/>
      <c r="S28" s="88"/>
      <c r="T28" s="88"/>
      <c r="U28" s="88"/>
      <c r="V28" s="88"/>
      <c r="W28" s="88"/>
      <c r="X28" s="117"/>
      <c r="Y28" s="199" t="s">
        <v>14</v>
      </c>
      <c r="Z28" s="462"/>
      <c r="AA28" s="463"/>
      <c r="AB28" s="474"/>
      <c r="AC28" s="474"/>
      <c r="AD28" s="474"/>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81"/>
      <c r="B29" s="482"/>
      <c r="C29" s="482"/>
      <c r="D29" s="482"/>
      <c r="E29" s="482"/>
      <c r="F29" s="483"/>
      <c r="G29" s="456"/>
      <c r="H29" s="457"/>
      <c r="I29" s="457"/>
      <c r="J29" s="457"/>
      <c r="K29" s="457"/>
      <c r="L29" s="457"/>
      <c r="M29" s="457"/>
      <c r="N29" s="457"/>
      <c r="O29" s="458"/>
      <c r="P29" s="119"/>
      <c r="Q29" s="119"/>
      <c r="R29" s="119"/>
      <c r="S29" s="119"/>
      <c r="T29" s="119"/>
      <c r="U29" s="119"/>
      <c r="V29" s="119"/>
      <c r="W29" s="119"/>
      <c r="X29" s="120"/>
      <c r="Y29" s="238" t="s">
        <v>61</v>
      </c>
      <c r="Z29" s="233"/>
      <c r="AA29" s="234"/>
      <c r="AB29" s="571"/>
      <c r="AC29" s="571"/>
      <c r="AD29" s="571"/>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4"/>
      <c r="B30" s="485"/>
      <c r="C30" s="485"/>
      <c r="D30" s="485"/>
      <c r="E30" s="485"/>
      <c r="F30" s="486"/>
      <c r="G30" s="459"/>
      <c r="H30" s="460"/>
      <c r="I30" s="460"/>
      <c r="J30" s="460"/>
      <c r="K30" s="460"/>
      <c r="L30" s="460"/>
      <c r="M30" s="460"/>
      <c r="N30" s="460"/>
      <c r="O30" s="461"/>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7" t="s">
        <v>13</v>
      </c>
      <c r="B31" s="478"/>
      <c r="C31" s="478"/>
      <c r="D31" s="478"/>
      <c r="E31" s="478"/>
      <c r="F31" s="479"/>
      <c r="G31" s="468" t="s">
        <v>276</v>
      </c>
      <c r="H31" s="340"/>
      <c r="I31" s="340"/>
      <c r="J31" s="340"/>
      <c r="K31" s="340"/>
      <c r="L31" s="340"/>
      <c r="M31" s="340"/>
      <c r="N31" s="340"/>
      <c r="O31" s="469"/>
      <c r="P31" s="472" t="s">
        <v>66</v>
      </c>
      <c r="Q31" s="340"/>
      <c r="R31" s="340"/>
      <c r="S31" s="340"/>
      <c r="T31" s="340"/>
      <c r="U31" s="340"/>
      <c r="V31" s="340"/>
      <c r="W31" s="340"/>
      <c r="X31" s="469"/>
      <c r="Y31" s="425"/>
      <c r="Z31" s="426"/>
      <c r="AA31" s="427"/>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7"/>
      <c r="B32" s="478"/>
      <c r="C32" s="478"/>
      <c r="D32" s="478"/>
      <c r="E32" s="478"/>
      <c r="F32" s="479"/>
      <c r="G32" s="470"/>
      <c r="H32" s="348"/>
      <c r="I32" s="348"/>
      <c r="J32" s="348"/>
      <c r="K32" s="348"/>
      <c r="L32" s="348"/>
      <c r="M32" s="348"/>
      <c r="N32" s="348"/>
      <c r="O32" s="471"/>
      <c r="P32" s="473"/>
      <c r="Q32" s="348"/>
      <c r="R32" s="348"/>
      <c r="S32" s="348"/>
      <c r="T32" s="348"/>
      <c r="U32" s="348"/>
      <c r="V32" s="348"/>
      <c r="W32" s="348"/>
      <c r="X32" s="471"/>
      <c r="Y32" s="425"/>
      <c r="Z32" s="426"/>
      <c r="AA32" s="427"/>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48" t="s">
        <v>310</v>
      </c>
      <c r="AX32" s="349"/>
    </row>
    <row r="33" spans="1:50" ht="22.5" hidden="1" customHeight="1" x14ac:dyDescent="0.15">
      <c r="A33" s="480"/>
      <c r="B33" s="478"/>
      <c r="C33" s="478"/>
      <c r="D33" s="478"/>
      <c r="E33" s="478"/>
      <c r="F33" s="479"/>
      <c r="G33" s="453"/>
      <c r="H33" s="454"/>
      <c r="I33" s="454"/>
      <c r="J33" s="454"/>
      <c r="K33" s="454"/>
      <c r="L33" s="454"/>
      <c r="M33" s="454"/>
      <c r="N33" s="454"/>
      <c r="O33" s="455"/>
      <c r="P33" s="88"/>
      <c r="Q33" s="88"/>
      <c r="R33" s="88"/>
      <c r="S33" s="88"/>
      <c r="T33" s="88"/>
      <c r="U33" s="88"/>
      <c r="V33" s="88"/>
      <c r="W33" s="88"/>
      <c r="X33" s="117"/>
      <c r="Y33" s="199" t="s">
        <v>14</v>
      </c>
      <c r="Z33" s="462"/>
      <c r="AA33" s="463"/>
      <c r="AB33" s="474"/>
      <c r="AC33" s="474"/>
      <c r="AD33" s="474"/>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1"/>
      <c r="B34" s="482"/>
      <c r="C34" s="482"/>
      <c r="D34" s="482"/>
      <c r="E34" s="482"/>
      <c r="F34" s="483"/>
      <c r="G34" s="456"/>
      <c r="H34" s="457"/>
      <c r="I34" s="457"/>
      <c r="J34" s="457"/>
      <c r="K34" s="457"/>
      <c r="L34" s="457"/>
      <c r="M34" s="457"/>
      <c r="N34" s="457"/>
      <c r="O34" s="458"/>
      <c r="P34" s="119"/>
      <c r="Q34" s="119"/>
      <c r="R34" s="119"/>
      <c r="S34" s="119"/>
      <c r="T34" s="119"/>
      <c r="U34" s="119"/>
      <c r="V34" s="119"/>
      <c r="W34" s="119"/>
      <c r="X34" s="120"/>
      <c r="Y34" s="238" t="s">
        <v>61</v>
      </c>
      <c r="Z34" s="233"/>
      <c r="AA34" s="234"/>
      <c r="AB34" s="571"/>
      <c r="AC34" s="571"/>
      <c r="AD34" s="571"/>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4"/>
      <c r="B35" s="485"/>
      <c r="C35" s="485"/>
      <c r="D35" s="485"/>
      <c r="E35" s="485"/>
      <c r="F35" s="486"/>
      <c r="G35" s="459"/>
      <c r="H35" s="460"/>
      <c r="I35" s="460"/>
      <c r="J35" s="460"/>
      <c r="K35" s="460"/>
      <c r="L35" s="460"/>
      <c r="M35" s="460"/>
      <c r="N35" s="460"/>
      <c r="O35" s="461"/>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7" t="s">
        <v>13</v>
      </c>
      <c r="B36" s="478"/>
      <c r="C36" s="478"/>
      <c r="D36" s="478"/>
      <c r="E36" s="478"/>
      <c r="F36" s="479"/>
      <c r="G36" s="468" t="s">
        <v>276</v>
      </c>
      <c r="H36" s="340"/>
      <c r="I36" s="340"/>
      <c r="J36" s="340"/>
      <c r="K36" s="340"/>
      <c r="L36" s="340"/>
      <c r="M36" s="340"/>
      <c r="N36" s="340"/>
      <c r="O36" s="469"/>
      <c r="P36" s="472" t="s">
        <v>66</v>
      </c>
      <c r="Q36" s="340"/>
      <c r="R36" s="340"/>
      <c r="S36" s="340"/>
      <c r="T36" s="340"/>
      <c r="U36" s="340"/>
      <c r="V36" s="340"/>
      <c r="W36" s="340"/>
      <c r="X36" s="469"/>
      <c r="Y36" s="425"/>
      <c r="Z36" s="426"/>
      <c r="AA36" s="427"/>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7"/>
      <c r="B37" s="478"/>
      <c r="C37" s="478"/>
      <c r="D37" s="478"/>
      <c r="E37" s="478"/>
      <c r="F37" s="479"/>
      <c r="G37" s="470"/>
      <c r="H37" s="348"/>
      <c r="I37" s="348"/>
      <c r="J37" s="348"/>
      <c r="K37" s="348"/>
      <c r="L37" s="348"/>
      <c r="M37" s="348"/>
      <c r="N37" s="348"/>
      <c r="O37" s="471"/>
      <c r="P37" s="473"/>
      <c r="Q37" s="348"/>
      <c r="R37" s="348"/>
      <c r="S37" s="348"/>
      <c r="T37" s="348"/>
      <c r="U37" s="348"/>
      <c r="V37" s="348"/>
      <c r="W37" s="348"/>
      <c r="X37" s="471"/>
      <c r="Y37" s="425"/>
      <c r="Z37" s="426"/>
      <c r="AA37" s="427"/>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48" t="s">
        <v>310</v>
      </c>
      <c r="AX37" s="349"/>
    </row>
    <row r="38" spans="1:50" ht="22.5" hidden="1" customHeight="1" x14ac:dyDescent="0.15">
      <c r="A38" s="480"/>
      <c r="B38" s="478"/>
      <c r="C38" s="478"/>
      <c r="D38" s="478"/>
      <c r="E38" s="478"/>
      <c r="F38" s="479"/>
      <c r="G38" s="453"/>
      <c r="H38" s="454"/>
      <c r="I38" s="454"/>
      <c r="J38" s="454"/>
      <c r="K38" s="454"/>
      <c r="L38" s="454"/>
      <c r="M38" s="454"/>
      <c r="N38" s="454"/>
      <c r="O38" s="455"/>
      <c r="P38" s="88"/>
      <c r="Q38" s="88"/>
      <c r="R38" s="88"/>
      <c r="S38" s="88"/>
      <c r="T38" s="88"/>
      <c r="U38" s="88"/>
      <c r="V38" s="88"/>
      <c r="W38" s="88"/>
      <c r="X38" s="117"/>
      <c r="Y38" s="199" t="s">
        <v>14</v>
      </c>
      <c r="Z38" s="462"/>
      <c r="AA38" s="463"/>
      <c r="AB38" s="474"/>
      <c r="AC38" s="474"/>
      <c r="AD38" s="474"/>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1"/>
      <c r="B39" s="482"/>
      <c r="C39" s="482"/>
      <c r="D39" s="482"/>
      <c r="E39" s="482"/>
      <c r="F39" s="483"/>
      <c r="G39" s="456"/>
      <c r="H39" s="457"/>
      <c r="I39" s="457"/>
      <c r="J39" s="457"/>
      <c r="K39" s="457"/>
      <c r="L39" s="457"/>
      <c r="M39" s="457"/>
      <c r="N39" s="457"/>
      <c r="O39" s="458"/>
      <c r="P39" s="119"/>
      <c r="Q39" s="119"/>
      <c r="R39" s="119"/>
      <c r="S39" s="119"/>
      <c r="T39" s="119"/>
      <c r="U39" s="119"/>
      <c r="V39" s="119"/>
      <c r="W39" s="119"/>
      <c r="X39" s="120"/>
      <c r="Y39" s="238" t="s">
        <v>61</v>
      </c>
      <c r="Z39" s="233"/>
      <c r="AA39" s="234"/>
      <c r="AB39" s="571"/>
      <c r="AC39" s="571"/>
      <c r="AD39" s="571"/>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4"/>
      <c r="B40" s="485"/>
      <c r="C40" s="485"/>
      <c r="D40" s="485"/>
      <c r="E40" s="485"/>
      <c r="F40" s="486"/>
      <c r="G40" s="459"/>
      <c r="H40" s="460"/>
      <c r="I40" s="460"/>
      <c r="J40" s="460"/>
      <c r="K40" s="460"/>
      <c r="L40" s="460"/>
      <c r="M40" s="460"/>
      <c r="N40" s="460"/>
      <c r="O40" s="461"/>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7" t="s">
        <v>13</v>
      </c>
      <c r="B41" s="478"/>
      <c r="C41" s="478"/>
      <c r="D41" s="478"/>
      <c r="E41" s="478"/>
      <c r="F41" s="479"/>
      <c r="G41" s="468" t="s">
        <v>276</v>
      </c>
      <c r="H41" s="340"/>
      <c r="I41" s="340"/>
      <c r="J41" s="340"/>
      <c r="K41" s="340"/>
      <c r="L41" s="340"/>
      <c r="M41" s="340"/>
      <c r="N41" s="340"/>
      <c r="O41" s="469"/>
      <c r="P41" s="472" t="s">
        <v>66</v>
      </c>
      <c r="Q41" s="340"/>
      <c r="R41" s="340"/>
      <c r="S41" s="340"/>
      <c r="T41" s="340"/>
      <c r="U41" s="340"/>
      <c r="V41" s="340"/>
      <c r="W41" s="340"/>
      <c r="X41" s="469"/>
      <c r="Y41" s="425"/>
      <c r="Z41" s="426"/>
      <c r="AA41" s="427"/>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7"/>
      <c r="B42" s="478"/>
      <c r="C42" s="478"/>
      <c r="D42" s="478"/>
      <c r="E42" s="478"/>
      <c r="F42" s="479"/>
      <c r="G42" s="470"/>
      <c r="H42" s="348"/>
      <c r="I42" s="348"/>
      <c r="J42" s="348"/>
      <c r="K42" s="348"/>
      <c r="L42" s="348"/>
      <c r="M42" s="348"/>
      <c r="N42" s="348"/>
      <c r="O42" s="471"/>
      <c r="P42" s="473"/>
      <c r="Q42" s="348"/>
      <c r="R42" s="348"/>
      <c r="S42" s="348"/>
      <c r="T42" s="348"/>
      <c r="U42" s="348"/>
      <c r="V42" s="348"/>
      <c r="W42" s="348"/>
      <c r="X42" s="471"/>
      <c r="Y42" s="425"/>
      <c r="Z42" s="426"/>
      <c r="AA42" s="427"/>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48" t="s">
        <v>310</v>
      </c>
      <c r="AX42" s="349"/>
    </row>
    <row r="43" spans="1:50" ht="22.5" hidden="1" customHeight="1" x14ac:dyDescent="0.15">
      <c r="A43" s="480"/>
      <c r="B43" s="478"/>
      <c r="C43" s="478"/>
      <c r="D43" s="478"/>
      <c r="E43" s="478"/>
      <c r="F43" s="479"/>
      <c r="G43" s="453"/>
      <c r="H43" s="454"/>
      <c r="I43" s="454"/>
      <c r="J43" s="454"/>
      <c r="K43" s="454"/>
      <c r="L43" s="454"/>
      <c r="M43" s="454"/>
      <c r="N43" s="454"/>
      <c r="O43" s="455"/>
      <c r="P43" s="88"/>
      <c r="Q43" s="88"/>
      <c r="R43" s="88"/>
      <c r="S43" s="88"/>
      <c r="T43" s="88"/>
      <c r="U43" s="88"/>
      <c r="V43" s="88"/>
      <c r="W43" s="88"/>
      <c r="X43" s="117"/>
      <c r="Y43" s="199" t="s">
        <v>14</v>
      </c>
      <c r="Z43" s="462"/>
      <c r="AA43" s="463"/>
      <c r="AB43" s="474"/>
      <c r="AC43" s="474"/>
      <c r="AD43" s="474"/>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1"/>
      <c r="B44" s="482"/>
      <c r="C44" s="482"/>
      <c r="D44" s="482"/>
      <c r="E44" s="482"/>
      <c r="F44" s="483"/>
      <c r="G44" s="456"/>
      <c r="H44" s="457"/>
      <c r="I44" s="457"/>
      <c r="J44" s="457"/>
      <c r="K44" s="457"/>
      <c r="L44" s="457"/>
      <c r="M44" s="457"/>
      <c r="N44" s="457"/>
      <c r="O44" s="458"/>
      <c r="P44" s="119"/>
      <c r="Q44" s="119"/>
      <c r="R44" s="119"/>
      <c r="S44" s="119"/>
      <c r="T44" s="119"/>
      <c r="U44" s="119"/>
      <c r="V44" s="119"/>
      <c r="W44" s="119"/>
      <c r="X44" s="120"/>
      <c r="Y44" s="238" t="s">
        <v>61</v>
      </c>
      <c r="Z44" s="233"/>
      <c r="AA44" s="234"/>
      <c r="AB44" s="571"/>
      <c r="AC44" s="571"/>
      <c r="AD44" s="571"/>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80"/>
      <c r="B45" s="478"/>
      <c r="C45" s="478"/>
      <c r="D45" s="478"/>
      <c r="E45" s="478"/>
      <c r="F45" s="479"/>
      <c r="G45" s="459"/>
      <c r="H45" s="460"/>
      <c r="I45" s="460"/>
      <c r="J45" s="460"/>
      <c r="K45" s="460"/>
      <c r="L45" s="460"/>
      <c r="M45" s="460"/>
      <c r="N45" s="460"/>
      <c r="O45" s="461"/>
      <c r="P45" s="91"/>
      <c r="Q45" s="91"/>
      <c r="R45" s="91"/>
      <c r="S45" s="91"/>
      <c r="T45" s="91"/>
      <c r="U45" s="91"/>
      <c r="V45" s="91"/>
      <c r="W45" s="91"/>
      <c r="X45" s="122"/>
      <c r="Y45" s="238" t="s">
        <v>15</v>
      </c>
      <c r="Z45" s="233"/>
      <c r="AA45" s="234"/>
      <c r="AB45" s="452" t="s">
        <v>16</v>
      </c>
      <c r="AC45" s="452"/>
      <c r="AD45" s="452"/>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3" t="s">
        <v>410</v>
      </c>
      <c r="B46" s="824"/>
      <c r="C46" s="824"/>
      <c r="D46" s="824"/>
      <c r="E46" s="824"/>
      <c r="F46" s="825"/>
      <c r="G46" s="46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6"/>
      <c r="B47" s="827"/>
      <c r="C47" s="827"/>
      <c r="D47" s="827"/>
      <c r="E47" s="827"/>
      <c r="F47" s="828"/>
      <c r="G47" s="46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503</v>
      </c>
      <c r="AR47" s="113"/>
      <c r="AS47" s="99" t="s">
        <v>324</v>
      </c>
      <c r="AT47" s="100"/>
      <c r="AU47" s="113" t="s">
        <v>478</v>
      </c>
      <c r="AV47" s="113"/>
      <c r="AW47" s="99" t="s">
        <v>310</v>
      </c>
      <c r="AX47" s="115"/>
    </row>
    <row r="48" spans="1:50" ht="22.5" hidden="1" customHeight="1" x14ac:dyDescent="0.15">
      <c r="A48" s="826"/>
      <c r="B48" s="827"/>
      <c r="C48" s="827"/>
      <c r="D48" s="827"/>
      <c r="E48" s="827"/>
      <c r="F48" s="828"/>
      <c r="G48" s="783" t="s">
        <v>339</v>
      </c>
      <c r="H48" s="88" t="s">
        <v>475</v>
      </c>
      <c r="I48" s="88"/>
      <c r="J48" s="88"/>
      <c r="K48" s="88"/>
      <c r="L48" s="88"/>
      <c r="M48" s="88"/>
      <c r="N48" s="88"/>
      <c r="O48" s="117"/>
      <c r="P48" s="88" t="s">
        <v>476</v>
      </c>
      <c r="Q48" s="88"/>
      <c r="R48" s="88"/>
      <c r="S48" s="88"/>
      <c r="T48" s="88"/>
      <c r="U48" s="88"/>
      <c r="V48" s="88"/>
      <c r="W48" s="88"/>
      <c r="X48" s="117"/>
      <c r="Y48" s="123" t="s">
        <v>14</v>
      </c>
      <c r="Z48" s="124"/>
      <c r="AA48" s="125"/>
      <c r="AB48" s="126" t="s">
        <v>475</v>
      </c>
      <c r="AC48" s="126"/>
      <c r="AD48" s="126"/>
      <c r="AE48" s="77" t="s">
        <v>475</v>
      </c>
      <c r="AF48" s="78"/>
      <c r="AG48" s="78"/>
      <c r="AH48" s="78"/>
      <c r="AI48" s="77" t="s">
        <v>475</v>
      </c>
      <c r="AJ48" s="78"/>
      <c r="AK48" s="78"/>
      <c r="AL48" s="78"/>
      <c r="AM48" s="77" t="s">
        <v>474</v>
      </c>
      <c r="AN48" s="78"/>
      <c r="AO48" s="78"/>
      <c r="AP48" s="78"/>
      <c r="AQ48" s="77" t="s">
        <v>478</v>
      </c>
      <c r="AR48" s="78"/>
      <c r="AS48" s="78"/>
      <c r="AT48" s="79"/>
      <c r="AU48" s="303" t="s">
        <v>478</v>
      </c>
      <c r="AV48" s="303"/>
      <c r="AW48" s="303"/>
      <c r="AX48" s="305"/>
    </row>
    <row r="49" spans="1:50" ht="22.5" hidden="1" customHeight="1" x14ac:dyDescent="0.15">
      <c r="A49" s="826"/>
      <c r="B49" s="827"/>
      <c r="C49" s="827"/>
      <c r="D49" s="827"/>
      <c r="E49" s="827"/>
      <c r="F49" s="828"/>
      <c r="G49" s="784"/>
      <c r="H49" s="119"/>
      <c r="I49" s="119"/>
      <c r="J49" s="119"/>
      <c r="K49" s="119"/>
      <c r="L49" s="119"/>
      <c r="M49" s="119"/>
      <c r="N49" s="119"/>
      <c r="O49" s="120"/>
      <c r="P49" s="119"/>
      <c r="Q49" s="119"/>
      <c r="R49" s="119"/>
      <c r="S49" s="119"/>
      <c r="T49" s="119"/>
      <c r="U49" s="119"/>
      <c r="V49" s="119"/>
      <c r="W49" s="119"/>
      <c r="X49" s="120"/>
      <c r="Y49" s="127" t="s">
        <v>61</v>
      </c>
      <c r="Z49" s="128"/>
      <c r="AA49" s="129"/>
      <c r="AB49" s="76" t="s">
        <v>475</v>
      </c>
      <c r="AC49" s="76"/>
      <c r="AD49" s="76"/>
      <c r="AE49" s="77" t="s">
        <v>474</v>
      </c>
      <c r="AF49" s="78"/>
      <c r="AG49" s="78"/>
      <c r="AH49" s="78"/>
      <c r="AI49" s="77" t="s">
        <v>477</v>
      </c>
      <c r="AJ49" s="78"/>
      <c r="AK49" s="78"/>
      <c r="AL49" s="78"/>
      <c r="AM49" s="77" t="s">
        <v>474</v>
      </c>
      <c r="AN49" s="78"/>
      <c r="AO49" s="78"/>
      <c r="AP49" s="78"/>
      <c r="AQ49" s="77" t="s">
        <v>478</v>
      </c>
      <c r="AR49" s="78"/>
      <c r="AS49" s="78"/>
      <c r="AT49" s="79"/>
      <c r="AU49" s="303" t="s">
        <v>478</v>
      </c>
      <c r="AV49" s="303"/>
      <c r="AW49" s="303"/>
      <c r="AX49" s="305"/>
    </row>
    <row r="50" spans="1:50" ht="22.5" hidden="1" customHeight="1" x14ac:dyDescent="0.15">
      <c r="A50" s="826"/>
      <c r="B50" s="827"/>
      <c r="C50" s="827"/>
      <c r="D50" s="827"/>
      <c r="E50" s="827"/>
      <c r="F50" s="828"/>
      <c r="G50" s="78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474</v>
      </c>
      <c r="AF50" s="335"/>
      <c r="AG50" s="335"/>
      <c r="AH50" s="335"/>
      <c r="AI50" s="334" t="s">
        <v>475</v>
      </c>
      <c r="AJ50" s="335"/>
      <c r="AK50" s="335"/>
      <c r="AL50" s="335"/>
      <c r="AM50" s="334" t="s">
        <v>474</v>
      </c>
      <c r="AN50" s="335"/>
      <c r="AO50" s="335"/>
      <c r="AP50" s="335"/>
      <c r="AQ50" s="77" t="s">
        <v>478</v>
      </c>
      <c r="AR50" s="78"/>
      <c r="AS50" s="78"/>
      <c r="AT50" s="79"/>
      <c r="AU50" s="303" t="s">
        <v>478</v>
      </c>
      <c r="AV50" s="303"/>
      <c r="AW50" s="303"/>
      <c r="AX50" s="305"/>
    </row>
    <row r="51" spans="1:50" ht="57" hidden="1" customHeight="1" x14ac:dyDescent="0.15">
      <c r="A51" s="898" t="s">
        <v>433</v>
      </c>
      <c r="B51" s="899"/>
      <c r="C51" s="899"/>
      <c r="D51" s="899"/>
      <c r="E51" s="896" t="s">
        <v>424</v>
      </c>
      <c r="F51" s="897"/>
      <c r="G51" s="50" t="s">
        <v>340</v>
      </c>
      <c r="H51" s="808" t="s">
        <v>475</v>
      </c>
      <c r="I51" s="384"/>
      <c r="J51" s="384"/>
      <c r="K51" s="384"/>
      <c r="L51" s="384"/>
      <c r="M51" s="384"/>
      <c r="N51" s="384"/>
      <c r="O51" s="809"/>
      <c r="P51" s="187" t="s">
        <v>474</v>
      </c>
      <c r="Q51" s="187"/>
      <c r="R51" s="187"/>
      <c r="S51" s="187"/>
      <c r="T51" s="187"/>
      <c r="U51" s="187"/>
      <c r="V51" s="187"/>
      <c r="W51" s="187"/>
      <c r="X51" s="187"/>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hidden="1" customHeight="1" thickBot="1" x14ac:dyDescent="0.2">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56"/>
      <c r="AP52" s="56"/>
      <c r="AQ52" s="56"/>
      <c r="AR52" s="56"/>
      <c r="AS52" s="56"/>
      <c r="AT52" s="56"/>
      <c r="AU52" s="56"/>
      <c r="AV52" s="56"/>
      <c r="AW52" s="56"/>
      <c r="AX52" s="57"/>
    </row>
    <row r="53" spans="1:50" ht="18.75" hidden="1" customHeight="1" x14ac:dyDescent="0.15">
      <c r="A53" s="487" t="s">
        <v>277</v>
      </c>
      <c r="B53" s="831" t="s">
        <v>274</v>
      </c>
      <c r="C53" s="448"/>
      <c r="D53" s="448"/>
      <c r="E53" s="448"/>
      <c r="F53" s="449"/>
      <c r="G53" s="806" t="s">
        <v>268</v>
      </c>
      <c r="H53" s="806"/>
      <c r="I53" s="806"/>
      <c r="J53" s="806"/>
      <c r="K53" s="806"/>
      <c r="L53" s="806"/>
      <c r="M53" s="806"/>
      <c r="N53" s="806"/>
      <c r="O53" s="806"/>
      <c r="P53" s="806"/>
      <c r="Q53" s="806"/>
      <c r="R53" s="806"/>
      <c r="S53" s="806"/>
      <c r="T53" s="806"/>
      <c r="U53" s="806"/>
      <c r="V53" s="806"/>
      <c r="W53" s="806"/>
      <c r="X53" s="806"/>
      <c r="Y53" s="806"/>
      <c r="Z53" s="806"/>
      <c r="AA53" s="807"/>
      <c r="AB53" s="836" t="s">
        <v>336</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7"/>
    </row>
    <row r="54" spans="1:50" ht="18.75" hidden="1" customHeight="1" x14ac:dyDescent="0.15">
      <c r="A54" s="487"/>
      <c r="B54" s="831"/>
      <c r="C54" s="448"/>
      <c r="D54" s="448"/>
      <c r="E54" s="448"/>
      <c r="F54" s="449"/>
      <c r="G54" s="348"/>
      <c r="H54" s="348"/>
      <c r="I54" s="348"/>
      <c r="J54" s="348"/>
      <c r="K54" s="348"/>
      <c r="L54" s="348"/>
      <c r="M54" s="348"/>
      <c r="N54" s="348"/>
      <c r="O54" s="348"/>
      <c r="P54" s="348"/>
      <c r="Q54" s="348"/>
      <c r="R54" s="348"/>
      <c r="S54" s="348"/>
      <c r="T54" s="348"/>
      <c r="U54" s="348"/>
      <c r="V54" s="348"/>
      <c r="W54" s="348"/>
      <c r="X54" s="348"/>
      <c r="Y54" s="348"/>
      <c r="Z54" s="348"/>
      <c r="AA54" s="471"/>
      <c r="AB54" s="473"/>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9"/>
    </row>
    <row r="55" spans="1:50" ht="22.5" hidden="1" customHeight="1" x14ac:dyDescent="0.15">
      <c r="A55" s="487"/>
      <c r="B55" s="831"/>
      <c r="C55" s="448"/>
      <c r="D55" s="448"/>
      <c r="E55" s="448"/>
      <c r="F55" s="449"/>
      <c r="G55" s="326"/>
      <c r="H55" s="326"/>
      <c r="I55" s="326"/>
      <c r="J55" s="326"/>
      <c r="K55" s="326"/>
      <c r="L55" s="326"/>
      <c r="M55" s="326"/>
      <c r="N55" s="326"/>
      <c r="O55" s="326"/>
      <c r="P55" s="326"/>
      <c r="Q55" s="326"/>
      <c r="R55" s="326"/>
      <c r="S55" s="326"/>
      <c r="T55" s="326"/>
      <c r="U55" s="326"/>
      <c r="V55" s="326"/>
      <c r="W55" s="326"/>
      <c r="X55" s="326"/>
      <c r="Y55" s="326"/>
      <c r="Z55" s="326"/>
      <c r="AA55" s="731"/>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7"/>
      <c r="B56" s="831"/>
      <c r="C56" s="448"/>
      <c r="D56" s="448"/>
      <c r="E56" s="448"/>
      <c r="F56" s="449"/>
      <c r="G56" s="329"/>
      <c r="H56" s="329"/>
      <c r="I56" s="329"/>
      <c r="J56" s="329"/>
      <c r="K56" s="329"/>
      <c r="L56" s="329"/>
      <c r="M56" s="329"/>
      <c r="N56" s="329"/>
      <c r="O56" s="329"/>
      <c r="P56" s="329"/>
      <c r="Q56" s="329"/>
      <c r="R56" s="329"/>
      <c r="S56" s="329"/>
      <c r="T56" s="329"/>
      <c r="U56" s="329"/>
      <c r="V56" s="329"/>
      <c r="W56" s="329"/>
      <c r="X56" s="329"/>
      <c r="Y56" s="329"/>
      <c r="Z56" s="329"/>
      <c r="AA56" s="732"/>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7"/>
      <c r="B57" s="832"/>
      <c r="C57" s="450"/>
      <c r="D57" s="450"/>
      <c r="E57" s="450"/>
      <c r="F57" s="451"/>
      <c r="G57" s="332"/>
      <c r="H57" s="332"/>
      <c r="I57" s="332"/>
      <c r="J57" s="332"/>
      <c r="K57" s="332"/>
      <c r="L57" s="332"/>
      <c r="M57" s="332"/>
      <c r="N57" s="332"/>
      <c r="O57" s="332"/>
      <c r="P57" s="332"/>
      <c r="Q57" s="332"/>
      <c r="R57" s="332"/>
      <c r="S57" s="332"/>
      <c r="T57" s="332"/>
      <c r="U57" s="332"/>
      <c r="V57" s="332"/>
      <c r="W57" s="332"/>
      <c r="X57" s="332"/>
      <c r="Y57" s="332"/>
      <c r="Z57" s="332"/>
      <c r="AA57" s="733"/>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7"/>
      <c r="B58" s="448" t="s">
        <v>275</v>
      </c>
      <c r="C58" s="448"/>
      <c r="D58" s="448"/>
      <c r="E58" s="448"/>
      <c r="F58" s="449"/>
      <c r="G58" s="468" t="s">
        <v>68</v>
      </c>
      <c r="H58" s="340"/>
      <c r="I58" s="340"/>
      <c r="J58" s="340"/>
      <c r="K58" s="340"/>
      <c r="L58" s="340"/>
      <c r="M58" s="340"/>
      <c r="N58" s="340"/>
      <c r="O58" s="469"/>
      <c r="P58" s="472" t="s">
        <v>72</v>
      </c>
      <c r="Q58" s="340"/>
      <c r="R58" s="340"/>
      <c r="S58" s="340"/>
      <c r="T58" s="340"/>
      <c r="U58" s="340"/>
      <c r="V58" s="340"/>
      <c r="W58" s="340"/>
      <c r="X58" s="469"/>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7"/>
      <c r="B59" s="448"/>
      <c r="C59" s="448"/>
      <c r="D59" s="448"/>
      <c r="E59" s="448"/>
      <c r="F59" s="449"/>
      <c r="G59" s="470"/>
      <c r="H59" s="348"/>
      <c r="I59" s="348"/>
      <c r="J59" s="348"/>
      <c r="K59" s="348"/>
      <c r="L59" s="348"/>
      <c r="M59" s="348"/>
      <c r="N59" s="348"/>
      <c r="O59" s="471"/>
      <c r="P59" s="473"/>
      <c r="Q59" s="348"/>
      <c r="R59" s="348"/>
      <c r="S59" s="348"/>
      <c r="T59" s="348"/>
      <c r="U59" s="348"/>
      <c r="V59" s="348"/>
      <c r="W59" s="348"/>
      <c r="X59" s="471"/>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48" t="s">
        <v>310</v>
      </c>
      <c r="AX59" s="349"/>
    </row>
    <row r="60" spans="1:50" ht="22.5" hidden="1" customHeight="1" x14ac:dyDescent="0.15">
      <c r="A60" s="487"/>
      <c r="B60" s="448"/>
      <c r="C60" s="448"/>
      <c r="D60" s="448"/>
      <c r="E60" s="448"/>
      <c r="F60" s="449"/>
      <c r="G60" s="116"/>
      <c r="H60" s="88"/>
      <c r="I60" s="88"/>
      <c r="J60" s="88"/>
      <c r="K60" s="88"/>
      <c r="L60" s="88"/>
      <c r="M60" s="88"/>
      <c r="N60" s="88"/>
      <c r="O60" s="117"/>
      <c r="P60" s="88"/>
      <c r="Q60" s="801"/>
      <c r="R60" s="801"/>
      <c r="S60" s="801"/>
      <c r="T60" s="801"/>
      <c r="U60" s="801"/>
      <c r="V60" s="801"/>
      <c r="W60" s="801"/>
      <c r="X60" s="802"/>
      <c r="Y60" s="734" t="s">
        <v>69</v>
      </c>
      <c r="Z60" s="735"/>
      <c r="AA60" s="736"/>
      <c r="AB60" s="474"/>
      <c r="AC60" s="474"/>
      <c r="AD60" s="474"/>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7"/>
      <c r="B61" s="448"/>
      <c r="C61" s="448"/>
      <c r="D61" s="448"/>
      <c r="E61" s="448"/>
      <c r="F61" s="449"/>
      <c r="G61" s="118"/>
      <c r="H61" s="119"/>
      <c r="I61" s="119"/>
      <c r="J61" s="119"/>
      <c r="K61" s="119"/>
      <c r="L61" s="119"/>
      <c r="M61" s="119"/>
      <c r="N61" s="119"/>
      <c r="O61" s="120"/>
      <c r="P61" s="803"/>
      <c r="Q61" s="803"/>
      <c r="R61" s="803"/>
      <c r="S61" s="803"/>
      <c r="T61" s="803"/>
      <c r="U61" s="803"/>
      <c r="V61" s="803"/>
      <c r="W61" s="803"/>
      <c r="X61" s="804"/>
      <c r="Y61" s="709" t="s">
        <v>61</v>
      </c>
      <c r="Z61" s="423"/>
      <c r="AA61" s="424"/>
      <c r="AB61" s="571"/>
      <c r="AC61" s="571"/>
      <c r="AD61" s="571"/>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7"/>
      <c r="B62" s="450"/>
      <c r="C62" s="450"/>
      <c r="D62" s="450"/>
      <c r="E62" s="450"/>
      <c r="F62" s="451"/>
      <c r="G62" s="121"/>
      <c r="H62" s="91"/>
      <c r="I62" s="91"/>
      <c r="J62" s="91"/>
      <c r="K62" s="91"/>
      <c r="L62" s="91"/>
      <c r="M62" s="91"/>
      <c r="N62" s="91"/>
      <c r="O62" s="122"/>
      <c r="P62" s="239"/>
      <c r="Q62" s="239"/>
      <c r="R62" s="239"/>
      <c r="S62" s="239"/>
      <c r="T62" s="239"/>
      <c r="U62" s="239"/>
      <c r="V62" s="239"/>
      <c r="W62" s="239"/>
      <c r="X62" s="805"/>
      <c r="Y62" s="709"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7"/>
      <c r="B63" s="448" t="s">
        <v>275</v>
      </c>
      <c r="C63" s="448"/>
      <c r="D63" s="448"/>
      <c r="E63" s="448"/>
      <c r="F63" s="449"/>
      <c r="G63" s="468" t="s">
        <v>68</v>
      </c>
      <c r="H63" s="340"/>
      <c r="I63" s="340"/>
      <c r="J63" s="340"/>
      <c r="K63" s="340"/>
      <c r="L63" s="340"/>
      <c r="M63" s="340"/>
      <c r="N63" s="340"/>
      <c r="O63" s="469"/>
      <c r="P63" s="472" t="s">
        <v>72</v>
      </c>
      <c r="Q63" s="340"/>
      <c r="R63" s="340"/>
      <c r="S63" s="340"/>
      <c r="T63" s="340"/>
      <c r="U63" s="340"/>
      <c r="V63" s="340"/>
      <c r="W63" s="340"/>
      <c r="X63" s="469"/>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7"/>
      <c r="B64" s="448"/>
      <c r="C64" s="448"/>
      <c r="D64" s="448"/>
      <c r="E64" s="448"/>
      <c r="F64" s="449"/>
      <c r="G64" s="470"/>
      <c r="H64" s="348"/>
      <c r="I64" s="348"/>
      <c r="J64" s="348"/>
      <c r="K64" s="348"/>
      <c r="L64" s="348"/>
      <c r="M64" s="348"/>
      <c r="N64" s="348"/>
      <c r="O64" s="471"/>
      <c r="P64" s="473"/>
      <c r="Q64" s="348"/>
      <c r="R64" s="348"/>
      <c r="S64" s="348"/>
      <c r="T64" s="348"/>
      <c r="U64" s="348"/>
      <c r="V64" s="348"/>
      <c r="W64" s="348"/>
      <c r="X64" s="471"/>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48" t="s">
        <v>310</v>
      </c>
      <c r="AX64" s="349"/>
    </row>
    <row r="65" spans="1:60" ht="22.5" hidden="1" customHeight="1" x14ac:dyDescent="0.15">
      <c r="A65" s="487"/>
      <c r="B65" s="448"/>
      <c r="C65" s="448"/>
      <c r="D65" s="448"/>
      <c r="E65" s="448"/>
      <c r="F65" s="449"/>
      <c r="G65" s="116"/>
      <c r="H65" s="88"/>
      <c r="I65" s="88"/>
      <c r="J65" s="88"/>
      <c r="K65" s="88"/>
      <c r="L65" s="88"/>
      <c r="M65" s="88"/>
      <c r="N65" s="88"/>
      <c r="O65" s="117"/>
      <c r="P65" s="88"/>
      <c r="Q65" s="801"/>
      <c r="R65" s="801"/>
      <c r="S65" s="801"/>
      <c r="T65" s="801"/>
      <c r="U65" s="801"/>
      <c r="V65" s="801"/>
      <c r="W65" s="801"/>
      <c r="X65" s="802"/>
      <c r="Y65" s="734" t="s">
        <v>69</v>
      </c>
      <c r="Z65" s="735"/>
      <c r="AA65" s="736"/>
      <c r="AB65" s="474"/>
      <c r="AC65" s="474"/>
      <c r="AD65" s="474"/>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7"/>
      <c r="B66" s="448"/>
      <c r="C66" s="448"/>
      <c r="D66" s="448"/>
      <c r="E66" s="448"/>
      <c r="F66" s="449"/>
      <c r="G66" s="118"/>
      <c r="H66" s="119"/>
      <c r="I66" s="119"/>
      <c r="J66" s="119"/>
      <c r="K66" s="119"/>
      <c r="L66" s="119"/>
      <c r="M66" s="119"/>
      <c r="N66" s="119"/>
      <c r="O66" s="120"/>
      <c r="P66" s="803"/>
      <c r="Q66" s="803"/>
      <c r="R66" s="803"/>
      <c r="S66" s="803"/>
      <c r="T66" s="803"/>
      <c r="U66" s="803"/>
      <c r="V66" s="803"/>
      <c r="W66" s="803"/>
      <c r="X66" s="804"/>
      <c r="Y66" s="709" t="s">
        <v>61</v>
      </c>
      <c r="Z66" s="423"/>
      <c r="AA66" s="424"/>
      <c r="AB66" s="571"/>
      <c r="AC66" s="571"/>
      <c r="AD66" s="571"/>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7"/>
      <c r="B67" s="450"/>
      <c r="C67" s="450"/>
      <c r="D67" s="450"/>
      <c r="E67" s="450"/>
      <c r="F67" s="451"/>
      <c r="G67" s="121"/>
      <c r="H67" s="91"/>
      <c r="I67" s="91"/>
      <c r="J67" s="91"/>
      <c r="K67" s="91"/>
      <c r="L67" s="91"/>
      <c r="M67" s="91"/>
      <c r="N67" s="91"/>
      <c r="O67" s="122"/>
      <c r="P67" s="239"/>
      <c r="Q67" s="239"/>
      <c r="R67" s="239"/>
      <c r="S67" s="239"/>
      <c r="T67" s="239"/>
      <c r="U67" s="239"/>
      <c r="V67" s="239"/>
      <c r="W67" s="239"/>
      <c r="X67" s="805"/>
      <c r="Y67" s="709"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7"/>
      <c r="B68" s="448" t="s">
        <v>275</v>
      </c>
      <c r="C68" s="448"/>
      <c r="D68" s="448"/>
      <c r="E68" s="448"/>
      <c r="F68" s="449"/>
      <c r="G68" s="468" t="s">
        <v>68</v>
      </c>
      <c r="H68" s="340"/>
      <c r="I68" s="340"/>
      <c r="J68" s="340"/>
      <c r="K68" s="340"/>
      <c r="L68" s="340"/>
      <c r="M68" s="340"/>
      <c r="N68" s="340"/>
      <c r="O68" s="469"/>
      <c r="P68" s="472" t="s">
        <v>72</v>
      </c>
      <c r="Q68" s="340"/>
      <c r="R68" s="340"/>
      <c r="S68" s="340"/>
      <c r="T68" s="340"/>
      <c r="U68" s="340"/>
      <c r="V68" s="340"/>
      <c r="W68" s="340"/>
      <c r="X68" s="469"/>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7"/>
      <c r="B69" s="448"/>
      <c r="C69" s="448"/>
      <c r="D69" s="448"/>
      <c r="E69" s="448"/>
      <c r="F69" s="449"/>
      <c r="G69" s="470"/>
      <c r="H69" s="348"/>
      <c r="I69" s="348"/>
      <c r="J69" s="348"/>
      <c r="K69" s="348"/>
      <c r="L69" s="348"/>
      <c r="M69" s="348"/>
      <c r="N69" s="348"/>
      <c r="O69" s="471"/>
      <c r="P69" s="473"/>
      <c r="Q69" s="348"/>
      <c r="R69" s="348"/>
      <c r="S69" s="348"/>
      <c r="T69" s="348"/>
      <c r="U69" s="348"/>
      <c r="V69" s="348"/>
      <c r="W69" s="348"/>
      <c r="X69" s="471"/>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48" t="s">
        <v>310</v>
      </c>
      <c r="AX69" s="349"/>
    </row>
    <row r="70" spans="1:60" ht="22.5" hidden="1" customHeight="1" x14ac:dyDescent="0.15">
      <c r="A70" s="487"/>
      <c r="B70" s="448"/>
      <c r="C70" s="448"/>
      <c r="D70" s="448"/>
      <c r="E70" s="448"/>
      <c r="F70" s="449"/>
      <c r="G70" s="116"/>
      <c r="H70" s="88"/>
      <c r="I70" s="88"/>
      <c r="J70" s="88"/>
      <c r="K70" s="88"/>
      <c r="L70" s="88"/>
      <c r="M70" s="88"/>
      <c r="N70" s="88"/>
      <c r="O70" s="117"/>
      <c r="P70" s="88"/>
      <c r="Q70" s="801"/>
      <c r="R70" s="801"/>
      <c r="S70" s="801"/>
      <c r="T70" s="801"/>
      <c r="U70" s="801"/>
      <c r="V70" s="801"/>
      <c r="W70" s="801"/>
      <c r="X70" s="802"/>
      <c r="Y70" s="734" t="s">
        <v>69</v>
      </c>
      <c r="Z70" s="735"/>
      <c r="AA70" s="736"/>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7"/>
      <c r="B71" s="448"/>
      <c r="C71" s="448"/>
      <c r="D71" s="448"/>
      <c r="E71" s="448"/>
      <c r="F71" s="449"/>
      <c r="G71" s="118"/>
      <c r="H71" s="119"/>
      <c r="I71" s="119"/>
      <c r="J71" s="119"/>
      <c r="K71" s="119"/>
      <c r="L71" s="119"/>
      <c r="M71" s="119"/>
      <c r="N71" s="119"/>
      <c r="O71" s="120"/>
      <c r="P71" s="803"/>
      <c r="Q71" s="803"/>
      <c r="R71" s="803"/>
      <c r="S71" s="803"/>
      <c r="T71" s="803"/>
      <c r="U71" s="803"/>
      <c r="V71" s="803"/>
      <c r="W71" s="803"/>
      <c r="X71" s="804"/>
      <c r="Y71" s="709" t="s">
        <v>61</v>
      </c>
      <c r="Z71" s="423"/>
      <c r="AA71" s="424"/>
      <c r="AB71" s="798"/>
      <c r="AC71" s="799"/>
      <c r="AD71" s="80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8"/>
      <c r="B72" s="834"/>
      <c r="C72" s="834"/>
      <c r="D72" s="834"/>
      <c r="E72" s="834"/>
      <c r="F72" s="835"/>
      <c r="G72" s="464"/>
      <c r="H72" s="140"/>
      <c r="I72" s="140"/>
      <c r="J72" s="140"/>
      <c r="K72" s="140"/>
      <c r="L72" s="140"/>
      <c r="M72" s="140"/>
      <c r="N72" s="140"/>
      <c r="O72" s="465"/>
      <c r="P72" s="829"/>
      <c r="Q72" s="829"/>
      <c r="R72" s="829"/>
      <c r="S72" s="829"/>
      <c r="T72" s="829"/>
      <c r="U72" s="829"/>
      <c r="V72" s="829"/>
      <c r="W72" s="829"/>
      <c r="X72" s="830"/>
      <c r="Y72" s="441" t="s">
        <v>15</v>
      </c>
      <c r="Z72" s="442"/>
      <c r="AA72" s="443"/>
      <c r="AB72" s="432" t="s">
        <v>16</v>
      </c>
      <c r="AC72" s="433"/>
      <c r="AD72" s="434"/>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35"/>
      <c r="Z73" s="436"/>
      <c r="AA73" s="437"/>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7"/>
      <c r="B74" s="418"/>
      <c r="C74" s="418"/>
      <c r="D74" s="418"/>
      <c r="E74" s="418"/>
      <c r="F74" s="419"/>
      <c r="G74" s="88" t="s">
        <v>448</v>
      </c>
      <c r="H74" s="88"/>
      <c r="I74" s="88"/>
      <c r="J74" s="88"/>
      <c r="K74" s="88"/>
      <c r="L74" s="88"/>
      <c r="M74" s="88"/>
      <c r="N74" s="88"/>
      <c r="O74" s="88"/>
      <c r="P74" s="88"/>
      <c r="Q74" s="88"/>
      <c r="R74" s="88"/>
      <c r="S74" s="88"/>
      <c r="T74" s="88"/>
      <c r="U74" s="88"/>
      <c r="V74" s="88"/>
      <c r="W74" s="88"/>
      <c r="X74" s="117"/>
      <c r="Y74" s="833" t="s">
        <v>62</v>
      </c>
      <c r="Z74" s="694"/>
      <c r="AA74" s="695"/>
      <c r="AB74" s="474" t="s">
        <v>449</v>
      </c>
      <c r="AC74" s="474"/>
      <c r="AD74" s="474"/>
      <c r="AE74" s="284">
        <v>96</v>
      </c>
      <c r="AF74" s="284"/>
      <c r="AG74" s="284"/>
      <c r="AH74" s="284"/>
      <c r="AI74" s="284">
        <v>99</v>
      </c>
      <c r="AJ74" s="284"/>
      <c r="AK74" s="284"/>
      <c r="AL74" s="284"/>
      <c r="AM74" s="284">
        <v>99</v>
      </c>
      <c r="AN74" s="284"/>
      <c r="AO74" s="284"/>
      <c r="AP74" s="284"/>
      <c r="AQ74" s="302">
        <v>99</v>
      </c>
      <c r="AR74" s="303"/>
      <c r="AS74" s="303"/>
      <c r="AT74" s="303"/>
      <c r="AU74" s="303"/>
      <c r="AV74" s="303"/>
      <c r="AW74" s="303"/>
      <c r="AX74" s="305"/>
      <c r="AY74" s="10"/>
      <c r="AZ74" s="10"/>
      <c r="BA74" s="10"/>
      <c r="BB74" s="10"/>
      <c r="BC74" s="10"/>
    </row>
    <row r="75" spans="1:60" ht="22.5" customHeight="1" x14ac:dyDescent="0.15">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0" t="s">
        <v>63</v>
      </c>
      <c r="Z75" s="200"/>
      <c r="AA75" s="201"/>
      <c r="AB75" s="474" t="s">
        <v>450</v>
      </c>
      <c r="AC75" s="474"/>
      <c r="AD75" s="474"/>
      <c r="AE75" s="284">
        <v>99</v>
      </c>
      <c r="AF75" s="284"/>
      <c r="AG75" s="284"/>
      <c r="AH75" s="284"/>
      <c r="AI75" s="284">
        <v>99</v>
      </c>
      <c r="AJ75" s="284"/>
      <c r="AK75" s="284"/>
      <c r="AL75" s="284"/>
      <c r="AM75" s="284">
        <v>99</v>
      </c>
      <c r="AN75" s="284"/>
      <c r="AO75" s="284"/>
      <c r="AP75" s="284"/>
      <c r="AQ75" s="284">
        <v>99</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8"/>
      <c r="AC77" s="439"/>
      <c r="AD77" s="440"/>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8"/>
      <c r="AC80" s="439"/>
      <c r="AD80" s="440"/>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8"/>
      <c r="AC83" s="439"/>
      <c r="AD83" s="440"/>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8"/>
      <c r="AC86" s="439"/>
      <c r="AD86" s="440"/>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6"/>
      <c r="Z88" s="537"/>
      <c r="AA88" s="53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560</v>
      </c>
      <c r="H89" s="211"/>
      <c r="I89" s="211"/>
      <c r="J89" s="211"/>
      <c r="K89" s="211"/>
      <c r="L89" s="211"/>
      <c r="M89" s="211"/>
      <c r="N89" s="211"/>
      <c r="O89" s="211"/>
      <c r="P89" s="211"/>
      <c r="Q89" s="211"/>
      <c r="R89" s="211"/>
      <c r="S89" s="211"/>
      <c r="T89" s="211"/>
      <c r="U89" s="211"/>
      <c r="V89" s="211"/>
      <c r="W89" s="211"/>
      <c r="X89" s="211"/>
      <c r="Y89" s="215" t="s">
        <v>17</v>
      </c>
      <c r="Z89" s="216"/>
      <c r="AA89" s="217"/>
      <c r="AB89" s="235" t="s">
        <v>451</v>
      </c>
      <c r="AC89" s="587"/>
      <c r="AD89" s="588"/>
      <c r="AE89" s="284">
        <f>50400000 / (AE23*120000)</f>
        <v>1.2537313432835822</v>
      </c>
      <c r="AF89" s="284"/>
      <c r="AG89" s="284"/>
      <c r="AH89" s="284"/>
      <c r="AI89" s="284">
        <f>50400000 / (AI23*120000)</f>
        <v>1.0741687979539642</v>
      </c>
      <c r="AJ89" s="284"/>
      <c r="AK89" s="284"/>
      <c r="AL89" s="284"/>
      <c r="AM89" s="284">
        <f>43282500 / (AM23*120000)</f>
        <v>0.88621007371007376</v>
      </c>
      <c r="AN89" s="284"/>
      <c r="AO89" s="284"/>
      <c r="AP89" s="284"/>
      <c r="AQ89" s="302">
        <f>43282500 / (423*120000)</f>
        <v>0.85268912529550822</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452</v>
      </c>
      <c r="AC90" s="203"/>
      <c r="AD90" s="204"/>
      <c r="AE90" s="431" t="s">
        <v>562</v>
      </c>
      <c r="AF90" s="241"/>
      <c r="AG90" s="241"/>
      <c r="AH90" s="241"/>
      <c r="AI90" s="431" t="s">
        <v>563</v>
      </c>
      <c r="AJ90" s="241"/>
      <c r="AK90" s="241"/>
      <c r="AL90" s="241"/>
      <c r="AM90" s="431" t="s">
        <v>564</v>
      </c>
      <c r="AN90" s="241"/>
      <c r="AO90" s="241"/>
      <c r="AP90" s="241"/>
      <c r="AQ90" s="431" t="s">
        <v>565</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6"/>
      <c r="Z91" s="537"/>
      <c r="AA91" s="53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6"/>
      <c r="Z94" s="537"/>
      <c r="AA94" s="53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6"/>
      <c r="Z97" s="537"/>
      <c r="AA97" s="53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392</v>
      </c>
      <c r="B103" s="387"/>
      <c r="C103" s="382" t="s">
        <v>370</v>
      </c>
      <c r="D103" s="288"/>
      <c r="E103" s="288"/>
      <c r="F103" s="288"/>
      <c r="G103" s="288"/>
      <c r="H103" s="288"/>
      <c r="I103" s="288"/>
      <c r="J103" s="288"/>
      <c r="K103" s="383"/>
      <c r="L103" s="535" t="s">
        <v>386</v>
      </c>
      <c r="M103" s="535"/>
      <c r="N103" s="535"/>
      <c r="O103" s="535"/>
      <c r="P103" s="535"/>
      <c r="Q103" s="53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453</v>
      </c>
      <c r="D104" s="219"/>
      <c r="E104" s="219"/>
      <c r="F104" s="219"/>
      <c r="G104" s="219"/>
      <c r="H104" s="219"/>
      <c r="I104" s="219"/>
      <c r="J104" s="219"/>
      <c r="K104" s="220"/>
      <c r="L104" s="205">
        <v>102.9</v>
      </c>
      <c r="M104" s="206"/>
      <c r="N104" s="206"/>
      <c r="O104" s="206"/>
      <c r="P104" s="206"/>
      <c r="Q104" s="207"/>
      <c r="R104" s="205">
        <v>105.3</v>
      </c>
      <c r="S104" s="206"/>
      <c r="T104" s="206"/>
      <c r="U104" s="206"/>
      <c r="V104" s="206"/>
      <c r="W104" s="207"/>
      <c r="X104" s="787"/>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3.1" customHeight="1" x14ac:dyDescent="0.15">
      <c r="A105" s="388"/>
      <c r="B105" s="389"/>
      <c r="C105" s="398" t="s">
        <v>454</v>
      </c>
      <c r="D105" s="399"/>
      <c r="E105" s="399"/>
      <c r="F105" s="399"/>
      <c r="G105" s="399"/>
      <c r="H105" s="399"/>
      <c r="I105" s="399"/>
      <c r="J105" s="399"/>
      <c r="K105" s="400"/>
      <c r="L105" s="205">
        <v>0.1</v>
      </c>
      <c r="M105" s="206"/>
      <c r="N105" s="206"/>
      <c r="O105" s="206"/>
      <c r="P105" s="206"/>
      <c r="Q105" s="207"/>
      <c r="R105" s="205">
        <v>0.1</v>
      </c>
      <c r="S105" s="206"/>
      <c r="T105" s="206"/>
      <c r="U105" s="206"/>
      <c r="V105" s="206"/>
      <c r="W105" s="207"/>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x14ac:dyDescent="0.2">
      <c r="A110" s="390"/>
      <c r="B110" s="391"/>
      <c r="C110" s="208" t="s">
        <v>22</v>
      </c>
      <c r="D110" s="209"/>
      <c r="E110" s="209"/>
      <c r="F110" s="209"/>
      <c r="G110" s="209"/>
      <c r="H110" s="209"/>
      <c r="I110" s="209"/>
      <c r="J110" s="209"/>
      <c r="K110" s="210"/>
      <c r="L110" s="818">
        <f>SUM(L104:Q109)</f>
        <v>103</v>
      </c>
      <c r="M110" s="819"/>
      <c r="N110" s="819"/>
      <c r="O110" s="819"/>
      <c r="P110" s="819"/>
      <c r="Q110" s="820"/>
      <c r="R110" s="818">
        <f>SUM(R104:W109)</f>
        <v>105.39999999999999</v>
      </c>
      <c r="S110" s="819"/>
      <c r="T110" s="819"/>
      <c r="U110" s="819"/>
      <c r="V110" s="819"/>
      <c r="W110" s="820"/>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x14ac:dyDescent="0.15">
      <c r="A111" s="159" t="s">
        <v>344</v>
      </c>
      <c r="B111" s="148"/>
      <c r="C111" s="147" t="s">
        <v>341</v>
      </c>
      <c r="D111" s="148"/>
      <c r="E111" s="243" t="s">
        <v>382</v>
      </c>
      <c r="F111" s="244"/>
      <c r="G111" s="245" t="s">
        <v>468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534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v>32</v>
      </c>
      <c r="AV114" s="113"/>
      <c r="AW114" s="99" t="s">
        <v>310</v>
      </c>
      <c r="AX114" s="115"/>
    </row>
    <row r="115" spans="1:50" ht="39.75" customHeight="1" x14ac:dyDescent="0.15">
      <c r="A115" s="160"/>
      <c r="B115" s="150"/>
      <c r="C115" s="149"/>
      <c r="D115" s="150"/>
      <c r="E115" s="149"/>
      <c r="F115" s="163"/>
      <c r="G115" s="116" t="s">
        <v>485</v>
      </c>
      <c r="H115" s="88"/>
      <c r="I115" s="88"/>
      <c r="J115" s="88"/>
      <c r="K115" s="88"/>
      <c r="L115" s="88"/>
      <c r="M115" s="88"/>
      <c r="N115" s="88"/>
      <c r="O115" s="88"/>
      <c r="P115" s="88"/>
      <c r="Q115" s="88"/>
      <c r="R115" s="88"/>
      <c r="S115" s="88"/>
      <c r="T115" s="88"/>
      <c r="U115" s="88"/>
      <c r="V115" s="88"/>
      <c r="W115" s="88"/>
      <c r="X115" s="117"/>
      <c r="Y115" s="123" t="s">
        <v>356</v>
      </c>
      <c r="Z115" s="124"/>
      <c r="AA115" s="125"/>
      <c r="AB115" s="176" t="s">
        <v>483</v>
      </c>
      <c r="AC115" s="76"/>
      <c r="AD115" s="76"/>
      <c r="AE115" s="177" t="s">
        <v>482</v>
      </c>
      <c r="AF115" s="78"/>
      <c r="AG115" s="78"/>
      <c r="AH115" s="78"/>
      <c r="AI115" s="177" t="s">
        <v>484</v>
      </c>
      <c r="AJ115" s="78"/>
      <c r="AK115" s="78"/>
      <c r="AL115" s="78"/>
      <c r="AM115" s="177" t="s">
        <v>484</v>
      </c>
      <c r="AN115" s="78"/>
      <c r="AO115" s="78"/>
      <c r="AP115" s="78"/>
      <c r="AQ115" s="177"/>
      <c r="AR115" s="78"/>
      <c r="AS115" s="78"/>
      <c r="AT115" s="78"/>
      <c r="AU115" s="177" t="s">
        <v>573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482</v>
      </c>
      <c r="AC116" s="126"/>
      <c r="AD116" s="126"/>
      <c r="AE116" s="177" t="s">
        <v>482</v>
      </c>
      <c r="AF116" s="78"/>
      <c r="AG116" s="78"/>
      <c r="AH116" s="78"/>
      <c r="AI116" s="177">
        <v>66</v>
      </c>
      <c r="AJ116" s="78"/>
      <c r="AK116" s="78"/>
      <c r="AL116" s="78"/>
      <c r="AM116" s="177">
        <v>68</v>
      </c>
      <c r="AN116" s="78"/>
      <c r="AO116" s="78"/>
      <c r="AP116" s="78"/>
      <c r="AQ116" s="177"/>
      <c r="AR116" s="78"/>
      <c r="AS116" s="78"/>
      <c r="AT116" s="78"/>
      <c r="AU116" s="177">
        <v>100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566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78" t="s">
        <v>355</v>
      </c>
      <c r="H233" s="194"/>
      <c r="I233" s="194"/>
      <c r="J233" s="194"/>
      <c r="K233" s="194"/>
      <c r="L233" s="194"/>
      <c r="M233" s="194"/>
      <c r="N233" s="194"/>
      <c r="O233" s="194"/>
      <c r="P233" s="194"/>
      <c r="Q233" s="194"/>
      <c r="R233" s="194"/>
      <c r="S233" s="194"/>
      <c r="T233" s="194"/>
      <c r="U233" s="194"/>
      <c r="V233" s="194"/>
      <c r="W233" s="194"/>
      <c r="X233" s="879"/>
      <c r="Y233" s="880"/>
      <c r="Z233" s="881"/>
      <c r="AA233" s="882"/>
      <c r="AB233" s="886" t="s">
        <v>12</v>
      </c>
      <c r="AC233" s="194"/>
      <c r="AD233" s="879"/>
      <c r="AE233" s="887" t="s">
        <v>325</v>
      </c>
      <c r="AF233" s="887"/>
      <c r="AG233" s="887"/>
      <c r="AH233" s="887"/>
      <c r="AI233" s="887" t="s">
        <v>326</v>
      </c>
      <c r="AJ233" s="887"/>
      <c r="AK233" s="887"/>
      <c r="AL233" s="887"/>
      <c r="AM233" s="887" t="s">
        <v>327</v>
      </c>
      <c r="AN233" s="887"/>
      <c r="AO233" s="887"/>
      <c r="AP233" s="886"/>
      <c r="AQ233" s="886" t="s">
        <v>323</v>
      </c>
      <c r="AR233" s="194"/>
      <c r="AS233" s="194"/>
      <c r="AT233" s="87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83"/>
      <c r="Z234" s="884"/>
      <c r="AA234" s="885"/>
      <c r="AB234" s="172"/>
      <c r="AC234" s="167"/>
      <c r="AD234" s="168"/>
      <c r="AE234" s="888"/>
      <c r="AF234" s="888"/>
      <c r="AG234" s="888"/>
      <c r="AH234" s="888"/>
      <c r="AI234" s="888"/>
      <c r="AJ234" s="888"/>
      <c r="AK234" s="888"/>
      <c r="AL234" s="888"/>
      <c r="AM234" s="888"/>
      <c r="AN234" s="888"/>
      <c r="AO234" s="888"/>
      <c r="AP234" s="172"/>
      <c r="AQ234" s="889"/>
      <c r="AR234" s="890"/>
      <c r="AS234" s="167" t="s">
        <v>324</v>
      </c>
      <c r="AT234" s="168"/>
      <c r="AU234" s="890"/>
      <c r="AV234" s="89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91" t="s">
        <v>356</v>
      </c>
      <c r="Z235" s="892"/>
      <c r="AA235" s="893"/>
      <c r="AB235" s="176"/>
      <c r="AC235" s="176"/>
      <c r="AD235" s="176"/>
      <c r="AE235" s="177"/>
      <c r="AF235" s="539"/>
      <c r="AG235" s="539"/>
      <c r="AH235" s="539"/>
      <c r="AI235" s="177"/>
      <c r="AJ235" s="539"/>
      <c r="AK235" s="539"/>
      <c r="AL235" s="539"/>
      <c r="AM235" s="177"/>
      <c r="AN235" s="539"/>
      <c r="AO235" s="539"/>
      <c r="AP235" s="539"/>
      <c r="AQ235" s="177"/>
      <c r="AR235" s="539"/>
      <c r="AS235" s="539"/>
      <c r="AT235" s="539"/>
      <c r="AU235" s="177"/>
      <c r="AV235" s="539"/>
      <c r="AW235" s="539"/>
      <c r="AX235" s="87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77"/>
      <c r="AB236" s="196"/>
      <c r="AC236" s="196"/>
      <c r="AD236" s="196"/>
      <c r="AE236" s="177"/>
      <c r="AF236" s="539"/>
      <c r="AG236" s="539"/>
      <c r="AH236" s="539"/>
      <c r="AI236" s="177"/>
      <c r="AJ236" s="539"/>
      <c r="AK236" s="539"/>
      <c r="AL236" s="539"/>
      <c r="AM236" s="177"/>
      <c r="AN236" s="539"/>
      <c r="AO236" s="539"/>
      <c r="AP236" s="539"/>
      <c r="AQ236" s="177"/>
      <c r="AR236" s="539"/>
      <c r="AS236" s="539"/>
      <c r="AT236" s="539"/>
      <c r="AU236" s="177"/>
      <c r="AV236" s="539"/>
      <c r="AW236" s="539"/>
      <c r="AX236" s="876"/>
    </row>
    <row r="237" spans="1:50" ht="18.75" hidden="1" customHeight="1" x14ac:dyDescent="0.15">
      <c r="A237" s="160"/>
      <c r="B237" s="150"/>
      <c r="C237" s="149"/>
      <c r="D237" s="150"/>
      <c r="E237" s="149"/>
      <c r="F237" s="163"/>
      <c r="G237" s="878" t="s">
        <v>355</v>
      </c>
      <c r="H237" s="194"/>
      <c r="I237" s="194"/>
      <c r="J237" s="194"/>
      <c r="K237" s="194"/>
      <c r="L237" s="194"/>
      <c r="M237" s="194"/>
      <c r="N237" s="194"/>
      <c r="O237" s="194"/>
      <c r="P237" s="194"/>
      <c r="Q237" s="194"/>
      <c r="R237" s="194"/>
      <c r="S237" s="194"/>
      <c r="T237" s="194"/>
      <c r="U237" s="194"/>
      <c r="V237" s="194"/>
      <c r="W237" s="194"/>
      <c r="X237" s="879"/>
      <c r="Y237" s="880"/>
      <c r="Z237" s="881"/>
      <c r="AA237" s="882"/>
      <c r="AB237" s="886" t="s">
        <v>12</v>
      </c>
      <c r="AC237" s="194"/>
      <c r="AD237" s="879"/>
      <c r="AE237" s="887" t="s">
        <v>325</v>
      </c>
      <c r="AF237" s="887"/>
      <c r="AG237" s="887"/>
      <c r="AH237" s="887"/>
      <c r="AI237" s="887" t="s">
        <v>326</v>
      </c>
      <c r="AJ237" s="887"/>
      <c r="AK237" s="887"/>
      <c r="AL237" s="887"/>
      <c r="AM237" s="887" t="s">
        <v>327</v>
      </c>
      <c r="AN237" s="887"/>
      <c r="AO237" s="887"/>
      <c r="AP237" s="886"/>
      <c r="AQ237" s="886" t="s">
        <v>323</v>
      </c>
      <c r="AR237" s="194"/>
      <c r="AS237" s="194"/>
      <c r="AT237" s="87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83"/>
      <c r="Z238" s="884"/>
      <c r="AA238" s="885"/>
      <c r="AB238" s="172"/>
      <c r="AC238" s="167"/>
      <c r="AD238" s="168"/>
      <c r="AE238" s="888"/>
      <c r="AF238" s="888"/>
      <c r="AG238" s="888"/>
      <c r="AH238" s="888"/>
      <c r="AI238" s="888"/>
      <c r="AJ238" s="888"/>
      <c r="AK238" s="888"/>
      <c r="AL238" s="888"/>
      <c r="AM238" s="888"/>
      <c r="AN238" s="888"/>
      <c r="AO238" s="888"/>
      <c r="AP238" s="172"/>
      <c r="AQ238" s="889"/>
      <c r="AR238" s="890"/>
      <c r="AS238" s="167" t="s">
        <v>324</v>
      </c>
      <c r="AT238" s="168"/>
      <c r="AU238" s="890"/>
      <c r="AV238" s="89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91" t="s">
        <v>356</v>
      </c>
      <c r="Z239" s="892"/>
      <c r="AA239" s="893"/>
      <c r="AB239" s="176"/>
      <c r="AC239" s="176"/>
      <c r="AD239" s="176"/>
      <c r="AE239" s="177"/>
      <c r="AF239" s="539"/>
      <c r="AG239" s="539"/>
      <c r="AH239" s="539"/>
      <c r="AI239" s="177"/>
      <c r="AJ239" s="539"/>
      <c r="AK239" s="539"/>
      <c r="AL239" s="539"/>
      <c r="AM239" s="177"/>
      <c r="AN239" s="539"/>
      <c r="AO239" s="539"/>
      <c r="AP239" s="539"/>
      <c r="AQ239" s="177"/>
      <c r="AR239" s="539"/>
      <c r="AS239" s="539"/>
      <c r="AT239" s="539"/>
      <c r="AU239" s="177"/>
      <c r="AV239" s="539"/>
      <c r="AW239" s="539"/>
      <c r="AX239" s="87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77"/>
      <c r="AB240" s="196"/>
      <c r="AC240" s="196"/>
      <c r="AD240" s="196"/>
      <c r="AE240" s="177"/>
      <c r="AF240" s="539"/>
      <c r="AG240" s="539"/>
      <c r="AH240" s="539"/>
      <c r="AI240" s="177"/>
      <c r="AJ240" s="539"/>
      <c r="AK240" s="539"/>
      <c r="AL240" s="539"/>
      <c r="AM240" s="177"/>
      <c r="AN240" s="539"/>
      <c r="AO240" s="539"/>
      <c r="AP240" s="539"/>
      <c r="AQ240" s="177"/>
      <c r="AR240" s="539"/>
      <c r="AS240" s="539"/>
      <c r="AT240" s="539"/>
      <c r="AU240" s="177"/>
      <c r="AV240" s="539"/>
      <c r="AW240" s="539"/>
      <c r="AX240" s="876"/>
    </row>
    <row r="241" spans="1:50" ht="18.75" hidden="1" customHeight="1" x14ac:dyDescent="0.15">
      <c r="A241" s="160"/>
      <c r="B241" s="150"/>
      <c r="C241" s="149"/>
      <c r="D241" s="150"/>
      <c r="E241" s="149"/>
      <c r="F241" s="163"/>
      <c r="G241" s="878" t="s">
        <v>355</v>
      </c>
      <c r="H241" s="194"/>
      <c r="I241" s="194"/>
      <c r="J241" s="194"/>
      <c r="K241" s="194"/>
      <c r="L241" s="194"/>
      <c r="M241" s="194"/>
      <c r="N241" s="194"/>
      <c r="O241" s="194"/>
      <c r="P241" s="194"/>
      <c r="Q241" s="194"/>
      <c r="R241" s="194"/>
      <c r="S241" s="194"/>
      <c r="T241" s="194"/>
      <c r="U241" s="194"/>
      <c r="V241" s="194"/>
      <c r="W241" s="194"/>
      <c r="X241" s="879"/>
      <c r="Y241" s="880"/>
      <c r="Z241" s="881"/>
      <c r="AA241" s="882"/>
      <c r="AB241" s="886" t="s">
        <v>12</v>
      </c>
      <c r="AC241" s="194"/>
      <c r="AD241" s="879"/>
      <c r="AE241" s="887" t="s">
        <v>325</v>
      </c>
      <c r="AF241" s="887"/>
      <c r="AG241" s="887"/>
      <c r="AH241" s="887"/>
      <c r="AI241" s="887" t="s">
        <v>326</v>
      </c>
      <c r="AJ241" s="887"/>
      <c r="AK241" s="887"/>
      <c r="AL241" s="887"/>
      <c r="AM241" s="887" t="s">
        <v>327</v>
      </c>
      <c r="AN241" s="887"/>
      <c r="AO241" s="887"/>
      <c r="AP241" s="886"/>
      <c r="AQ241" s="886" t="s">
        <v>323</v>
      </c>
      <c r="AR241" s="194"/>
      <c r="AS241" s="194"/>
      <c r="AT241" s="87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83"/>
      <c r="Z242" s="884"/>
      <c r="AA242" s="885"/>
      <c r="AB242" s="172"/>
      <c r="AC242" s="167"/>
      <c r="AD242" s="168"/>
      <c r="AE242" s="888"/>
      <c r="AF242" s="888"/>
      <c r="AG242" s="888"/>
      <c r="AH242" s="888"/>
      <c r="AI242" s="888"/>
      <c r="AJ242" s="888"/>
      <c r="AK242" s="888"/>
      <c r="AL242" s="888"/>
      <c r="AM242" s="888"/>
      <c r="AN242" s="888"/>
      <c r="AO242" s="888"/>
      <c r="AP242" s="172"/>
      <c r="AQ242" s="889"/>
      <c r="AR242" s="890"/>
      <c r="AS242" s="167" t="s">
        <v>324</v>
      </c>
      <c r="AT242" s="168"/>
      <c r="AU242" s="890"/>
      <c r="AV242" s="89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91" t="s">
        <v>356</v>
      </c>
      <c r="Z243" s="892"/>
      <c r="AA243" s="893"/>
      <c r="AB243" s="176"/>
      <c r="AC243" s="176"/>
      <c r="AD243" s="176"/>
      <c r="AE243" s="177"/>
      <c r="AF243" s="539"/>
      <c r="AG243" s="539"/>
      <c r="AH243" s="539"/>
      <c r="AI243" s="177"/>
      <c r="AJ243" s="539"/>
      <c r="AK243" s="539"/>
      <c r="AL243" s="539"/>
      <c r="AM243" s="177"/>
      <c r="AN243" s="539"/>
      <c r="AO243" s="539"/>
      <c r="AP243" s="539"/>
      <c r="AQ243" s="177"/>
      <c r="AR243" s="539"/>
      <c r="AS243" s="539"/>
      <c r="AT243" s="539"/>
      <c r="AU243" s="177"/>
      <c r="AV243" s="539"/>
      <c r="AW243" s="539"/>
      <c r="AX243" s="87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77"/>
      <c r="AB244" s="196"/>
      <c r="AC244" s="196"/>
      <c r="AD244" s="196"/>
      <c r="AE244" s="177"/>
      <c r="AF244" s="539"/>
      <c r="AG244" s="539"/>
      <c r="AH244" s="539"/>
      <c r="AI244" s="177"/>
      <c r="AJ244" s="539"/>
      <c r="AK244" s="539"/>
      <c r="AL244" s="539"/>
      <c r="AM244" s="177"/>
      <c r="AN244" s="539"/>
      <c r="AO244" s="539"/>
      <c r="AP244" s="539"/>
      <c r="AQ244" s="177"/>
      <c r="AR244" s="539"/>
      <c r="AS244" s="539"/>
      <c r="AT244" s="539"/>
      <c r="AU244" s="177"/>
      <c r="AV244" s="539"/>
      <c r="AW244" s="539"/>
      <c r="AX244" s="87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83"/>
      <c r="Z245" s="884"/>
      <c r="AA245" s="88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83"/>
      <c r="Z246" s="884"/>
      <c r="AA246" s="885"/>
      <c r="AB246" s="172"/>
      <c r="AC246" s="167"/>
      <c r="AD246" s="168"/>
      <c r="AE246" s="888"/>
      <c r="AF246" s="888"/>
      <c r="AG246" s="888"/>
      <c r="AH246" s="888"/>
      <c r="AI246" s="888"/>
      <c r="AJ246" s="888"/>
      <c r="AK246" s="888"/>
      <c r="AL246" s="888"/>
      <c r="AM246" s="888"/>
      <c r="AN246" s="888"/>
      <c r="AO246" s="888"/>
      <c r="AP246" s="172"/>
      <c r="AQ246" s="889"/>
      <c r="AR246" s="890"/>
      <c r="AS246" s="167" t="s">
        <v>324</v>
      </c>
      <c r="AT246" s="168"/>
      <c r="AU246" s="890"/>
      <c r="AV246" s="89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91" t="s">
        <v>356</v>
      </c>
      <c r="Z247" s="892"/>
      <c r="AA247" s="893"/>
      <c r="AB247" s="176"/>
      <c r="AC247" s="176"/>
      <c r="AD247" s="176"/>
      <c r="AE247" s="177"/>
      <c r="AF247" s="539"/>
      <c r="AG247" s="539"/>
      <c r="AH247" s="539"/>
      <c r="AI247" s="177"/>
      <c r="AJ247" s="539"/>
      <c r="AK247" s="539"/>
      <c r="AL247" s="539"/>
      <c r="AM247" s="177"/>
      <c r="AN247" s="539"/>
      <c r="AO247" s="539"/>
      <c r="AP247" s="539"/>
      <c r="AQ247" s="177"/>
      <c r="AR247" s="539"/>
      <c r="AS247" s="539"/>
      <c r="AT247" s="539"/>
      <c r="AU247" s="177"/>
      <c r="AV247" s="539"/>
      <c r="AW247" s="539"/>
      <c r="AX247" s="87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77"/>
      <c r="AB248" s="196"/>
      <c r="AC248" s="196"/>
      <c r="AD248" s="196"/>
      <c r="AE248" s="177"/>
      <c r="AF248" s="539"/>
      <c r="AG248" s="539"/>
      <c r="AH248" s="539"/>
      <c r="AI248" s="177"/>
      <c r="AJ248" s="539"/>
      <c r="AK248" s="539"/>
      <c r="AL248" s="539"/>
      <c r="AM248" s="177"/>
      <c r="AN248" s="539"/>
      <c r="AO248" s="539"/>
      <c r="AP248" s="539"/>
      <c r="AQ248" s="177"/>
      <c r="AR248" s="539"/>
      <c r="AS248" s="539"/>
      <c r="AT248" s="539"/>
      <c r="AU248" s="177"/>
      <c r="AV248" s="539"/>
      <c r="AW248" s="539"/>
      <c r="AX248" s="876"/>
    </row>
    <row r="249" spans="1:50" ht="18.75" hidden="1" customHeight="1" x14ac:dyDescent="0.15">
      <c r="A249" s="160"/>
      <c r="B249" s="150"/>
      <c r="C249" s="149"/>
      <c r="D249" s="150"/>
      <c r="E249" s="149"/>
      <c r="F249" s="163"/>
      <c r="G249" s="878" t="s">
        <v>355</v>
      </c>
      <c r="H249" s="194"/>
      <c r="I249" s="194"/>
      <c r="J249" s="194"/>
      <c r="K249" s="194"/>
      <c r="L249" s="194"/>
      <c r="M249" s="194"/>
      <c r="N249" s="194"/>
      <c r="O249" s="194"/>
      <c r="P249" s="194"/>
      <c r="Q249" s="194"/>
      <c r="R249" s="194"/>
      <c r="S249" s="194"/>
      <c r="T249" s="194"/>
      <c r="U249" s="194"/>
      <c r="V249" s="194"/>
      <c r="W249" s="194"/>
      <c r="X249" s="879"/>
      <c r="Y249" s="880"/>
      <c r="Z249" s="881"/>
      <c r="AA249" s="882"/>
      <c r="AB249" s="886" t="s">
        <v>12</v>
      </c>
      <c r="AC249" s="194"/>
      <c r="AD249" s="879"/>
      <c r="AE249" s="887" t="s">
        <v>325</v>
      </c>
      <c r="AF249" s="887"/>
      <c r="AG249" s="887"/>
      <c r="AH249" s="887"/>
      <c r="AI249" s="887" t="s">
        <v>326</v>
      </c>
      <c r="AJ249" s="887"/>
      <c r="AK249" s="887"/>
      <c r="AL249" s="887"/>
      <c r="AM249" s="887" t="s">
        <v>327</v>
      </c>
      <c r="AN249" s="887"/>
      <c r="AO249" s="887"/>
      <c r="AP249" s="886"/>
      <c r="AQ249" s="886" t="s">
        <v>323</v>
      </c>
      <c r="AR249" s="194"/>
      <c r="AS249" s="194"/>
      <c r="AT249" s="87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83"/>
      <c r="Z250" s="884"/>
      <c r="AA250" s="885"/>
      <c r="AB250" s="172"/>
      <c r="AC250" s="167"/>
      <c r="AD250" s="168"/>
      <c r="AE250" s="888"/>
      <c r="AF250" s="888"/>
      <c r="AG250" s="888"/>
      <c r="AH250" s="888"/>
      <c r="AI250" s="888"/>
      <c r="AJ250" s="888"/>
      <c r="AK250" s="888"/>
      <c r="AL250" s="888"/>
      <c r="AM250" s="888"/>
      <c r="AN250" s="888"/>
      <c r="AO250" s="888"/>
      <c r="AP250" s="172"/>
      <c r="AQ250" s="889"/>
      <c r="AR250" s="890"/>
      <c r="AS250" s="167" t="s">
        <v>324</v>
      </c>
      <c r="AT250" s="168"/>
      <c r="AU250" s="890"/>
      <c r="AV250" s="89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91" t="s">
        <v>356</v>
      </c>
      <c r="Z251" s="892"/>
      <c r="AA251" s="893"/>
      <c r="AB251" s="176"/>
      <c r="AC251" s="176"/>
      <c r="AD251" s="176"/>
      <c r="AE251" s="177"/>
      <c r="AF251" s="539"/>
      <c r="AG251" s="539"/>
      <c r="AH251" s="539"/>
      <c r="AI251" s="177"/>
      <c r="AJ251" s="539"/>
      <c r="AK251" s="539"/>
      <c r="AL251" s="539"/>
      <c r="AM251" s="177"/>
      <c r="AN251" s="539"/>
      <c r="AO251" s="539"/>
      <c r="AP251" s="539"/>
      <c r="AQ251" s="177"/>
      <c r="AR251" s="539"/>
      <c r="AS251" s="539"/>
      <c r="AT251" s="539"/>
      <c r="AU251" s="177"/>
      <c r="AV251" s="539"/>
      <c r="AW251" s="539"/>
      <c r="AX251" s="87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77"/>
      <c r="AB252" s="196"/>
      <c r="AC252" s="196"/>
      <c r="AD252" s="196"/>
      <c r="AE252" s="177"/>
      <c r="AF252" s="539"/>
      <c r="AG252" s="539"/>
      <c r="AH252" s="539"/>
      <c r="AI252" s="177"/>
      <c r="AJ252" s="539"/>
      <c r="AK252" s="539"/>
      <c r="AL252" s="539"/>
      <c r="AM252" s="177"/>
      <c r="AN252" s="539"/>
      <c r="AO252" s="539"/>
      <c r="AP252" s="539"/>
      <c r="AQ252" s="177"/>
      <c r="AR252" s="539"/>
      <c r="AS252" s="539"/>
      <c r="AT252" s="539"/>
      <c r="AU252" s="177"/>
      <c r="AV252" s="539"/>
      <c r="AW252" s="539"/>
      <c r="AX252" s="87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78" t="s">
        <v>355</v>
      </c>
      <c r="H353" s="194"/>
      <c r="I353" s="194"/>
      <c r="J353" s="194"/>
      <c r="K353" s="194"/>
      <c r="L353" s="194"/>
      <c r="M353" s="194"/>
      <c r="N353" s="194"/>
      <c r="O353" s="194"/>
      <c r="P353" s="194"/>
      <c r="Q353" s="194"/>
      <c r="R353" s="194"/>
      <c r="S353" s="194"/>
      <c r="T353" s="194"/>
      <c r="U353" s="194"/>
      <c r="V353" s="194"/>
      <c r="W353" s="194"/>
      <c r="X353" s="879"/>
      <c r="Y353" s="880"/>
      <c r="Z353" s="881"/>
      <c r="AA353" s="882"/>
      <c r="AB353" s="886" t="s">
        <v>12</v>
      </c>
      <c r="AC353" s="194"/>
      <c r="AD353" s="879"/>
      <c r="AE353" s="887" t="s">
        <v>325</v>
      </c>
      <c r="AF353" s="887"/>
      <c r="AG353" s="887"/>
      <c r="AH353" s="887"/>
      <c r="AI353" s="887" t="s">
        <v>326</v>
      </c>
      <c r="AJ353" s="887"/>
      <c r="AK353" s="887"/>
      <c r="AL353" s="887"/>
      <c r="AM353" s="887" t="s">
        <v>327</v>
      </c>
      <c r="AN353" s="887"/>
      <c r="AO353" s="887"/>
      <c r="AP353" s="886"/>
      <c r="AQ353" s="886" t="s">
        <v>323</v>
      </c>
      <c r="AR353" s="194"/>
      <c r="AS353" s="194"/>
      <c r="AT353" s="87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83"/>
      <c r="Z354" s="884"/>
      <c r="AA354" s="885"/>
      <c r="AB354" s="172"/>
      <c r="AC354" s="167"/>
      <c r="AD354" s="168"/>
      <c r="AE354" s="888"/>
      <c r="AF354" s="888"/>
      <c r="AG354" s="888"/>
      <c r="AH354" s="888"/>
      <c r="AI354" s="888"/>
      <c r="AJ354" s="888"/>
      <c r="AK354" s="888"/>
      <c r="AL354" s="888"/>
      <c r="AM354" s="888"/>
      <c r="AN354" s="888"/>
      <c r="AO354" s="888"/>
      <c r="AP354" s="172"/>
      <c r="AQ354" s="889"/>
      <c r="AR354" s="890"/>
      <c r="AS354" s="167" t="s">
        <v>324</v>
      </c>
      <c r="AT354" s="168"/>
      <c r="AU354" s="890"/>
      <c r="AV354" s="89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91" t="s">
        <v>356</v>
      </c>
      <c r="Z355" s="892"/>
      <c r="AA355" s="893"/>
      <c r="AB355" s="176"/>
      <c r="AC355" s="176"/>
      <c r="AD355" s="176"/>
      <c r="AE355" s="177"/>
      <c r="AF355" s="539"/>
      <c r="AG355" s="539"/>
      <c r="AH355" s="539"/>
      <c r="AI355" s="177"/>
      <c r="AJ355" s="539"/>
      <c r="AK355" s="539"/>
      <c r="AL355" s="539"/>
      <c r="AM355" s="177"/>
      <c r="AN355" s="539"/>
      <c r="AO355" s="539"/>
      <c r="AP355" s="539"/>
      <c r="AQ355" s="177"/>
      <c r="AR355" s="539"/>
      <c r="AS355" s="539"/>
      <c r="AT355" s="539"/>
      <c r="AU355" s="177"/>
      <c r="AV355" s="539"/>
      <c r="AW355" s="539"/>
      <c r="AX355" s="87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77"/>
      <c r="AB356" s="196"/>
      <c r="AC356" s="196"/>
      <c r="AD356" s="196"/>
      <c r="AE356" s="177"/>
      <c r="AF356" s="539"/>
      <c r="AG356" s="539"/>
      <c r="AH356" s="539"/>
      <c r="AI356" s="177"/>
      <c r="AJ356" s="539"/>
      <c r="AK356" s="539"/>
      <c r="AL356" s="539"/>
      <c r="AM356" s="177"/>
      <c r="AN356" s="539"/>
      <c r="AO356" s="539"/>
      <c r="AP356" s="539"/>
      <c r="AQ356" s="177"/>
      <c r="AR356" s="539"/>
      <c r="AS356" s="539"/>
      <c r="AT356" s="539"/>
      <c r="AU356" s="177"/>
      <c r="AV356" s="539"/>
      <c r="AW356" s="539"/>
      <c r="AX356" s="876"/>
    </row>
    <row r="357" spans="1:50" ht="18.75" hidden="1" customHeight="1" x14ac:dyDescent="0.15">
      <c r="A357" s="160"/>
      <c r="B357" s="150"/>
      <c r="C357" s="149"/>
      <c r="D357" s="150"/>
      <c r="E357" s="149"/>
      <c r="F357" s="163"/>
      <c r="G357" s="878" t="s">
        <v>355</v>
      </c>
      <c r="H357" s="194"/>
      <c r="I357" s="194"/>
      <c r="J357" s="194"/>
      <c r="K357" s="194"/>
      <c r="L357" s="194"/>
      <c r="M357" s="194"/>
      <c r="N357" s="194"/>
      <c r="O357" s="194"/>
      <c r="P357" s="194"/>
      <c r="Q357" s="194"/>
      <c r="R357" s="194"/>
      <c r="S357" s="194"/>
      <c r="T357" s="194"/>
      <c r="U357" s="194"/>
      <c r="V357" s="194"/>
      <c r="W357" s="194"/>
      <c r="X357" s="879"/>
      <c r="Y357" s="880"/>
      <c r="Z357" s="881"/>
      <c r="AA357" s="882"/>
      <c r="AB357" s="886" t="s">
        <v>12</v>
      </c>
      <c r="AC357" s="194"/>
      <c r="AD357" s="879"/>
      <c r="AE357" s="887" t="s">
        <v>325</v>
      </c>
      <c r="AF357" s="887"/>
      <c r="AG357" s="887"/>
      <c r="AH357" s="887"/>
      <c r="AI357" s="887" t="s">
        <v>326</v>
      </c>
      <c r="AJ357" s="887"/>
      <c r="AK357" s="887"/>
      <c r="AL357" s="887"/>
      <c r="AM357" s="887" t="s">
        <v>327</v>
      </c>
      <c r="AN357" s="887"/>
      <c r="AO357" s="887"/>
      <c r="AP357" s="886"/>
      <c r="AQ357" s="886" t="s">
        <v>323</v>
      </c>
      <c r="AR357" s="194"/>
      <c r="AS357" s="194"/>
      <c r="AT357" s="87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83"/>
      <c r="Z358" s="884"/>
      <c r="AA358" s="885"/>
      <c r="AB358" s="172"/>
      <c r="AC358" s="167"/>
      <c r="AD358" s="168"/>
      <c r="AE358" s="888"/>
      <c r="AF358" s="888"/>
      <c r="AG358" s="888"/>
      <c r="AH358" s="888"/>
      <c r="AI358" s="888"/>
      <c r="AJ358" s="888"/>
      <c r="AK358" s="888"/>
      <c r="AL358" s="888"/>
      <c r="AM358" s="888"/>
      <c r="AN358" s="888"/>
      <c r="AO358" s="888"/>
      <c r="AP358" s="172"/>
      <c r="AQ358" s="889"/>
      <c r="AR358" s="890"/>
      <c r="AS358" s="167" t="s">
        <v>324</v>
      </c>
      <c r="AT358" s="168"/>
      <c r="AU358" s="890"/>
      <c r="AV358" s="89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91" t="s">
        <v>356</v>
      </c>
      <c r="Z359" s="892"/>
      <c r="AA359" s="893"/>
      <c r="AB359" s="176"/>
      <c r="AC359" s="176"/>
      <c r="AD359" s="176"/>
      <c r="AE359" s="177"/>
      <c r="AF359" s="539"/>
      <c r="AG359" s="539"/>
      <c r="AH359" s="539"/>
      <c r="AI359" s="177"/>
      <c r="AJ359" s="539"/>
      <c r="AK359" s="539"/>
      <c r="AL359" s="539"/>
      <c r="AM359" s="177"/>
      <c r="AN359" s="539"/>
      <c r="AO359" s="539"/>
      <c r="AP359" s="539"/>
      <c r="AQ359" s="177"/>
      <c r="AR359" s="539"/>
      <c r="AS359" s="539"/>
      <c r="AT359" s="539"/>
      <c r="AU359" s="177"/>
      <c r="AV359" s="539"/>
      <c r="AW359" s="539"/>
      <c r="AX359" s="87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77"/>
      <c r="AB360" s="196"/>
      <c r="AC360" s="196"/>
      <c r="AD360" s="196"/>
      <c r="AE360" s="177"/>
      <c r="AF360" s="539"/>
      <c r="AG360" s="539"/>
      <c r="AH360" s="539"/>
      <c r="AI360" s="177"/>
      <c r="AJ360" s="539"/>
      <c r="AK360" s="539"/>
      <c r="AL360" s="539"/>
      <c r="AM360" s="177"/>
      <c r="AN360" s="539"/>
      <c r="AO360" s="539"/>
      <c r="AP360" s="539"/>
      <c r="AQ360" s="177"/>
      <c r="AR360" s="539"/>
      <c r="AS360" s="539"/>
      <c r="AT360" s="539"/>
      <c r="AU360" s="177"/>
      <c r="AV360" s="539"/>
      <c r="AW360" s="539"/>
      <c r="AX360" s="876"/>
    </row>
    <row r="361" spans="1:50" ht="18.75" hidden="1" customHeight="1" x14ac:dyDescent="0.15">
      <c r="A361" s="160"/>
      <c r="B361" s="150"/>
      <c r="C361" s="149"/>
      <c r="D361" s="150"/>
      <c r="E361" s="149"/>
      <c r="F361" s="163"/>
      <c r="G361" s="878" t="s">
        <v>355</v>
      </c>
      <c r="H361" s="194"/>
      <c r="I361" s="194"/>
      <c r="J361" s="194"/>
      <c r="K361" s="194"/>
      <c r="L361" s="194"/>
      <c r="M361" s="194"/>
      <c r="N361" s="194"/>
      <c r="O361" s="194"/>
      <c r="P361" s="194"/>
      <c r="Q361" s="194"/>
      <c r="R361" s="194"/>
      <c r="S361" s="194"/>
      <c r="T361" s="194"/>
      <c r="U361" s="194"/>
      <c r="V361" s="194"/>
      <c r="W361" s="194"/>
      <c r="X361" s="879"/>
      <c r="Y361" s="880"/>
      <c r="Z361" s="881"/>
      <c r="AA361" s="882"/>
      <c r="AB361" s="886" t="s">
        <v>12</v>
      </c>
      <c r="AC361" s="194"/>
      <c r="AD361" s="879"/>
      <c r="AE361" s="887" t="s">
        <v>325</v>
      </c>
      <c r="AF361" s="887"/>
      <c r="AG361" s="887"/>
      <c r="AH361" s="887"/>
      <c r="AI361" s="887" t="s">
        <v>326</v>
      </c>
      <c r="AJ361" s="887"/>
      <c r="AK361" s="887"/>
      <c r="AL361" s="887"/>
      <c r="AM361" s="887" t="s">
        <v>327</v>
      </c>
      <c r="AN361" s="887"/>
      <c r="AO361" s="887"/>
      <c r="AP361" s="886"/>
      <c r="AQ361" s="886" t="s">
        <v>323</v>
      </c>
      <c r="AR361" s="194"/>
      <c r="AS361" s="194"/>
      <c r="AT361" s="87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83"/>
      <c r="Z362" s="884"/>
      <c r="AA362" s="885"/>
      <c r="AB362" s="172"/>
      <c r="AC362" s="167"/>
      <c r="AD362" s="168"/>
      <c r="AE362" s="888"/>
      <c r="AF362" s="888"/>
      <c r="AG362" s="888"/>
      <c r="AH362" s="888"/>
      <c r="AI362" s="888"/>
      <c r="AJ362" s="888"/>
      <c r="AK362" s="888"/>
      <c r="AL362" s="888"/>
      <c r="AM362" s="888"/>
      <c r="AN362" s="888"/>
      <c r="AO362" s="888"/>
      <c r="AP362" s="172"/>
      <c r="AQ362" s="889"/>
      <c r="AR362" s="890"/>
      <c r="AS362" s="167" t="s">
        <v>324</v>
      </c>
      <c r="AT362" s="168"/>
      <c r="AU362" s="890"/>
      <c r="AV362" s="89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91" t="s">
        <v>356</v>
      </c>
      <c r="Z363" s="892"/>
      <c r="AA363" s="893"/>
      <c r="AB363" s="176"/>
      <c r="AC363" s="176"/>
      <c r="AD363" s="176"/>
      <c r="AE363" s="177"/>
      <c r="AF363" s="539"/>
      <c r="AG363" s="539"/>
      <c r="AH363" s="539"/>
      <c r="AI363" s="177"/>
      <c r="AJ363" s="539"/>
      <c r="AK363" s="539"/>
      <c r="AL363" s="539"/>
      <c r="AM363" s="177"/>
      <c r="AN363" s="539"/>
      <c r="AO363" s="539"/>
      <c r="AP363" s="539"/>
      <c r="AQ363" s="177"/>
      <c r="AR363" s="539"/>
      <c r="AS363" s="539"/>
      <c r="AT363" s="539"/>
      <c r="AU363" s="177"/>
      <c r="AV363" s="539"/>
      <c r="AW363" s="539"/>
      <c r="AX363" s="87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77"/>
      <c r="AB364" s="196"/>
      <c r="AC364" s="196"/>
      <c r="AD364" s="196"/>
      <c r="AE364" s="177"/>
      <c r="AF364" s="539"/>
      <c r="AG364" s="539"/>
      <c r="AH364" s="539"/>
      <c r="AI364" s="177"/>
      <c r="AJ364" s="539"/>
      <c r="AK364" s="539"/>
      <c r="AL364" s="539"/>
      <c r="AM364" s="177"/>
      <c r="AN364" s="539"/>
      <c r="AO364" s="539"/>
      <c r="AP364" s="539"/>
      <c r="AQ364" s="177"/>
      <c r="AR364" s="539"/>
      <c r="AS364" s="539"/>
      <c r="AT364" s="539"/>
      <c r="AU364" s="177"/>
      <c r="AV364" s="539"/>
      <c r="AW364" s="539"/>
      <c r="AX364" s="876"/>
    </row>
    <row r="365" spans="1:50" ht="18.75" hidden="1" customHeight="1" x14ac:dyDescent="0.15">
      <c r="A365" s="160"/>
      <c r="B365" s="150"/>
      <c r="C365" s="149"/>
      <c r="D365" s="150"/>
      <c r="E365" s="149"/>
      <c r="F365" s="163"/>
      <c r="G365" s="878" t="s">
        <v>355</v>
      </c>
      <c r="H365" s="194"/>
      <c r="I365" s="194"/>
      <c r="J365" s="194"/>
      <c r="K365" s="194"/>
      <c r="L365" s="194"/>
      <c r="M365" s="194"/>
      <c r="N365" s="194"/>
      <c r="O365" s="194"/>
      <c r="P365" s="194"/>
      <c r="Q365" s="194"/>
      <c r="R365" s="194"/>
      <c r="S365" s="194"/>
      <c r="T365" s="194"/>
      <c r="U365" s="194"/>
      <c r="V365" s="194"/>
      <c r="W365" s="194"/>
      <c r="X365" s="879"/>
      <c r="Y365" s="880"/>
      <c r="Z365" s="881"/>
      <c r="AA365" s="882"/>
      <c r="AB365" s="886" t="s">
        <v>12</v>
      </c>
      <c r="AC365" s="194"/>
      <c r="AD365" s="879"/>
      <c r="AE365" s="887" t="s">
        <v>325</v>
      </c>
      <c r="AF365" s="887"/>
      <c r="AG365" s="887"/>
      <c r="AH365" s="887"/>
      <c r="AI365" s="887" t="s">
        <v>326</v>
      </c>
      <c r="AJ365" s="887"/>
      <c r="AK365" s="887"/>
      <c r="AL365" s="887"/>
      <c r="AM365" s="887" t="s">
        <v>327</v>
      </c>
      <c r="AN365" s="887"/>
      <c r="AO365" s="887"/>
      <c r="AP365" s="886"/>
      <c r="AQ365" s="886" t="s">
        <v>323</v>
      </c>
      <c r="AR365" s="194"/>
      <c r="AS365" s="194"/>
      <c r="AT365" s="87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83"/>
      <c r="Z366" s="884"/>
      <c r="AA366" s="885"/>
      <c r="AB366" s="172"/>
      <c r="AC366" s="167"/>
      <c r="AD366" s="168"/>
      <c r="AE366" s="888"/>
      <c r="AF366" s="888"/>
      <c r="AG366" s="888"/>
      <c r="AH366" s="888"/>
      <c r="AI366" s="888"/>
      <c r="AJ366" s="888"/>
      <c r="AK366" s="888"/>
      <c r="AL366" s="888"/>
      <c r="AM366" s="888"/>
      <c r="AN366" s="888"/>
      <c r="AO366" s="888"/>
      <c r="AP366" s="172"/>
      <c r="AQ366" s="889"/>
      <c r="AR366" s="890"/>
      <c r="AS366" s="167" t="s">
        <v>324</v>
      </c>
      <c r="AT366" s="168"/>
      <c r="AU366" s="890"/>
      <c r="AV366" s="89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91" t="s">
        <v>356</v>
      </c>
      <c r="Z367" s="892"/>
      <c r="AA367" s="893"/>
      <c r="AB367" s="176"/>
      <c r="AC367" s="176"/>
      <c r="AD367" s="176"/>
      <c r="AE367" s="177"/>
      <c r="AF367" s="539"/>
      <c r="AG367" s="539"/>
      <c r="AH367" s="539"/>
      <c r="AI367" s="177"/>
      <c r="AJ367" s="539"/>
      <c r="AK367" s="539"/>
      <c r="AL367" s="539"/>
      <c r="AM367" s="177"/>
      <c r="AN367" s="539"/>
      <c r="AO367" s="539"/>
      <c r="AP367" s="539"/>
      <c r="AQ367" s="177"/>
      <c r="AR367" s="539"/>
      <c r="AS367" s="539"/>
      <c r="AT367" s="539"/>
      <c r="AU367" s="177"/>
      <c r="AV367" s="539"/>
      <c r="AW367" s="539"/>
      <c r="AX367" s="87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77"/>
      <c r="AB368" s="196"/>
      <c r="AC368" s="196"/>
      <c r="AD368" s="196"/>
      <c r="AE368" s="177"/>
      <c r="AF368" s="539"/>
      <c r="AG368" s="539"/>
      <c r="AH368" s="539"/>
      <c r="AI368" s="177"/>
      <c r="AJ368" s="539"/>
      <c r="AK368" s="539"/>
      <c r="AL368" s="539"/>
      <c r="AM368" s="177"/>
      <c r="AN368" s="539"/>
      <c r="AO368" s="539"/>
      <c r="AP368" s="539"/>
      <c r="AQ368" s="177"/>
      <c r="AR368" s="539"/>
      <c r="AS368" s="539"/>
      <c r="AT368" s="539"/>
      <c r="AU368" s="177"/>
      <c r="AV368" s="539"/>
      <c r="AW368" s="539"/>
      <c r="AX368" s="876"/>
    </row>
    <row r="369" spans="1:50" ht="18.75" hidden="1" customHeight="1" x14ac:dyDescent="0.15">
      <c r="A369" s="160"/>
      <c r="B369" s="150"/>
      <c r="C369" s="149"/>
      <c r="D369" s="150"/>
      <c r="E369" s="149"/>
      <c r="F369" s="163"/>
      <c r="G369" s="878" t="s">
        <v>355</v>
      </c>
      <c r="H369" s="194"/>
      <c r="I369" s="194"/>
      <c r="J369" s="194"/>
      <c r="K369" s="194"/>
      <c r="L369" s="194"/>
      <c r="M369" s="194"/>
      <c r="N369" s="194"/>
      <c r="O369" s="194"/>
      <c r="P369" s="194"/>
      <c r="Q369" s="194"/>
      <c r="R369" s="194"/>
      <c r="S369" s="194"/>
      <c r="T369" s="194"/>
      <c r="U369" s="194"/>
      <c r="V369" s="194"/>
      <c r="W369" s="194"/>
      <c r="X369" s="879"/>
      <c r="Y369" s="880"/>
      <c r="Z369" s="881"/>
      <c r="AA369" s="882"/>
      <c r="AB369" s="886" t="s">
        <v>12</v>
      </c>
      <c r="AC369" s="194"/>
      <c r="AD369" s="879"/>
      <c r="AE369" s="887" t="s">
        <v>325</v>
      </c>
      <c r="AF369" s="887"/>
      <c r="AG369" s="887"/>
      <c r="AH369" s="887"/>
      <c r="AI369" s="887" t="s">
        <v>326</v>
      </c>
      <c r="AJ369" s="887"/>
      <c r="AK369" s="887"/>
      <c r="AL369" s="887"/>
      <c r="AM369" s="887" t="s">
        <v>327</v>
      </c>
      <c r="AN369" s="887"/>
      <c r="AO369" s="887"/>
      <c r="AP369" s="886"/>
      <c r="AQ369" s="886" t="s">
        <v>323</v>
      </c>
      <c r="AR369" s="194"/>
      <c r="AS369" s="194"/>
      <c r="AT369" s="87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83"/>
      <c r="Z370" s="884"/>
      <c r="AA370" s="885"/>
      <c r="AB370" s="172"/>
      <c r="AC370" s="167"/>
      <c r="AD370" s="168"/>
      <c r="AE370" s="888"/>
      <c r="AF370" s="888"/>
      <c r="AG370" s="888"/>
      <c r="AH370" s="888"/>
      <c r="AI370" s="888"/>
      <c r="AJ370" s="888"/>
      <c r="AK370" s="888"/>
      <c r="AL370" s="888"/>
      <c r="AM370" s="888"/>
      <c r="AN370" s="888"/>
      <c r="AO370" s="888"/>
      <c r="AP370" s="172"/>
      <c r="AQ370" s="889"/>
      <c r="AR370" s="890"/>
      <c r="AS370" s="167" t="s">
        <v>324</v>
      </c>
      <c r="AT370" s="168"/>
      <c r="AU370" s="890"/>
      <c r="AV370" s="89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91" t="s">
        <v>356</v>
      </c>
      <c r="Z371" s="892"/>
      <c r="AA371" s="893"/>
      <c r="AB371" s="176"/>
      <c r="AC371" s="176"/>
      <c r="AD371" s="176"/>
      <c r="AE371" s="177"/>
      <c r="AF371" s="539"/>
      <c r="AG371" s="539"/>
      <c r="AH371" s="539"/>
      <c r="AI371" s="177"/>
      <c r="AJ371" s="539"/>
      <c r="AK371" s="539"/>
      <c r="AL371" s="539"/>
      <c r="AM371" s="177"/>
      <c r="AN371" s="539"/>
      <c r="AO371" s="539"/>
      <c r="AP371" s="539"/>
      <c r="AQ371" s="177"/>
      <c r="AR371" s="539"/>
      <c r="AS371" s="539"/>
      <c r="AT371" s="539"/>
      <c r="AU371" s="177"/>
      <c r="AV371" s="539"/>
      <c r="AW371" s="539"/>
      <c r="AX371" s="87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77"/>
      <c r="AB372" s="196"/>
      <c r="AC372" s="196"/>
      <c r="AD372" s="196"/>
      <c r="AE372" s="177"/>
      <c r="AF372" s="539"/>
      <c r="AG372" s="539"/>
      <c r="AH372" s="539"/>
      <c r="AI372" s="177"/>
      <c r="AJ372" s="539"/>
      <c r="AK372" s="539"/>
      <c r="AL372" s="539"/>
      <c r="AM372" s="177"/>
      <c r="AN372" s="539"/>
      <c r="AO372" s="539"/>
      <c r="AP372" s="539"/>
      <c r="AQ372" s="177"/>
      <c r="AR372" s="539"/>
      <c r="AS372" s="539"/>
      <c r="AT372" s="539"/>
      <c r="AU372" s="177"/>
      <c r="AV372" s="539"/>
      <c r="AW372" s="539"/>
      <c r="AX372" s="87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434</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436</v>
      </c>
      <c r="AF413" s="113"/>
      <c r="AG413" s="99" t="s">
        <v>324</v>
      </c>
      <c r="AH413" s="100"/>
      <c r="AI413" s="110"/>
      <c r="AJ413" s="110"/>
      <c r="AK413" s="110"/>
      <c r="AL413" s="105"/>
      <c r="AM413" s="110"/>
      <c r="AN413" s="110"/>
      <c r="AO413" s="110"/>
      <c r="AP413" s="105"/>
      <c r="AQ413" s="114" t="s">
        <v>439</v>
      </c>
      <c r="AR413" s="113"/>
      <c r="AS413" s="99" t="s">
        <v>324</v>
      </c>
      <c r="AT413" s="100"/>
      <c r="AU413" s="113" t="s">
        <v>439</v>
      </c>
      <c r="AV413" s="113"/>
      <c r="AW413" s="99" t="s">
        <v>310</v>
      </c>
      <c r="AX413" s="115"/>
    </row>
    <row r="414" spans="1:50" ht="22.5" hidden="1" customHeight="1" x14ac:dyDescent="0.15">
      <c r="A414" s="160"/>
      <c r="B414" s="150"/>
      <c r="C414" s="149"/>
      <c r="D414" s="150"/>
      <c r="E414" s="93"/>
      <c r="F414" s="94"/>
      <c r="G414" s="116" t="s">
        <v>435</v>
      </c>
      <c r="H414" s="88"/>
      <c r="I414" s="88"/>
      <c r="J414" s="88"/>
      <c r="K414" s="88"/>
      <c r="L414" s="88"/>
      <c r="M414" s="88"/>
      <c r="N414" s="88"/>
      <c r="O414" s="88"/>
      <c r="P414" s="88"/>
      <c r="Q414" s="88"/>
      <c r="R414" s="88"/>
      <c r="S414" s="88"/>
      <c r="T414" s="88"/>
      <c r="U414" s="88"/>
      <c r="V414" s="88"/>
      <c r="W414" s="88"/>
      <c r="X414" s="117"/>
      <c r="Y414" s="123" t="s">
        <v>14</v>
      </c>
      <c r="Z414" s="124"/>
      <c r="AA414" s="125"/>
      <c r="AB414" s="126" t="s">
        <v>436</v>
      </c>
      <c r="AC414" s="126"/>
      <c r="AD414" s="126"/>
      <c r="AE414" s="77" t="s">
        <v>439</v>
      </c>
      <c r="AF414" s="78"/>
      <c r="AG414" s="78"/>
      <c r="AH414" s="78"/>
      <c r="AI414" s="77" t="s">
        <v>439</v>
      </c>
      <c r="AJ414" s="78"/>
      <c r="AK414" s="78"/>
      <c r="AL414" s="78"/>
      <c r="AM414" s="77" t="s">
        <v>436</v>
      </c>
      <c r="AN414" s="78"/>
      <c r="AO414" s="78"/>
      <c r="AP414" s="79"/>
      <c r="AQ414" s="77" t="s">
        <v>436</v>
      </c>
      <c r="AR414" s="78"/>
      <c r="AS414" s="78"/>
      <c r="AT414" s="79"/>
      <c r="AU414" s="78" t="s">
        <v>438</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438</v>
      </c>
      <c r="AC415" s="76"/>
      <c r="AD415" s="76"/>
      <c r="AE415" s="77" t="s">
        <v>436</v>
      </c>
      <c r="AF415" s="78"/>
      <c r="AG415" s="78"/>
      <c r="AH415" s="79"/>
      <c r="AI415" s="77" t="s">
        <v>436</v>
      </c>
      <c r="AJ415" s="78"/>
      <c r="AK415" s="78"/>
      <c r="AL415" s="78"/>
      <c r="AM415" s="77" t="s">
        <v>436</v>
      </c>
      <c r="AN415" s="78"/>
      <c r="AO415" s="78"/>
      <c r="AP415" s="79"/>
      <c r="AQ415" s="77" t="s">
        <v>436</v>
      </c>
      <c r="AR415" s="78"/>
      <c r="AS415" s="78"/>
      <c r="AT415" s="79"/>
      <c r="AU415" s="78" t="s">
        <v>436</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436</v>
      </c>
      <c r="AF416" s="78"/>
      <c r="AG416" s="78"/>
      <c r="AH416" s="79"/>
      <c r="AI416" s="77" t="s">
        <v>438</v>
      </c>
      <c r="AJ416" s="78"/>
      <c r="AK416" s="78"/>
      <c r="AL416" s="78"/>
      <c r="AM416" s="77" t="s">
        <v>439</v>
      </c>
      <c r="AN416" s="78"/>
      <c r="AO416" s="78"/>
      <c r="AP416" s="79"/>
      <c r="AQ416" s="77" t="s">
        <v>439</v>
      </c>
      <c r="AR416" s="78"/>
      <c r="AS416" s="78"/>
      <c r="AT416" s="79"/>
      <c r="AU416" s="78" t="s">
        <v>436</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436</v>
      </c>
      <c r="AF438" s="113"/>
      <c r="AG438" s="99" t="s">
        <v>324</v>
      </c>
      <c r="AH438" s="100"/>
      <c r="AI438" s="110"/>
      <c r="AJ438" s="110"/>
      <c r="AK438" s="110"/>
      <c r="AL438" s="105"/>
      <c r="AM438" s="110"/>
      <c r="AN438" s="110"/>
      <c r="AO438" s="110"/>
      <c r="AP438" s="105"/>
      <c r="AQ438" s="114" t="s">
        <v>436</v>
      </c>
      <c r="AR438" s="113"/>
      <c r="AS438" s="99" t="s">
        <v>324</v>
      </c>
      <c r="AT438" s="100"/>
      <c r="AU438" s="113" t="s">
        <v>436</v>
      </c>
      <c r="AV438" s="113"/>
      <c r="AW438" s="99" t="s">
        <v>310</v>
      </c>
      <c r="AX438" s="115"/>
    </row>
    <row r="439" spans="1:50" ht="22.5" hidden="1" customHeight="1" x14ac:dyDescent="0.15">
      <c r="A439" s="160"/>
      <c r="B439" s="150"/>
      <c r="C439" s="149"/>
      <c r="D439" s="150"/>
      <c r="E439" s="93"/>
      <c r="F439" s="94"/>
      <c r="G439" s="116" t="s">
        <v>436</v>
      </c>
      <c r="H439" s="88"/>
      <c r="I439" s="88"/>
      <c r="J439" s="88"/>
      <c r="K439" s="88"/>
      <c r="L439" s="88"/>
      <c r="M439" s="88"/>
      <c r="N439" s="88"/>
      <c r="O439" s="88"/>
      <c r="P439" s="88"/>
      <c r="Q439" s="88"/>
      <c r="R439" s="88"/>
      <c r="S439" s="88"/>
      <c r="T439" s="88"/>
      <c r="U439" s="88"/>
      <c r="V439" s="88"/>
      <c r="W439" s="88"/>
      <c r="X439" s="117"/>
      <c r="Y439" s="123" t="s">
        <v>14</v>
      </c>
      <c r="Z439" s="124"/>
      <c r="AA439" s="125"/>
      <c r="AB439" s="126" t="s">
        <v>436</v>
      </c>
      <c r="AC439" s="126"/>
      <c r="AD439" s="126"/>
      <c r="AE439" s="77" t="s">
        <v>436</v>
      </c>
      <c r="AF439" s="78"/>
      <c r="AG439" s="78"/>
      <c r="AH439" s="78"/>
      <c r="AI439" s="77" t="s">
        <v>436</v>
      </c>
      <c r="AJ439" s="78"/>
      <c r="AK439" s="78"/>
      <c r="AL439" s="78"/>
      <c r="AM439" s="77" t="s">
        <v>436</v>
      </c>
      <c r="AN439" s="78"/>
      <c r="AO439" s="78"/>
      <c r="AP439" s="79"/>
      <c r="AQ439" s="77" t="s">
        <v>436</v>
      </c>
      <c r="AR439" s="78"/>
      <c r="AS439" s="78"/>
      <c r="AT439" s="79"/>
      <c r="AU439" s="78" t="s">
        <v>436</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438</v>
      </c>
      <c r="AC440" s="76"/>
      <c r="AD440" s="76"/>
      <c r="AE440" s="77" t="s">
        <v>438</v>
      </c>
      <c r="AF440" s="78"/>
      <c r="AG440" s="78"/>
      <c r="AH440" s="79"/>
      <c r="AI440" s="77" t="s">
        <v>439</v>
      </c>
      <c r="AJ440" s="78"/>
      <c r="AK440" s="78"/>
      <c r="AL440" s="78"/>
      <c r="AM440" s="77" t="s">
        <v>436</v>
      </c>
      <c r="AN440" s="78"/>
      <c r="AO440" s="78"/>
      <c r="AP440" s="79"/>
      <c r="AQ440" s="77" t="s">
        <v>438</v>
      </c>
      <c r="AR440" s="78"/>
      <c r="AS440" s="78"/>
      <c r="AT440" s="79"/>
      <c r="AU440" s="78" t="s">
        <v>438</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436</v>
      </c>
      <c r="AF441" s="78"/>
      <c r="AG441" s="78"/>
      <c r="AH441" s="79"/>
      <c r="AI441" s="77" t="s">
        <v>436</v>
      </c>
      <c r="AJ441" s="78"/>
      <c r="AK441" s="78"/>
      <c r="AL441" s="78"/>
      <c r="AM441" s="77" t="s">
        <v>436</v>
      </c>
      <c r="AN441" s="78"/>
      <c r="AO441" s="78"/>
      <c r="AP441" s="79"/>
      <c r="AQ441" s="77" t="s">
        <v>436</v>
      </c>
      <c r="AR441" s="78"/>
      <c r="AS441" s="78"/>
      <c r="AT441" s="79"/>
      <c r="AU441" s="78" t="s">
        <v>436</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437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45"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46"/>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45.75" customHeight="1" x14ac:dyDescent="0.15">
      <c r="A683" s="495" t="s">
        <v>269</v>
      </c>
      <c r="B683" s="496"/>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50" t="s">
        <v>443</v>
      </c>
      <c r="AE683" s="851"/>
      <c r="AF683" s="851"/>
      <c r="AG683" s="847" t="s">
        <v>470</v>
      </c>
      <c r="AH683" s="848"/>
      <c r="AI683" s="848"/>
      <c r="AJ683" s="848"/>
      <c r="AK683" s="848"/>
      <c r="AL683" s="848"/>
      <c r="AM683" s="848"/>
      <c r="AN683" s="848"/>
      <c r="AO683" s="848"/>
      <c r="AP683" s="848"/>
      <c r="AQ683" s="848"/>
      <c r="AR683" s="848"/>
      <c r="AS683" s="848"/>
      <c r="AT683" s="848"/>
      <c r="AU683" s="848"/>
      <c r="AV683" s="848"/>
      <c r="AW683" s="848"/>
      <c r="AX683" s="849"/>
    </row>
    <row r="684" spans="1:50" ht="60.75"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75" t="s">
        <v>443</v>
      </c>
      <c r="AE684" s="576"/>
      <c r="AF684" s="576"/>
      <c r="AG684" s="577" t="s">
        <v>459</v>
      </c>
      <c r="AH684" s="894"/>
      <c r="AI684" s="894"/>
      <c r="AJ684" s="894"/>
      <c r="AK684" s="894"/>
      <c r="AL684" s="894"/>
      <c r="AM684" s="894"/>
      <c r="AN684" s="894"/>
      <c r="AO684" s="894"/>
      <c r="AP684" s="894"/>
      <c r="AQ684" s="894"/>
      <c r="AR684" s="894"/>
      <c r="AS684" s="894"/>
      <c r="AT684" s="894"/>
      <c r="AU684" s="894"/>
      <c r="AV684" s="894"/>
      <c r="AW684" s="894"/>
      <c r="AX684" s="895"/>
    </row>
    <row r="685" spans="1:50" ht="66" customHeight="1" x14ac:dyDescent="0.15">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85" t="s">
        <v>443</v>
      </c>
      <c r="AE685" s="586"/>
      <c r="AF685" s="586"/>
      <c r="AG685" s="655" t="s">
        <v>471</v>
      </c>
      <c r="AH685" s="119"/>
      <c r="AI685" s="119"/>
      <c r="AJ685" s="119"/>
      <c r="AK685" s="119"/>
      <c r="AL685" s="119"/>
      <c r="AM685" s="119"/>
      <c r="AN685" s="119"/>
      <c r="AO685" s="119"/>
      <c r="AP685" s="119"/>
      <c r="AQ685" s="119"/>
      <c r="AR685" s="119"/>
      <c r="AS685" s="119"/>
      <c r="AT685" s="119"/>
      <c r="AU685" s="119"/>
      <c r="AV685" s="119"/>
      <c r="AW685" s="119"/>
      <c r="AX685" s="656"/>
    </row>
    <row r="686" spans="1:50" ht="54.75" customHeight="1" x14ac:dyDescent="0.15">
      <c r="A686" s="558" t="s">
        <v>44</v>
      </c>
      <c r="B686" s="750"/>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96" t="s">
        <v>443</v>
      </c>
      <c r="AE686" s="797"/>
      <c r="AF686" s="797"/>
      <c r="AG686" s="87" t="s">
        <v>540</v>
      </c>
      <c r="AH686" s="88"/>
      <c r="AI686" s="88"/>
      <c r="AJ686" s="88"/>
      <c r="AK686" s="88"/>
      <c r="AL686" s="88"/>
      <c r="AM686" s="88"/>
      <c r="AN686" s="88"/>
      <c r="AO686" s="88"/>
      <c r="AP686" s="88"/>
      <c r="AQ686" s="88"/>
      <c r="AR686" s="88"/>
      <c r="AS686" s="88"/>
      <c r="AT686" s="88"/>
      <c r="AU686" s="88"/>
      <c r="AV686" s="88"/>
      <c r="AW686" s="88"/>
      <c r="AX686" s="89"/>
    </row>
    <row r="687" spans="1:50" ht="54.75" customHeight="1" x14ac:dyDescent="0.15">
      <c r="A687" s="621"/>
      <c r="B687" s="751"/>
      <c r="C687" s="551"/>
      <c r="D687" s="552"/>
      <c r="E687" s="589" t="s">
        <v>412</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5" t="s">
        <v>458</v>
      </c>
      <c r="AE687" s="576"/>
      <c r="AF687" s="725"/>
      <c r="AG687" s="655"/>
      <c r="AH687" s="119"/>
      <c r="AI687" s="119"/>
      <c r="AJ687" s="119"/>
      <c r="AK687" s="119"/>
      <c r="AL687" s="119"/>
      <c r="AM687" s="119"/>
      <c r="AN687" s="119"/>
      <c r="AO687" s="119"/>
      <c r="AP687" s="119"/>
      <c r="AQ687" s="119"/>
      <c r="AR687" s="119"/>
      <c r="AS687" s="119"/>
      <c r="AT687" s="119"/>
      <c r="AU687" s="119"/>
      <c r="AV687" s="119"/>
      <c r="AW687" s="119"/>
      <c r="AX687" s="656"/>
    </row>
    <row r="688" spans="1:50" ht="54.75" customHeight="1" x14ac:dyDescent="0.15">
      <c r="A688" s="621"/>
      <c r="B688" s="751"/>
      <c r="C688" s="553"/>
      <c r="D688" s="554"/>
      <c r="E688" s="592" t="s">
        <v>413</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3" t="s">
        <v>458</v>
      </c>
      <c r="AE688" s="584"/>
      <c r="AF688" s="584"/>
      <c r="AG688" s="655"/>
      <c r="AH688" s="119"/>
      <c r="AI688" s="119"/>
      <c r="AJ688" s="119"/>
      <c r="AK688" s="119"/>
      <c r="AL688" s="119"/>
      <c r="AM688" s="119"/>
      <c r="AN688" s="119"/>
      <c r="AO688" s="119"/>
      <c r="AP688" s="119"/>
      <c r="AQ688" s="119"/>
      <c r="AR688" s="119"/>
      <c r="AS688" s="119"/>
      <c r="AT688" s="119"/>
      <c r="AU688" s="119"/>
      <c r="AV688" s="119"/>
      <c r="AW688" s="119"/>
      <c r="AX688" s="656"/>
    </row>
    <row r="689" spans="1:64" ht="19.350000000000001" customHeight="1" x14ac:dyDescent="0.15">
      <c r="A689" s="621"/>
      <c r="B689" s="622"/>
      <c r="C689" s="549" t="s">
        <v>47</v>
      </c>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80" t="s">
        <v>455</v>
      </c>
      <c r="AE689" s="581"/>
      <c r="AF689" s="581"/>
      <c r="AG689" s="492" t="s">
        <v>469</v>
      </c>
      <c r="AH689" s="493"/>
      <c r="AI689" s="493"/>
      <c r="AJ689" s="493"/>
      <c r="AK689" s="493"/>
      <c r="AL689" s="493"/>
      <c r="AM689" s="493"/>
      <c r="AN689" s="493"/>
      <c r="AO689" s="493"/>
      <c r="AP689" s="493"/>
      <c r="AQ689" s="493"/>
      <c r="AR689" s="493"/>
      <c r="AS689" s="493"/>
      <c r="AT689" s="493"/>
      <c r="AU689" s="493"/>
      <c r="AV689" s="493"/>
      <c r="AW689" s="493"/>
      <c r="AX689" s="494"/>
    </row>
    <row r="690" spans="1:64" ht="29.25" customHeight="1" x14ac:dyDescent="0.15">
      <c r="A690" s="621"/>
      <c r="B690" s="622"/>
      <c r="C690" s="541"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75" t="s">
        <v>443</v>
      </c>
      <c r="AE690" s="576"/>
      <c r="AF690" s="576"/>
      <c r="AG690" s="577" t="s">
        <v>460</v>
      </c>
      <c r="AH690" s="578"/>
      <c r="AI690" s="578"/>
      <c r="AJ690" s="578"/>
      <c r="AK690" s="578"/>
      <c r="AL690" s="578"/>
      <c r="AM690" s="578"/>
      <c r="AN690" s="578"/>
      <c r="AO690" s="578"/>
      <c r="AP690" s="578"/>
      <c r="AQ690" s="578"/>
      <c r="AR690" s="578"/>
      <c r="AS690" s="578"/>
      <c r="AT690" s="578"/>
      <c r="AU690" s="578"/>
      <c r="AV690" s="578"/>
      <c r="AW690" s="578"/>
      <c r="AX690" s="579"/>
    </row>
    <row r="691" spans="1:64" ht="18.75" customHeight="1" x14ac:dyDescent="0.15">
      <c r="A691" s="621"/>
      <c r="B691" s="622"/>
      <c r="C691" s="541"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75" t="s">
        <v>455</v>
      </c>
      <c r="AE691" s="576"/>
      <c r="AF691" s="576"/>
      <c r="AG691" s="577"/>
      <c r="AH691" s="578"/>
      <c r="AI691" s="578"/>
      <c r="AJ691" s="578"/>
      <c r="AK691" s="578"/>
      <c r="AL691" s="578"/>
      <c r="AM691" s="578"/>
      <c r="AN691" s="578"/>
      <c r="AO691" s="578"/>
      <c r="AP691" s="578"/>
      <c r="AQ691" s="578"/>
      <c r="AR691" s="578"/>
      <c r="AS691" s="578"/>
      <c r="AT691" s="578"/>
      <c r="AU691" s="578"/>
      <c r="AV691" s="578"/>
      <c r="AW691" s="578"/>
      <c r="AX691" s="579"/>
    </row>
    <row r="692" spans="1:64" ht="30" customHeight="1" x14ac:dyDescent="0.15">
      <c r="A692" s="621"/>
      <c r="B692" s="622"/>
      <c r="C692" s="541"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42"/>
      <c r="AD692" s="575" t="s">
        <v>443</v>
      </c>
      <c r="AE692" s="576"/>
      <c r="AF692" s="576"/>
      <c r="AG692" s="577" t="s">
        <v>461</v>
      </c>
      <c r="AH692" s="578"/>
      <c r="AI692" s="578"/>
      <c r="AJ692" s="578"/>
      <c r="AK692" s="578"/>
      <c r="AL692" s="578"/>
      <c r="AM692" s="578"/>
      <c r="AN692" s="578"/>
      <c r="AO692" s="578"/>
      <c r="AP692" s="578"/>
      <c r="AQ692" s="578"/>
      <c r="AR692" s="578"/>
      <c r="AS692" s="578"/>
      <c r="AT692" s="578"/>
      <c r="AU692" s="578"/>
      <c r="AV692" s="578"/>
      <c r="AW692" s="578"/>
      <c r="AX692" s="579"/>
    </row>
    <row r="693" spans="1:64" ht="19.350000000000001" customHeight="1" x14ac:dyDescent="0.15">
      <c r="A693" s="621"/>
      <c r="B693" s="622"/>
      <c r="C693" s="541"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42"/>
      <c r="AD693" s="585" t="s">
        <v>455</v>
      </c>
      <c r="AE693" s="586"/>
      <c r="AF693" s="586"/>
      <c r="AG693" s="546"/>
      <c r="AH693" s="547"/>
      <c r="AI693" s="547"/>
      <c r="AJ693" s="547"/>
      <c r="AK693" s="547"/>
      <c r="AL693" s="547"/>
      <c r="AM693" s="547"/>
      <c r="AN693" s="547"/>
      <c r="AO693" s="547"/>
      <c r="AP693" s="547"/>
      <c r="AQ693" s="547"/>
      <c r="AR693" s="547"/>
      <c r="AS693" s="547"/>
      <c r="AT693" s="547"/>
      <c r="AU693" s="547"/>
      <c r="AV693" s="547"/>
      <c r="AW693" s="547"/>
      <c r="AX693" s="548"/>
      <c r="BI693" s="10"/>
      <c r="BJ693" s="10"/>
      <c r="BK693" s="10"/>
      <c r="BL693" s="10"/>
    </row>
    <row r="694" spans="1:64" ht="33" customHeight="1" x14ac:dyDescent="0.15">
      <c r="A694" s="623"/>
      <c r="B694" s="624"/>
      <c r="C694" s="752" t="s">
        <v>418</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43" t="s">
        <v>443</v>
      </c>
      <c r="AE694" s="544"/>
      <c r="AF694" s="545"/>
      <c r="AG694" s="564" t="s">
        <v>462</v>
      </c>
      <c r="AH694" s="565"/>
      <c r="AI694" s="565"/>
      <c r="AJ694" s="565"/>
      <c r="AK694" s="565"/>
      <c r="AL694" s="565"/>
      <c r="AM694" s="565"/>
      <c r="AN694" s="565"/>
      <c r="AO694" s="565"/>
      <c r="AP694" s="565"/>
      <c r="AQ694" s="565"/>
      <c r="AR694" s="565"/>
      <c r="AS694" s="565"/>
      <c r="AT694" s="565"/>
      <c r="AU694" s="565"/>
      <c r="AV694" s="565"/>
      <c r="AW694" s="565"/>
      <c r="AX694" s="566"/>
      <c r="BG694" s="10"/>
      <c r="BH694" s="10"/>
      <c r="BI694" s="10"/>
      <c r="BJ694" s="10"/>
    </row>
    <row r="695" spans="1:64" ht="33" customHeight="1" x14ac:dyDescent="0.15">
      <c r="A695" s="558" t="s">
        <v>45</v>
      </c>
      <c r="B695" s="620"/>
      <c r="C695" s="625" t="s">
        <v>419</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0" t="s">
        <v>443</v>
      </c>
      <c r="AE695" s="581"/>
      <c r="AF695" s="582"/>
      <c r="AG695" s="492" t="s">
        <v>486</v>
      </c>
      <c r="AH695" s="493"/>
      <c r="AI695" s="493"/>
      <c r="AJ695" s="493"/>
      <c r="AK695" s="493"/>
      <c r="AL695" s="493"/>
      <c r="AM695" s="493"/>
      <c r="AN695" s="493"/>
      <c r="AO695" s="493"/>
      <c r="AP695" s="493"/>
      <c r="AQ695" s="493"/>
      <c r="AR695" s="493"/>
      <c r="AS695" s="493"/>
      <c r="AT695" s="493"/>
      <c r="AU695" s="493"/>
      <c r="AV695" s="493"/>
      <c r="AW695" s="493"/>
      <c r="AX695" s="494"/>
    </row>
    <row r="696" spans="1:64" ht="6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39" t="s">
        <v>443</v>
      </c>
      <c r="AE696" s="740"/>
      <c r="AF696" s="740"/>
      <c r="AG696" s="577" t="s">
        <v>463</v>
      </c>
      <c r="AH696" s="578"/>
      <c r="AI696" s="578"/>
      <c r="AJ696" s="578"/>
      <c r="AK696" s="578"/>
      <c r="AL696" s="578"/>
      <c r="AM696" s="578"/>
      <c r="AN696" s="578"/>
      <c r="AO696" s="578"/>
      <c r="AP696" s="578"/>
      <c r="AQ696" s="578"/>
      <c r="AR696" s="578"/>
      <c r="AS696" s="578"/>
      <c r="AT696" s="578"/>
      <c r="AU696" s="578"/>
      <c r="AV696" s="578"/>
      <c r="AW696" s="578"/>
      <c r="AX696" s="579"/>
    </row>
    <row r="697" spans="1:64" ht="39.950000000000003" customHeight="1" x14ac:dyDescent="0.15">
      <c r="A697" s="621"/>
      <c r="B697" s="622"/>
      <c r="C697" s="541"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75" t="s">
        <v>443</v>
      </c>
      <c r="AE697" s="576"/>
      <c r="AF697" s="576"/>
      <c r="AG697" s="577" t="s">
        <v>464</v>
      </c>
      <c r="AH697" s="578"/>
      <c r="AI697" s="578"/>
      <c r="AJ697" s="578"/>
      <c r="AK697" s="578"/>
      <c r="AL697" s="578"/>
      <c r="AM697" s="578"/>
      <c r="AN697" s="578"/>
      <c r="AO697" s="578"/>
      <c r="AP697" s="578"/>
      <c r="AQ697" s="578"/>
      <c r="AR697" s="578"/>
      <c r="AS697" s="578"/>
      <c r="AT697" s="578"/>
      <c r="AU697" s="578"/>
      <c r="AV697" s="578"/>
      <c r="AW697" s="578"/>
      <c r="AX697" s="579"/>
    </row>
    <row r="698" spans="1:64" ht="41.25" customHeight="1" x14ac:dyDescent="0.15">
      <c r="A698" s="623"/>
      <c r="B698" s="624"/>
      <c r="C698" s="541"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75" t="s">
        <v>443</v>
      </c>
      <c r="AE698" s="576"/>
      <c r="AF698" s="576"/>
      <c r="AG698" s="90" t="s">
        <v>541</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12" t="s">
        <v>65</v>
      </c>
      <c r="B699" s="613"/>
      <c r="C699" s="569" t="s">
        <v>273</v>
      </c>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409"/>
      <c r="AD699" s="580"/>
      <c r="AE699" s="581"/>
      <c r="AF699" s="58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79" t="s">
        <v>29</v>
      </c>
      <c r="U700" s="610"/>
      <c r="V700" s="610"/>
      <c r="W700" s="610"/>
      <c r="X700" s="610"/>
      <c r="Y700" s="610"/>
      <c r="Z700" s="610"/>
      <c r="AA700" s="610"/>
      <c r="AB700" s="610"/>
      <c r="AC700" s="610"/>
      <c r="AD700" s="610"/>
      <c r="AE700" s="610"/>
      <c r="AF700" s="780"/>
      <c r="AG700" s="655"/>
      <c r="AH700" s="119"/>
      <c r="AI700" s="119"/>
      <c r="AJ700" s="119"/>
      <c r="AK700" s="119"/>
      <c r="AL700" s="119"/>
      <c r="AM700" s="119"/>
      <c r="AN700" s="119"/>
      <c r="AO700" s="119"/>
      <c r="AP700" s="119"/>
      <c r="AQ700" s="119"/>
      <c r="AR700" s="119"/>
      <c r="AS700" s="119"/>
      <c r="AT700" s="119"/>
      <c r="AU700" s="119"/>
      <c r="AV700" s="119"/>
      <c r="AW700" s="119"/>
      <c r="AX700" s="656"/>
    </row>
    <row r="701" spans="1:64" ht="26.25" customHeight="1" x14ac:dyDescent="0.15">
      <c r="A701" s="614"/>
      <c r="B701" s="615"/>
      <c r="C701" s="758" t="s">
        <v>457</v>
      </c>
      <c r="D701" s="759"/>
      <c r="E701" s="759"/>
      <c r="F701" s="759"/>
      <c r="G701" s="759"/>
      <c r="H701" s="759"/>
      <c r="I701" s="759"/>
      <c r="J701" s="759"/>
      <c r="K701" s="759"/>
      <c r="L701" s="759"/>
      <c r="M701" s="759"/>
      <c r="N701" s="759"/>
      <c r="O701" s="760"/>
      <c r="P701" s="567" t="s">
        <v>434</v>
      </c>
      <c r="Q701" s="567"/>
      <c r="R701" s="567"/>
      <c r="S701" s="568"/>
      <c r="T701" s="618" t="s">
        <v>426</v>
      </c>
      <c r="U701" s="578"/>
      <c r="V701" s="578"/>
      <c r="W701" s="578"/>
      <c r="X701" s="578"/>
      <c r="Y701" s="578"/>
      <c r="Z701" s="578"/>
      <c r="AA701" s="578"/>
      <c r="AB701" s="578"/>
      <c r="AC701" s="578"/>
      <c r="AD701" s="578"/>
      <c r="AE701" s="578"/>
      <c r="AF701" s="619"/>
      <c r="AG701" s="655"/>
      <c r="AH701" s="119"/>
      <c r="AI701" s="119"/>
      <c r="AJ701" s="119"/>
      <c r="AK701" s="119"/>
      <c r="AL701" s="119"/>
      <c r="AM701" s="119"/>
      <c r="AN701" s="119"/>
      <c r="AO701" s="119"/>
      <c r="AP701" s="119"/>
      <c r="AQ701" s="119"/>
      <c r="AR701" s="119"/>
      <c r="AS701" s="119"/>
      <c r="AT701" s="119"/>
      <c r="AU701" s="119"/>
      <c r="AV701" s="119"/>
      <c r="AW701" s="119"/>
      <c r="AX701" s="656"/>
    </row>
    <row r="702" spans="1:64" ht="26.25" customHeight="1" x14ac:dyDescent="0.15">
      <c r="A702" s="614"/>
      <c r="B702" s="615"/>
      <c r="C702" s="758" t="s">
        <v>456</v>
      </c>
      <c r="D702" s="759"/>
      <c r="E702" s="759"/>
      <c r="F702" s="759"/>
      <c r="G702" s="759"/>
      <c r="H702" s="759"/>
      <c r="I702" s="759"/>
      <c r="J702" s="759"/>
      <c r="K702" s="759"/>
      <c r="L702" s="759"/>
      <c r="M702" s="759"/>
      <c r="N702" s="759"/>
      <c r="O702" s="760"/>
      <c r="P702" s="567" t="s">
        <v>434</v>
      </c>
      <c r="Q702" s="567"/>
      <c r="R702" s="567"/>
      <c r="S702" s="568"/>
      <c r="T702" s="618" t="s">
        <v>426</v>
      </c>
      <c r="U702" s="578"/>
      <c r="V702" s="578"/>
      <c r="W702" s="578"/>
      <c r="X702" s="578"/>
      <c r="Y702" s="578"/>
      <c r="Z702" s="578"/>
      <c r="AA702" s="578"/>
      <c r="AB702" s="578"/>
      <c r="AC702" s="578"/>
      <c r="AD702" s="578"/>
      <c r="AE702" s="578"/>
      <c r="AF702" s="619"/>
      <c r="AG702" s="655"/>
      <c r="AH702" s="119"/>
      <c r="AI702" s="119"/>
      <c r="AJ702" s="119"/>
      <c r="AK702" s="119"/>
      <c r="AL702" s="119"/>
      <c r="AM702" s="119"/>
      <c r="AN702" s="119"/>
      <c r="AO702" s="119"/>
      <c r="AP702" s="119"/>
      <c r="AQ702" s="119"/>
      <c r="AR702" s="119"/>
      <c r="AS702" s="119"/>
      <c r="AT702" s="119"/>
      <c r="AU702" s="119"/>
      <c r="AV702" s="119"/>
      <c r="AW702" s="119"/>
      <c r="AX702" s="656"/>
    </row>
    <row r="703" spans="1:64" ht="26.25" customHeight="1" x14ac:dyDescent="0.15">
      <c r="A703" s="614"/>
      <c r="B703" s="615"/>
      <c r="C703" s="758" t="s">
        <v>456</v>
      </c>
      <c r="D703" s="759"/>
      <c r="E703" s="759"/>
      <c r="F703" s="759"/>
      <c r="G703" s="759"/>
      <c r="H703" s="759"/>
      <c r="I703" s="759"/>
      <c r="J703" s="759"/>
      <c r="K703" s="759"/>
      <c r="L703" s="759"/>
      <c r="M703" s="759"/>
      <c r="N703" s="759"/>
      <c r="O703" s="760"/>
      <c r="P703" s="567" t="s">
        <v>434</v>
      </c>
      <c r="Q703" s="567"/>
      <c r="R703" s="567"/>
      <c r="S703" s="568"/>
      <c r="T703" s="618" t="s">
        <v>426</v>
      </c>
      <c r="U703" s="578"/>
      <c r="V703" s="578"/>
      <c r="W703" s="578"/>
      <c r="X703" s="578"/>
      <c r="Y703" s="578"/>
      <c r="Z703" s="578"/>
      <c r="AA703" s="578"/>
      <c r="AB703" s="578"/>
      <c r="AC703" s="578"/>
      <c r="AD703" s="578"/>
      <c r="AE703" s="578"/>
      <c r="AF703" s="619"/>
      <c r="AG703" s="655"/>
      <c r="AH703" s="119"/>
      <c r="AI703" s="119"/>
      <c r="AJ703" s="119"/>
      <c r="AK703" s="119"/>
      <c r="AL703" s="119"/>
      <c r="AM703" s="119"/>
      <c r="AN703" s="119"/>
      <c r="AO703" s="119"/>
      <c r="AP703" s="119"/>
      <c r="AQ703" s="119"/>
      <c r="AR703" s="119"/>
      <c r="AS703" s="119"/>
      <c r="AT703" s="119"/>
      <c r="AU703" s="119"/>
      <c r="AV703" s="119"/>
      <c r="AW703" s="119"/>
      <c r="AX703" s="656"/>
    </row>
    <row r="704" spans="1:64" ht="26.25" hidden="1" customHeight="1" x14ac:dyDescent="0.15">
      <c r="A704" s="614"/>
      <c r="B704" s="615"/>
      <c r="C704" s="758"/>
      <c r="D704" s="759"/>
      <c r="E704" s="759"/>
      <c r="F704" s="759"/>
      <c r="G704" s="759"/>
      <c r="H704" s="759"/>
      <c r="I704" s="759"/>
      <c r="J704" s="759"/>
      <c r="K704" s="759"/>
      <c r="L704" s="759"/>
      <c r="M704" s="759"/>
      <c r="N704" s="759"/>
      <c r="O704" s="760"/>
      <c r="P704" s="567"/>
      <c r="Q704" s="567"/>
      <c r="R704" s="567"/>
      <c r="S704" s="568"/>
      <c r="T704" s="618"/>
      <c r="U704" s="578"/>
      <c r="V704" s="578"/>
      <c r="W704" s="578"/>
      <c r="X704" s="578"/>
      <c r="Y704" s="578"/>
      <c r="Z704" s="578"/>
      <c r="AA704" s="578"/>
      <c r="AB704" s="578"/>
      <c r="AC704" s="578"/>
      <c r="AD704" s="578"/>
      <c r="AE704" s="578"/>
      <c r="AF704" s="619"/>
      <c r="AG704" s="655"/>
      <c r="AH704" s="119"/>
      <c r="AI704" s="119"/>
      <c r="AJ704" s="119"/>
      <c r="AK704" s="119"/>
      <c r="AL704" s="119"/>
      <c r="AM704" s="119"/>
      <c r="AN704" s="119"/>
      <c r="AO704" s="119"/>
      <c r="AP704" s="119"/>
      <c r="AQ704" s="119"/>
      <c r="AR704" s="119"/>
      <c r="AS704" s="119"/>
      <c r="AT704" s="119"/>
      <c r="AU704" s="119"/>
      <c r="AV704" s="119"/>
      <c r="AW704" s="119"/>
      <c r="AX704" s="656"/>
    </row>
    <row r="705" spans="1:50" ht="26.25" hidden="1" customHeight="1" x14ac:dyDescent="0.15">
      <c r="A705" s="616"/>
      <c r="B705" s="617"/>
      <c r="C705" s="764"/>
      <c r="D705" s="765"/>
      <c r="E705" s="765"/>
      <c r="F705" s="765"/>
      <c r="G705" s="765"/>
      <c r="H705" s="765"/>
      <c r="I705" s="765"/>
      <c r="J705" s="765"/>
      <c r="K705" s="765"/>
      <c r="L705" s="765"/>
      <c r="M705" s="765"/>
      <c r="N705" s="765"/>
      <c r="O705" s="766"/>
      <c r="P705" s="777"/>
      <c r="Q705" s="777"/>
      <c r="R705" s="777"/>
      <c r="S705" s="778"/>
      <c r="T705" s="781"/>
      <c r="U705" s="565"/>
      <c r="V705" s="565"/>
      <c r="W705" s="565"/>
      <c r="X705" s="565"/>
      <c r="Y705" s="565"/>
      <c r="Z705" s="565"/>
      <c r="AA705" s="565"/>
      <c r="AB705" s="565"/>
      <c r="AC705" s="565"/>
      <c r="AD705" s="565"/>
      <c r="AE705" s="565"/>
      <c r="AF705" s="782"/>
      <c r="AG705" s="90"/>
      <c r="AH705" s="91"/>
      <c r="AI705" s="91"/>
      <c r="AJ705" s="91"/>
      <c r="AK705" s="91"/>
      <c r="AL705" s="91"/>
      <c r="AM705" s="91"/>
      <c r="AN705" s="91"/>
      <c r="AO705" s="91"/>
      <c r="AP705" s="91"/>
      <c r="AQ705" s="91"/>
      <c r="AR705" s="91"/>
      <c r="AS705" s="91"/>
      <c r="AT705" s="91"/>
      <c r="AU705" s="91"/>
      <c r="AV705" s="91"/>
      <c r="AW705" s="91"/>
      <c r="AX705" s="92"/>
    </row>
    <row r="706" spans="1:50" ht="61.5" customHeight="1" x14ac:dyDescent="0.15">
      <c r="A706" s="558" t="s">
        <v>54</v>
      </c>
      <c r="B706" s="559"/>
      <c r="C706" s="265" t="s">
        <v>60</v>
      </c>
      <c r="D706" s="761"/>
      <c r="E706" s="761"/>
      <c r="F706" s="762"/>
      <c r="G706" s="775" t="s">
        <v>568</v>
      </c>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5"/>
      <c r="AD706" s="775"/>
      <c r="AE706" s="775"/>
      <c r="AF706" s="775"/>
      <c r="AG706" s="775"/>
      <c r="AH706" s="775"/>
      <c r="AI706" s="775"/>
      <c r="AJ706" s="775"/>
      <c r="AK706" s="775"/>
      <c r="AL706" s="775"/>
      <c r="AM706" s="775"/>
      <c r="AN706" s="775"/>
      <c r="AO706" s="775"/>
      <c r="AP706" s="775"/>
      <c r="AQ706" s="775"/>
      <c r="AR706" s="775"/>
      <c r="AS706" s="775"/>
      <c r="AT706" s="775"/>
      <c r="AU706" s="775"/>
      <c r="AV706" s="775"/>
      <c r="AW706" s="775"/>
      <c r="AX706" s="776"/>
    </row>
    <row r="707" spans="1:50" ht="38.25" customHeight="1" thickBot="1" x14ac:dyDescent="0.2">
      <c r="A707" s="560"/>
      <c r="B707" s="561"/>
      <c r="C707" s="770" t="s">
        <v>64</v>
      </c>
      <c r="D707" s="771"/>
      <c r="E707" s="771"/>
      <c r="F707" s="772"/>
      <c r="G707" s="773" t="s">
        <v>487</v>
      </c>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x14ac:dyDescent="0.15">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60" customHeight="1" thickBot="1" x14ac:dyDescent="0.2">
      <c r="A709" s="746" t="s">
        <v>571</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45.75" customHeight="1" thickBot="1" x14ac:dyDescent="0.2">
      <c r="A711" s="555" t="s">
        <v>266</v>
      </c>
      <c r="B711" s="556"/>
      <c r="C711" s="556"/>
      <c r="D711" s="556"/>
      <c r="E711" s="557"/>
      <c r="F711" s="601" t="s">
        <v>570</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56.25" customHeight="1" thickBot="1" x14ac:dyDescent="0.2">
      <c r="A713" s="727" t="s">
        <v>572</v>
      </c>
      <c r="B713" s="728"/>
      <c r="C713" s="728"/>
      <c r="D713" s="728"/>
      <c r="E713" s="729"/>
      <c r="F713" s="747" t="s">
        <v>574</v>
      </c>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7.5" customHeight="1" thickBot="1" x14ac:dyDescent="0.2">
      <c r="A715" s="595" t="s">
        <v>567</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x14ac:dyDescent="0.15">
      <c r="A717" s="562" t="s">
        <v>387</v>
      </c>
      <c r="B717" s="286"/>
      <c r="C717" s="286"/>
      <c r="D717" s="286"/>
      <c r="E717" s="286"/>
      <c r="F717" s="286"/>
      <c r="G717" s="730">
        <v>154</v>
      </c>
      <c r="H717" s="730"/>
      <c r="I717" s="730"/>
      <c r="J717" s="730"/>
      <c r="K717" s="730"/>
      <c r="L717" s="730"/>
      <c r="M717" s="730"/>
      <c r="N717" s="730"/>
      <c r="O717" s="730"/>
      <c r="P717" s="730"/>
      <c r="Q717" s="286" t="s">
        <v>329</v>
      </c>
      <c r="R717" s="286"/>
      <c r="S717" s="286"/>
      <c r="T717" s="286"/>
      <c r="U717" s="286"/>
      <c r="V717" s="286"/>
      <c r="W717" s="730">
        <v>146</v>
      </c>
      <c r="X717" s="730"/>
      <c r="Y717" s="730"/>
      <c r="Z717" s="730"/>
      <c r="AA717" s="730"/>
      <c r="AB717" s="730"/>
      <c r="AC717" s="730"/>
      <c r="AD717" s="730"/>
      <c r="AE717" s="730"/>
      <c r="AF717" s="730"/>
      <c r="AG717" s="286" t="s">
        <v>330</v>
      </c>
      <c r="AH717" s="286"/>
      <c r="AI717" s="286"/>
      <c r="AJ717" s="286"/>
      <c r="AK717" s="286"/>
      <c r="AL717" s="286"/>
      <c r="AM717" s="730">
        <v>155</v>
      </c>
      <c r="AN717" s="730"/>
      <c r="AO717" s="730"/>
      <c r="AP717" s="730"/>
      <c r="AQ717" s="730"/>
      <c r="AR717" s="730"/>
      <c r="AS717" s="730"/>
      <c r="AT717" s="730"/>
      <c r="AU717" s="730"/>
      <c r="AV717" s="730"/>
      <c r="AW717" s="51"/>
      <c r="AX717" s="52"/>
    </row>
    <row r="718" spans="1:50" ht="19.899999999999999" customHeight="1" thickBot="1" x14ac:dyDescent="0.2">
      <c r="A718" s="726" t="s">
        <v>331</v>
      </c>
      <c r="B718" s="654"/>
      <c r="C718" s="654"/>
      <c r="D718" s="654"/>
      <c r="E718" s="654"/>
      <c r="F718" s="654"/>
      <c r="G718" s="786">
        <v>195</v>
      </c>
      <c r="H718" s="786"/>
      <c r="I718" s="786"/>
      <c r="J718" s="786"/>
      <c r="K718" s="786"/>
      <c r="L718" s="786"/>
      <c r="M718" s="786"/>
      <c r="N718" s="786"/>
      <c r="O718" s="786"/>
      <c r="P718" s="786"/>
      <c r="Q718" s="654" t="s">
        <v>332</v>
      </c>
      <c r="R718" s="654"/>
      <c r="S718" s="654"/>
      <c r="T718" s="654"/>
      <c r="U718" s="654"/>
      <c r="V718" s="654"/>
      <c r="W718" s="653">
        <v>190</v>
      </c>
      <c r="X718" s="653"/>
      <c r="Y718" s="653"/>
      <c r="Z718" s="653"/>
      <c r="AA718" s="653"/>
      <c r="AB718" s="653"/>
      <c r="AC718" s="653"/>
      <c r="AD718" s="653"/>
      <c r="AE718" s="653"/>
      <c r="AF718" s="653"/>
      <c r="AG718" s="654" t="s">
        <v>333</v>
      </c>
      <c r="AH718" s="654"/>
      <c r="AI718" s="654"/>
      <c r="AJ718" s="654"/>
      <c r="AK718" s="654"/>
      <c r="AL718" s="654"/>
      <c r="AM718" s="763">
        <v>192</v>
      </c>
      <c r="AN718" s="763"/>
      <c r="AO718" s="763"/>
      <c r="AP718" s="763"/>
      <c r="AQ718" s="763"/>
      <c r="AR718" s="763"/>
      <c r="AS718" s="763"/>
      <c r="AT718" s="763"/>
      <c r="AU718" s="763"/>
      <c r="AV718" s="763"/>
      <c r="AW718" s="53"/>
      <c r="AX718" s="54"/>
    </row>
    <row r="719" spans="1:50" ht="23.65" customHeight="1" x14ac:dyDescent="0.15">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3"/>
      <c r="B724" s="634"/>
      <c r="C724" s="634"/>
      <c r="D724" s="634"/>
      <c r="E724" s="634"/>
      <c r="F724" s="635"/>
      <c r="G724" s="37"/>
      <c r="H724" s="38"/>
      <c r="I724" s="38"/>
      <c r="J724" s="38"/>
      <c r="K724" s="38"/>
      <c r="L724" s="38"/>
      <c r="M724" s="38"/>
      <c r="N724" s="38"/>
      <c r="O724" s="38"/>
      <c r="P724" s="38" t="s">
        <v>536</v>
      </c>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3"/>
      <c r="B728" s="634"/>
      <c r="C728" s="634"/>
      <c r="D728" s="634"/>
      <c r="E728" s="634"/>
      <c r="F728" s="635"/>
      <c r="G728" s="37"/>
      <c r="H728" s="38"/>
      <c r="I728" s="38"/>
      <c r="J728" s="38"/>
      <c r="K728" s="38"/>
      <c r="L728" s="38"/>
      <c r="M728" s="38"/>
      <c r="N728" s="38"/>
      <c r="O728" s="38"/>
      <c r="P728" s="38" t="s">
        <v>538</v>
      </c>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3"/>
      <c r="B732" s="634"/>
      <c r="C732" s="634"/>
      <c r="D732" s="634"/>
      <c r="E732" s="634"/>
      <c r="F732" s="635"/>
      <c r="G732" s="37"/>
      <c r="H732" s="38"/>
      <c r="I732" s="38"/>
      <c r="J732" s="38"/>
      <c r="K732" s="38"/>
      <c r="L732" s="38"/>
      <c r="M732" s="38"/>
      <c r="N732" s="38"/>
      <c r="O732" s="38"/>
      <c r="P732" s="38" t="s">
        <v>536</v>
      </c>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3"/>
      <c r="B736" s="634"/>
      <c r="C736" s="634"/>
      <c r="D736" s="634"/>
      <c r="E736" s="634"/>
      <c r="F736" s="635"/>
      <c r="G736" s="37"/>
      <c r="H736" s="38"/>
      <c r="I736" s="38"/>
      <c r="J736" s="38"/>
      <c r="K736" s="38"/>
      <c r="L736" s="38"/>
      <c r="M736" s="38"/>
      <c r="N736" s="38"/>
      <c r="O736" s="38"/>
      <c r="P736" s="38" t="s">
        <v>537</v>
      </c>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3"/>
      <c r="B740" s="634"/>
      <c r="C740" s="634"/>
      <c r="D740" s="634"/>
      <c r="E740" s="634"/>
      <c r="F740" s="635"/>
      <c r="G740" s="37"/>
      <c r="H740" s="38"/>
      <c r="I740" s="38"/>
      <c r="J740" s="38"/>
      <c r="K740" s="38"/>
      <c r="L740" s="38"/>
      <c r="M740" s="38"/>
      <c r="N740" s="38"/>
      <c r="O740" s="38"/>
      <c r="P740" s="38" t="s">
        <v>537</v>
      </c>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3"/>
      <c r="B744" s="634"/>
      <c r="C744" s="634"/>
      <c r="D744" s="634"/>
      <c r="E744" s="634"/>
      <c r="F744" s="635"/>
      <c r="G744" s="37"/>
      <c r="H744" s="38"/>
      <c r="I744" s="38"/>
      <c r="J744" s="38"/>
      <c r="K744" s="38"/>
      <c r="L744" s="38"/>
      <c r="M744" s="38"/>
      <c r="N744" s="38"/>
      <c r="O744" s="38"/>
      <c r="P744" s="38" t="s">
        <v>535</v>
      </c>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3"/>
      <c r="B748" s="634"/>
      <c r="C748" s="634"/>
      <c r="D748" s="634"/>
      <c r="E748" s="634"/>
      <c r="F748" s="635"/>
      <c r="G748" s="37"/>
      <c r="H748" s="38"/>
      <c r="I748" s="38"/>
      <c r="J748" s="38"/>
      <c r="K748" s="38"/>
      <c r="L748" s="38"/>
      <c r="M748" s="38"/>
      <c r="N748" s="38"/>
      <c r="O748" s="38"/>
      <c r="P748" s="38" t="s">
        <v>539</v>
      </c>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1" t="s">
        <v>32</v>
      </c>
      <c r="B758" s="742"/>
      <c r="C758" s="742"/>
      <c r="D758" s="742"/>
      <c r="E758" s="742"/>
      <c r="F758" s="743"/>
      <c r="G758" s="378" t="s">
        <v>465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510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63"/>
      <c r="B759" s="744"/>
      <c r="C759" s="744"/>
      <c r="D759" s="744"/>
      <c r="E759" s="744"/>
      <c r="F759" s="745"/>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4"/>
    </row>
    <row r="760" spans="1:50" ht="24.75" customHeight="1" x14ac:dyDescent="0.15">
      <c r="A760" s="563"/>
      <c r="B760" s="744"/>
      <c r="C760" s="744"/>
      <c r="D760" s="744"/>
      <c r="E760" s="744"/>
      <c r="F760" s="745"/>
      <c r="G760" s="276" t="s">
        <v>551</v>
      </c>
      <c r="H760" s="277"/>
      <c r="I760" s="277"/>
      <c r="J760" s="277"/>
      <c r="K760" s="278"/>
      <c r="L760" s="279" t="s">
        <v>555</v>
      </c>
      <c r="M760" s="280"/>
      <c r="N760" s="280"/>
      <c r="O760" s="280"/>
      <c r="P760" s="280"/>
      <c r="Q760" s="280"/>
      <c r="R760" s="280"/>
      <c r="S760" s="280"/>
      <c r="T760" s="280"/>
      <c r="U760" s="280"/>
      <c r="V760" s="280"/>
      <c r="W760" s="280"/>
      <c r="X760" s="281"/>
      <c r="Y760" s="445">
        <v>32.6</v>
      </c>
      <c r="Z760" s="446"/>
      <c r="AA760" s="446"/>
      <c r="AB760" s="532"/>
      <c r="AC760" s="276" t="s">
        <v>557</v>
      </c>
      <c r="AD760" s="277"/>
      <c r="AE760" s="277"/>
      <c r="AF760" s="277"/>
      <c r="AG760" s="278"/>
      <c r="AH760" s="279" t="s">
        <v>558</v>
      </c>
      <c r="AI760" s="280"/>
      <c r="AJ760" s="280"/>
      <c r="AK760" s="280"/>
      <c r="AL760" s="280"/>
      <c r="AM760" s="280"/>
      <c r="AN760" s="280"/>
      <c r="AO760" s="280"/>
      <c r="AP760" s="280"/>
      <c r="AQ760" s="280"/>
      <c r="AR760" s="280"/>
      <c r="AS760" s="280"/>
      <c r="AT760" s="281"/>
      <c r="AU760" s="445">
        <f>7.1+1.3</f>
        <v>8.4</v>
      </c>
      <c r="AV760" s="446"/>
      <c r="AW760" s="446"/>
      <c r="AX760" s="447"/>
    </row>
    <row r="761" spans="1:50" ht="24.75" customHeight="1" x14ac:dyDescent="0.15">
      <c r="A761" s="563"/>
      <c r="B761" s="744"/>
      <c r="C761" s="744"/>
      <c r="D761" s="744"/>
      <c r="E761" s="744"/>
      <c r="F761" s="745"/>
      <c r="G761" s="256" t="s">
        <v>552</v>
      </c>
      <c r="H761" s="257"/>
      <c r="I761" s="257"/>
      <c r="J761" s="257"/>
      <c r="K761" s="258"/>
      <c r="L761" s="354" t="s">
        <v>556</v>
      </c>
      <c r="M761" s="355"/>
      <c r="N761" s="355"/>
      <c r="O761" s="355"/>
      <c r="P761" s="355"/>
      <c r="Q761" s="355"/>
      <c r="R761" s="355"/>
      <c r="S761" s="355"/>
      <c r="T761" s="355"/>
      <c r="U761" s="355"/>
      <c r="V761" s="355"/>
      <c r="W761" s="355"/>
      <c r="X761" s="356"/>
      <c r="Y761" s="351">
        <v>0.2</v>
      </c>
      <c r="Z761" s="352"/>
      <c r="AA761" s="352"/>
      <c r="AB761" s="358"/>
      <c r="AC761" s="256"/>
      <c r="AD761" s="257"/>
      <c r="AE761" s="257"/>
      <c r="AF761" s="257"/>
      <c r="AG761" s="258"/>
      <c r="AH761" s="354"/>
      <c r="AI761" s="355"/>
      <c r="AJ761" s="355"/>
      <c r="AK761" s="355"/>
      <c r="AL761" s="355"/>
      <c r="AM761" s="355"/>
      <c r="AN761" s="355"/>
      <c r="AO761" s="355"/>
      <c r="AP761" s="355"/>
      <c r="AQ761" s="355"/>
      <c r="AR761" s="355"/>
      <c r="AS761" s="355"/>
      <c r="AT761" s="356"/>
      <c r="AU761" s="351"/>
      <c r="AV761" s="352"/>
      <c r="AW761" s="352"/>
      <c r="AX761" s="353"/>
    </row>
    <row r="762" spans="1:50" ht="24.75" customHeight="1" x14ac:dyDescent="0.15">
      <c r="A762" s="563"/>
      <c r="B762" s="744"/>
      <c r="C762" s="744"/>
      <c r="D762" s="744"/>
      <c r="E762" s="744"/>
      <c r="F762" s="745"/>
      <c r="G762" s="256" t="s">
        <v>553</v>
      </c>
      <c r="H762" s="257"/>
      <c r="I762" s="257"/>
      <c r="J762" s="257"/>
      <c r="K762" s="258"/>
      <c r="L762" s="354" t="s">
        <v>554</v>
      </c>
      <c r="M762" s="355"/>
      <c r="N762" s="355"/>
      <c r="O762" s="355"/>
      <c r="P762" s="355"/>
      <c r="Q762" s="355"/>
      <c r="R762" s="355"/>
      <c r="S762" s="355"/>
      <c r="T762" s="355"/>
      <c r="U762" s="355"/>
      <c r="V762" s="355"/>
      <c r="W762" s="355"/>
      <c r="X762" s="356"/>
      <c r="Y762" s="351">
        <v>3.3</v>
      </c>
      <c r="Z762" s="352"/>
      <c r="AA762" s="352"/>
      <c r="AB762" s="358"/>
      <c r="AC762" s="256"/>
      <c r="AD762" s="257"/>
      <c r="AE762" s="257"/>
      <c r="AF762" s="257"/>
      <c r="AG762" s="258"/>
      <c r="AH762" s="354"/>
      <c r="AI762" s="355"/>
      <c r="AJ762" s="355"/>
      <c r="AK762" s="355"/>
      <c r="AL762" s="355"/>
      <c r="AM762" s="355"/>
      <c r="AN762" s="355"/>
      <c r="AO762" s="355"/>
      <c r="AP762" s="355"/>
      <c r="AQ762" s="355"/>
      <c r="AR762" s="355"/>
      <c r="AS762" s="355"/>
      <c r="AT762" s="356"/>
      <c r="AU762" s="351"/>
      <c r="AV762" s="352"/>
      <c r="AW762" s="352"/>
      <c r="AX762" s="353"/>
    </row>
    <row r="763" spans="1:50" ht="24.75" customHeight="1" x14ac:dyDescent="0.15">
      <c r="A763" s="563"/>
      <c r="B763" s="744"/>
      <c r="C763" s="744"/>
      <c r="D763" s="744"/>
      <c r="E763" s="744"/>
      <c r="F763" s="745"/>
      <c r="G763" s="256"/>
      <c r="H763" s="257"/>
      <c r="I763" s="257"/>
      <c r="J763" s="257"/>
      <c r="K763" s="258"/>
      <c r="L763" s="354"/>
      <c r="M763" s="355"/>
      <c r="N763" s="355"/>
      <c r="O763" s="355"/>
      <c r="P763" s="355"/>
      <c r="Q763" s="355"/>
      <c r="R763" s="355"/>
      <c r="S763" s="355"/>
      <c r="T763" s="355"/>
      <c r="U763" s="355"/>
      <c r="V763" s="355"/>
      <c r="W763" s="355"/>
      <c r="X763" s="356"/>
      <c r="Y763" s="351"/>
      <c r="Z763" s="352"/>
      <c r="AA763" s="352"/>
      <c r="AB763" s="358"/>
      <c r="AC763" s="256"/>
      <c r="AD763" s="257"/>
      <c r="AE763" s="257"/>
      <c r="AF763" s="257"/>
      <c r="AG763" s="258"/>
      <c r="AH763" s="354"/>
      <c r="AI763" s="355"/>
      <c r="AJ763" s="355"/>
      <c r="AK763" s="355"/>
      <c r="AL763" s="355"/>
      <c r="AM763" s="355"/>
      <c r="AN763" s="355"/>
      <c r="AO763" s="355"/>
      <c r="AP763" s="355"/>
      <c r="AQ763" s="355"/>
      <c r="AR763" s="355"/>
      <c r="AS763" s="355"/>
      <c r="AT763" s="356"/>
      <c r="AU763" s="351"/>
      <c r="AV763" s="352"/>
      <c r="AW763" s="352"/>
      <c r="AX763" s="353"/>
    </row>
    <row r="764" spans="1:50" ht="24.75" customHeight="1" x14ac:dyDescent="0.15">
      <c r="A764" s="563"/>
      <c r="B764" s="744"/>
      <c r="C764" s="744"/>
      <c r="D764" s="744"/>
      <c r="E764" s="744"/>
      <c r="F764" s="745"/>
      <c r="G764" s="256"/>
      <c r="H764" s="257"/>
      <c r="I764" s="257"/>
      <c r="J764" s="257"/>
      <c r="K764" s="258"/>
      <c r="L764" s="354"/>
      <c r="M764" s="355"/>
      <c r="N764" s="355"/>
      <c r="O764" s="355"/>
      <c r="P764" s="355"/>
      <c r="Q764" s="355"/>
      <c r="R764" s="355"/>
      <c r="S764" s="355"/>
      <c r="T764" s="355"/>
      <c r="U764" s="355"/>
      <c r="V764" s="355"/>
      <c r="W764" s="355"/>
      <c r="X764" s="356"/>
      <c r="Y764" s="351"/>
      <c r="Z764" s="352"/>
      <c r="AA764" s="352"/>
      <c r="AB764" s="358"/>
      <c r="AC764" s="256"/>
      <c r="AD764" s="257"/>
      <c r="AE764" s="257"/>
      <c r="AF764" s="257"/>
      <c r="AG764" s="258"/>
      <c r="AH764" s="354"/>
      <c r="AI764" s="355"/>
      <c r="AJ764" s="355"/>
      <c r="AK764" s="355"/>
      <c r="AL764" s="355"/>
      <c r="AM764" s="355"/>
      <c r="AN764" s="355"/>
      <c r="AO764" s="355"/>
      <c r="AP764" s="355"/>
      <c r="AQ764" s="355"/>
      <c r="AR764" s="355"/>
      <c r="AS764" s="355"/>
      <c r="AT764" s="356"/>
      <c r="AU764" s="351"/>
      <c r="AV764" s="352"/>
      <c r="AW764" s="352"/>
      <c r="AX764" s="353"/>
    </row>
    <row r="765" spans="1:50" ht="24.75" customHeight="1" x14ac:dyDescent="0.15">
      <c r="A765" s="563"/>
      <c r="B765" s="744"/>
      <c r="C765" s="744"/>
      <c r="D765" s="744"/>
      <c r="E765" s="744"/>
      <c r="F765" s="745"/>
      <c r="G765" s="256"/>
      <c r="H765" s="257"/>
      <c r="I765" s="257"/>
      <c r="J765" s="257"/>
      <c r="K765" s="258"/>
      <c r="L765" s="354"/>
      <c r="M765" s="355"/>
      <c r="N765" s="355"/>
      <c r="O765" s="355"/>
      <c r="P765" s="355"/>
      <c r="Q765" s="355"/>
      <c r="R765" s="355"/>
      <c r="S765" s="355"/>
      <c r="T765" s="355"/>
      <c r="U765" s="355"/>
      <c r="V765" s="355"/>
      <c r="W765" s="355"/>
      <c r="X765" s="356"/>
      <c r="Y765" s="351"/>
      <c r="Z765" s="352"/>
      <c r="AA765" s="352"/>
      <c r="AB765" s="358"/>
      <c r="AC765" s="256"/>
      <c r="AD765" s="257"/>
      <c r="AE765" s="257"/>
      <c r="AF765" s="257"/>
      <c r="AG765" s="258"/>
      <c r="AH765" s="354"/>
      <c r="AI765" s="355"/>
      <c r="AJ765" s="355"/>
      <c r="AK765" s="355"/>
      <c r="AL765" s="355"/>
      <c r="AM765" s="355"/>
      <c r="AN765" s="355"/>
      <c r="AO765" s="355"/>
      <c r="AP765" s="355"/>
      <c r="AQ765" s="355"/>
      <c r="AR765" s="355"/>
      <c r="AS765" s="355"/>
      <c r="AT765" s="356"/>
      <c r="AU765" s="351"/>
      <c r="AV765" s="352"/>
      <c r="AW765" s="352"/>
      <c r="AX765" s="353"/>
    </row>
    <row r="766" spans="1:50" ht="24.75" customHeight="1" x14ac:dyDescent="0.15">
      <c r="A766" s="563"/>
      <c r="B766" s="744"/>
      <c r="C766" s="744"/>
      <c r="D766" s="744"/>
      <c r="E766" s="744"/>
      <c r="F766" s="745"/>
      <c r="G766" s="256"/>
      <c r="H766" s="257"/>
      <c r="I766" s="257"/>
      <c r="J766" s="257"/>
      <c r="K766" s="258"/>
      <c r="L766" s="354"/>
      <c r="M766" s="355"/>
      <c r="N766" s="355"/>
      <c r="O766" s="355"/>
      <c r="P766" s="355"/>
      <c r="Q766" s="355"/>
      <c r="R766" s="355"/>
      <c r="S766" s="355"/>
      <c r="T766" s="355"/>
      <c r="U766" s="355"/>
      <c r="V766" s="355"/>
      <c r="W766" s="355"/>
      <c r="X766" s="356"/>
      <c r="Y766" s="351"/>
      <c r="Z766" s="352"/>
      <c r="AA766" s="352"/>
      <c r="AB766" s="358"/>
      <c r="AC766" s="256"/>
      <c r="AD766" s="257"/>
      <c r="AE766" s="257"/>
      <c r="AF766" s="257"/>
      <c r="AG766" s="258"/>
      <c r="AH766" s="354"/>
      <c r="AI766" s="355"/>
      <c r="AJ766" s="355"/>
      <c r="AK766" s="355"/>
      <c r="AL766" s="355"/>
      <c r="AM766" s="355"/>
      <c r="AN766" s="355"/>
      <c r="AO766" s="355"/>
      <c r="AP766" s="355"/>
      <c r="AQ766" s="355"/>
      <c r="AR766" s="355"/>
      <c r="AS766" s="355"/>
      <c r="AT766" s="356"/>
      <c r="AU766" s="351"/>
      <c r="AV766" s="352"/>
      <c r="AW766" s="352"/>
      <c r="AX766" s="353"/>
    </row>
    <row r="767" spans="1:50" ht="24.75" customHeight="1" x14ac:dyDescent="0.15">
      <c r="A767" s="563"/>
      <c r="B767" s="744"/>
      <c r="C767" s="744"/>
      <c r="D767" s="744"/>
      <c r="E767" s="744"/>
      <c r="F767" s="745"/>
      <c r="G767" s="256"/>
      <c r="H767" s="257"/>
      <c r="I767" s="257"/>
      <c r="J767" s="257"/>
      <c r="K767" s="258"/>
      <c r="L767" s="354"/>
      <c r="M767" s="355"/>
      <c r="N767" s="355"/>
      <c r="O767" s="355"/>
      <c r="P767" s="355"/>
      <c r="Q767" s="355"/>
      <c r="R767" s="355"/>
      <c r="S767" s="355"/>
      <c r="T767" s="355"/>
      <c r="U767" s="355"/>
      <c r="V767" s="355"/>
      <c r="W767" s="355"/>
      <c r="X767" s="356"/>
      <c r="Y767" s="351"/>
      <c r="Z767" s="352"/>
      <c r="AA767" s="352"/>
      <c r="AB767" s="358"/>
      <c r="AC767" s="256"/>
      <c r="AD767" s="257"/>
      <c r="AE767" s="257"/>
      <c r="AF767" s="257"/>
      <c r="AG767" s="258"/>
      <c r="AH767" s="354"/>
      <c r="AI767" s="355"/>
      <c r="AJ767" s="355"/>
      <c r="AK767" s="355"/>
      <c r="AL767" s="355"/>
      <c r="AM767" s="355"/>
      <c r="AN767" s="355"/>
      <c r="AO767" s="355"/>
      <c r="AP767" s="355"/>
      <c r="AQ767" s="355"/>
      <c r="AR767" s="355"/>
      <c r="AS767" s="355"/>
      <c r="AT767" s="356"/>
      <c r="AU767" s="351"/>
      <c r="AV767" s="352"/>
      <c r="AW767" s="352"/>
      <c r="AX767" s="353"/>
    </row>
    <row r="768" spans="1:50" ht="24.75" hidden="1" customHeight="1" x14ac:dyDescent="0.15">
      <c r="A768" s="563"/>
      <c r="B768" s="744"/>
      <c r="C768" s="744"/>
      <c r="D768" s="744"/>
      <c r="E768" s="744"/>
      <c r="F768" s="745"/>
      <c r="G768" s="256"/>
      <c r="H768" s="257"/>
      <c r="I768" s="257"/>
      <c r="J768" s="257"/>
      <c r="K768" s="258"/>
      <c r="L768" s="354"/>
      <c r="M768" s="355"/>
      <c r="N768" s="355"/>
      <c r="O768" s="355"/>
      <c r="P768" s="355"/>
      <c r="Q768" s="355"/>
      <c r="R768" s="355"/>
      <c r="S768" s="355"/>
      <c r="T768" s="355"/>
      <c r="U768" s="355"/>
      <c r="V768" s="355"/>
      <c r="W768" s="355"/>
      <c r="X768" s="356"/>
      <c r="Y768" s="351"/>
      <c r="Z768" s="352"/>
      <c r="AA768" s="352"/>
      <c r="AB768" s="358"/>
      <c r="AC768" s="256"/>
      <c r="AD768" s="257"/>
      <c r="AE768" s="257"/>
      <c r="AF768" s="257"/>
      <c r="AG768" s="258"/>
      <c r="AH768" s="354"/>
      <c r="AI768" s="355"/>
      <c r="AJ768" s="355"/>
      <c r="AK768" s="355"/>
      <c r="AL768" s="355"/>
      <c r="AM768" s="355"/>
      <c r="AN768" s="355"/>
      <c r="AO768" s="355"/>
      <c r="AP768" s="355"/>
      <c r="AQ768" s="355"/>
      <c r="AR768" s="355"/>
      <c r="AS768" s="355"/>
      <c r="AT768" s="356"/>
      <c r="AU768" s="351"/>
      <c r="AV768" s="352"/>
      <c r="AW768" s="352"/>
      <c r="AX768" s="353"/>
    </row>
    <row r="769" spans="1:50" ht="24.75" hidden="1" customHeight="1" x14ac:dyDescent="0.15">
      <c r="A769" s="563"/>
      <c r="B769" s="744"/>
      <c r="C769" s="744"/>
      <c r="D769" s="744"/>
      <c r="E769" s="744"/>
      <c r="F769" s="745"/>
      <c r="G769" s="256"/>
      <c r="H769" s="257"/>
      <c r="I769" s="257"/>
      <c r="J769" s="257"/>
      <c r="K769" s="258"/>
      <c r="L769" s="354"/>
      <c r="M769" s="355"/>
      <c r="N769" s="355"/>
      <c r="O769" s="355"/>
      <c r="P769" s="355"/>
      <c r="Q769" s="355"/>
      <c r="R769" s="355"/>
      <c r="S769" s="355"/>
      <c r="T769" s="355"/>
      <c r="U769" s="355"/>
      <c r="V769" s="355"/>
      <c r="W769" s="355"/>
      <c r="X769" s="356"/>
      <c r="Y769" s="351"/>
      <c r="Z769" s="352"/>
      <c r="AA769" s="352"/>
      <c r="AB769" s="358"/>
      <c r="AC769" s="256"/>
      <c r="AD769" s="257"/>
      <c r="AE769" s="257"/>
      <c r="AF769" s="257"/>
      <c r="AG769" s="258"/>
      <c r="AH769" s="354"/>
      <c r="AI769" s="355"/>
      <c r="AJ769" s="355"/>
      <c r="AK769" s="355"/>
      <c r="AL769" s="355"/>
      <c r="AM769" s="355"/>
      <c r="AN769" s="355"/>
      <c r="AO769" s="355"/>
      <c r="AP769" s="355"/>
      <c r="AQ769" s="355"/>
      <c r="AR769" s="355"/>
      <c r="AS769" s="355"/>
      <c r="AT769" s="356"/>
      <c r="AU769" s="351"/>
      <c r="AV769" s="352"/>
      <c r="AW769" s="352"/>
      <c r="AX769" s="353"/>
    </row>
    <row r="770" spans="1:50" ht="24.75" customHeight="1" thickBot="1" x14ac:dyDescent="0.2">
      <c r="A770" s="563"/>
      <c r="B770" s="744"/>
      <c r="C770" s="744"/>
      <c r="D770" s="744"/>
      <c r="E770" s="744"/>
      <c r="F770" s="745"/>
      <c r="G770" s="359" t="s">
        <v>22</v>
      </c>
      <c r="H770" s="360"/>
      <c r="I770" s="360"/>
      <c r="J770" s="360"/>
      <c r="K770" s="360"/>
      <c r="L770" s="361"/>
      <c r="M770" s="362"/>
      <c r="N770" s="362"/>
      <c r="O770" s="362"/>
      <c r="P770" s="362"/>
      <c r="Q770" s="362"/>
      <c r="R770" s="362"/>
      <c r="S770" s="362"/>
      <c r="T770" s="362"/>
      <c r="U770" s="362"/>
      <c r="V770" s="362"/>
      <c r="W770" s="362"/>
      <c r="X770" s="363"/>
      <c r="Y770" s="364">
        <f>SUM(Y760:AB769)</f>
        <v>36.1</v>
      </c>
      <c r="Z770" s="365"/>
      <c r="AA770" s="365"/>
      <c r="AB770" s="366"/>
      <c r="AC770" s="359" t="s">
        <v>22</v>
      </c>
      <c r="AD770" s="360"/>
      <c r="AE770" s="360"/>
      <c r="AF770" s="360"/>
      <c r="AG770" s="360"/>
      <c r="AH770" s="361"/>
      <c r="AI770" s="362"/>
      <c r="AJ770" s="362"/>
      <c r="AK770" s="362"/>
      <c r="AL770" s="362"/>
      <c r="AM770" s="362"/>
      <c r="AN770" s="362"/>
      <c r="AO770" s="362"/>
      <c r="AP770" s="362"/>
      <c r="AQ770" s="362"/>
      <c r="AR770" s="362"/>
      <c r="AS770" s="362"/>
      <c r="AT770" s="363"/>
      <c r="AU770" s="364">
        <f>SUM(AU760:AX769)</f>
        <v>8.4</v>
      </c>
      <c r="AV770" s="365"/>
      <c r="AW770" s="365"/>
      <c r="AX770" s="367"/>
    </row>
    <row r="771" spans="1:50" ht="30" customHeight="1" x14ac:dyDescent="0.15">
      <c r="A771" s="563"/>
      <c r="B771" s="744"/>
      <c r="C771" s="744"/>
      <c r="D771" s="744"/>
      <c r="E771" s="744"/>
      <c r="F771" s="745"/>
      <c r="G771" s="378" t="s">
        <v>491</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489</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63"/>
      <c r="B772" s="744"/>
      <c r="C772" s="744"/>
      <c r="D772" s="744"/>
      <c r="E772" s="744"/>
      <c r="F772" s="745"/>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4"/>
    </row>
    <row r="773" spans="1:50" ht="24.75" customHeight="1" x14ac:dyDescent="0.15">
      <c r="A773" s="563"/>
      <c r="B773" s="744"/>
      <c r="C773" s="744"/>
      <c r="D773" s="744"/>
      <c r="E773" s="744"/>
      <c r="F773" s="745"/>
      <c r="G773" s="276" t="s">
        <v>492</v>
      </c>
      <c r="H773" s="277"/>
      <c r="I773" s="277"/>
      <c r="J773" s="277"/>
      <c r="K773" s="278"/>
      <c r="L773" s="279" t="s">
        <v>525</v>
      </c>
      <c r="M773" s="280"/>
      <c r="N773" s="280"/>
      <c r="O773" s="280"/>
      <c r="P773" s="280"/>
      <c r="Q773" s="280"/>
      <c r="R773" s="280"/>
      <c r="S773" s="280"/>
      <c r="T773" s="280"/>
      <c r="U773" s="280"/>
      <c r="V773" s="280"/>
      <c r="W773" s="280"/>
      <c r="X773" s="281"/>
      <c r="Y773" s="445">
        <v>27.5</v>
      </c>
      <c r="Z773" s="446"/>
      <c r="AA773" s="446"/>
      <c r="AB773" s="532"/>
      <c r="AC773" s="276" t="s">
        <v>543</v>
      </c>
      <c r="AD773" s="528"/>
      <c r="AE773" s="528"/>
      <c r="AF773" s="528"/>
      <c r="AG773" s="529"/>
      <c r="AH773" s="279" t="s">
        <v>544</v>
      </c>
      <c r="AI773" s="530"/>
      <c r="AJ773" s="530"/>
      <c r="AK773" s="530"/>
      <c r="AL773" s="530"/>
      <c r="AM773" s="530"/>
      <c r="AN773" s="530"/>
      <c r="AO773" s="530"/>
      <c r="AP773" s="530"/>
      <c r="AQ773" s="530"/>
      <c r="AR773" s="530"/>
      <c r="AS773" s="530"/>
      <c r="AT773" s="531"/>
      <c r="AU773" s="445">
        <f>4.3+8.8+0.6</f>
        <v>13.700000000000001</v>
      </c>
      <c r="AV773" s="446"/>
      <c r="AW773" s="446"/>
      <c r="AX773" s="447"/>
    </row>
    <row r="774" spans="1:50" ht="24.75" customHeight="1" x14ac:dyDescent="0.15">
      <c r="A774" s="563"/>
      <c r="B774" s="744"/>
      <c r="C774" s="744"/>
      <c r="D774" s="744"/>
      <c r="E774" s="744"/>
      <c r="F774" s="745"/>
      <c r="G774" s="256" t="s">
        <v>526</v>
      </c>
      <c r="H774" s="257"/>
      <c r="I774" s="257"/>
      <c r="J774" s="257"/>
      <c r="K774" s="258"/>
      <c r="L774" s="354" t="s">
        <v>527</v>
      </c>
      <c r="M774" s="355"/>
      <c r="N774" s="355"/>
      <c r="O774" s="355"/>
      <c r="P774" s="355"/>
      <c r="Q774" s="355"/>
      <c r="R774" s="355"/>
      <c r="S774" s="355"/>
      <c r="T774" s="355"/>
      <c r="U774" s="355"/>
      <c r="V774" s="355"/>
      <c r="W774" s="355"/>
      <c r="X774" s="356"/>
      <c r="Y774" s="351">
        <v>0.3</v>
      </c>
      <c r="Z774" s="352"/>
      <c r="AA774" s="352"/>
      <c r="AB774" s="358"/>
      <c r="AC774" s="256" t="s">
        <v>547</v>
      </c>
      <c r="AD774" s="257"/>
      <c r="AE774" s="257"/>
      <c r="AF774" s="257"/>
      <c r="AG774" s="258"/>
      <c r="AH774" s="354" t="s">
        <v>548</v>
      </c>
      <c r="AI774" s="355"/>
      <c r="AJ774" s="355"/>
      <c r="AK774" s="355"/>
      <c r="AL774" s="355"/>
      <c r="AM774" s="355"/>
      <c r="AN774" s="355"/>
      <c r="AO774" s="355"/>
      <c r="AP774" s="355"/>
      <c r="AQ774" s="355"/>
      <c r="AR774" s="355"/>
      <c r="AS774" s="355"/>
      <c r="AT774" s="356"/>
      <c r="AU774" s="351">
        <f>4+6+0.4</f>
        <v>10.4</v>
      </c>
      <c r="AV774" s="352"/>
      <c r="AW774" s="352"/>
      <c r="AX774" s="353"/>
    </row>
    <row r="775" spans="1:50" ht="24.75" customHeight="1" x14ac:dyDescent="0.15">
      <c r="A775" s="563"/>
      <c r="B775" s="744"/>
      <c r="C775" s="744"/>
      <c r="D775" s="744"/>
      <c r="E775" s="744"/>
      <c r="F775" s="745"/>
      <c r="G775" s="256" t="s">
        <v>205</v>
      </c>
      <c r="H775" s="257"/>
      <c r="I775" s="257"/>
      <c r="J775" s="257"/>
      <c r="K775" s="258"/>
      <c r="L775" s="354" t="s">
        <v>533</v>
      </c>
      <c r="M775" s="355"/>
      <c r="N775" s="355"/>
      <c r="O775" s="355"/>
      <c r="P775" s="355"/>
      <c r="Q775" s="355"/>
      <c r="R775" s="355"/>
      <c r="S775" s="355"/>
      <c r="T775" s="355"/>
      <c r="U775" s="355"/>
      <c r="V775" s="355"/>
      <c r="W775" s="355"/>
      <c r="X775" s="356"/>
      <c r="Y775" s="351">
        <v>3.1</v>
      </c>
      <c r="Z775" s="352"/>
      <c r="AA775" s="352"/>
      <c r="AB775" s="358"/>
      <c r="AC775" s="256" t="s">
        <v>545</v>
      </c>
      <c r="AD775" s="257"/>
      <c r="AE775" s="257"/>
      <c r="AF775" s="257"/>
      <c r="AG775" s="258"/>
      <c r="AH775" s="354" t="s">
        <v>546</v>
      </c>
      <c r="AI775" s="355"/>
      <c r="AJ775" s="355"/>
      <c r="AK775" s="355"/>
      <c r="AL775" s="355"/>
      <c r="AM775" s="355"/>
      <c r="AN775" s="355"/>
      <c r="AO775" s="355"/>
      <c r="AP775" s="355"/>
      <c r="AQ775" s="355"/>
      <c r="AR775" s="355"/>
      <c r="AS775" s="355"/>
      <c r="AT775" s="356"/>
      <c r="AU775" s="351">
        <v>1.2</v>
      </c>
      <c r="AV775" s="352"/>
      <c r="AW775" s="352"/>
      <c r="AX775" s="353"/>
    </row>
    <row r="776" spans="1:50" ht="24.75" customHeight="1" x14ac:dyDescent="0.15">
      <c r="A776" s="563"/>
      <c r="B776" s="744"/>
      <c r="C776" s="744"/>
      <c r="D776" s="744"/>
      <c r="E776" s="744"/>
      <c r="F776" s="745"/>
      <c r="G776" s="256"/>
      <c r="H776" s="257"/>
      <c r="I776" s="257"/>
      <c r="J776" s="257"/>
      <c r="K776" s="258"/>
      <c r="L776" s="354"/>
      <c r="M776" s="355"/>
      <c r="N776" s="355"/>
      <c r="O776" s="355"/>
      <c r="P776" s="355"/>
      <c r="Q776" s="355"/>
      <c r="R776" s="355"/>
      <c r="S776" s="355"/>
      <c r="T776" s="355"/>
      <c r="U776" s="355"/>
      <c r="V776" s="355"/>
      <c r="W776" s="355"/>
      <c r="X776" s="356"/>
      <c r="Y776" s="351"/>
      <c r="Z776" s="352"/>
      <c r="AA776" s="352"/>
      <c r="AB776" s="358"/>
      <c r="AC776" s="256" t="s">
        <v>549</v>
      </c>
      <c r="AD776" s="533"/>
      <c r="AE776" s="533"/>
      <c r="AF776" s="533"/>
      <c r="AG776" s="534"/>
      <c r="AH776" s="354" t="s">
        <v>550</v>
      </c>
      <c r="AI776" s="355"/>
      <c r="AJ776" s="355"/>
      <c r="AK776" s="355"/>
      <c r="AL776" s="355"/>
      <c r="AM776" s="355"/>
      <c r="AN776" s="355"/>
      <c r="AO776" s="355"/>
      <c r="AP776" s="355"/>
      <c r="AQ776" s="355"/>
      <c r="AR776" s="355"/>
      <c r="AS776" s="355"/>
      <c r="AT776" s="356"/>
      <c r="AU776" s="351">
        <v>3.6</v>
      </c>
      <c r="AV776" s="352"/>
      <c r="AW776" s="352"/>
      <c r="AX776" s="353"/>
    </row>
    <row r="777" spans="1:50" ht="24.75" customHeight="1" x14ac:dyDescent="0.15">
      <c r="A777" s="563"/>
      <c r="B777" s="744"/>
      <c r="C777" s="744"/>
      <c r="D777" s="744"/>
      <c r="E777" s="744"/>
      <c r="F777" s="745"/>
      <c r="G777" s="256"/>
      <c r="H777" s="257"/>
      <c r="I777" s="257"/>
      <c r="J777" s="257"/>
      <c r="K777" s="258"/>
      <c r="L777" s="354"/>
      <c r="M777" s="355"/>
      <c r="N777" s="355"/>
      <c r="O777" s="355"/>
      <c r="P777" s="355"/>
      <c r="Q777" s="355"/>
      <c r="R777" s="355"/>
      <c r="S777" s="355"/>
      <c r="T777" s="355"/>
      <c r="U777" s="355"/>
      <c r="V777" s="355"/>
      <c r="W777" s="355"/>
      <c r="X777" s="356"/>
      <c r="Y777" s="351"/>
      <c r="Z777" s="352"/>
      <c r="AA777" s="352"/>
      <c r="AB777" s="358"/>
      <c r="AC777" s="256"/>
      <c r="AD777" s="257"/>
      <c r="AE777" s="257"/>
      <c r="AF777" s="257"/>
      <c r="AG777" s="258"/>
      <c r="AH777" s="354"/>
      <c r="AI777" s="355"/>
      <c r="AJ777" s="355"/>
      <c r="AK777" s="355"/>
      <c r="AL777" s="355"/>
      <c r="AM777" s="355"/>
      <c r="AN777" s="355"/>
      <c r="AO777" s="355"/>
      <c r="AP777" s="355"/>
      <c r="AQ777" s="355"/>
      <c r="AR777" s="355"/>
      <c r="AS777" s="355"/>
      <c r="AT777" s="356"/>
      <c r="AU777" s="351"/>
      <c r="AV777" s="352"/>
      <c r="AW777" s="352"/>
      <c r="AX777" s="353"/>
    </row>
    <row r="778" spans="1:50" ht="24.75" customHeight="1" x14ac:dyDescent="0.15">
      <c r="A778" s="563"/>
      <c r="B778" s="744"/>
      <c r="C778" s="744"/>
      <c r="D778" s="744"/>
      <c r="E778" s="744"/>
      <c r="F778" s="745"/>
      <c r="G778" s="256"/>
      <c r="H778" s="257"/>
      <c r="I778" s="257"/>
      <c r="J778" s="257"/>
      <c r="K778" s="258"/>
      <c r="L778" s="354"/>
      <c r="M778" s="355"/>
      <c r="N778" s="355"/>
      <c r="O778" s="355"/>
      <c r="P778" s="355"/>
      <c r="Q778" s="355"/>
      <c r="R778" s="355"/>
      <c r="S778" s="355"/>
      <c r="T778" s="355"/>
      <c r="U778" s="355"/>
      <c r="V778" s="355"/>
      <c r="W778" s="355"/>
      <c r="X778" s="356"/>
      <c r="Y778" s="351"/>
      <c r="Z778" s="352"/>
      <c r="AA778" s="352"/>
      <c r="AB778" s="358"/>
      <c r="AC778" s="256"/>
      <c r="AD778" s="257"/>
      <c r="AE778" s="257"/>
      <c r="AF778" s="257"/>
      <c r="AG778" s="258"/>
      <c r="AH778" s="354"/>
      <c r="AI778" s="355"/>
      <c r="AJ778" s="355"/>
      <c r="AK778" s="355"/>
      <c r="AL778" s="355"/>
      <c r="AM778" s="355"/>
      <c r="AN778" s="355"/>
      <c r="AO778" s="355"/>
      <c r="AP778" s="355"/>
      <c r="AQ778" s="355"/>
      <c r="AR778" s="355"/>
      <c r="AS778" s="355"/>
      <c r="AT778" s="356"/>
      <c r="AU778" s="351"/>
      <c r="AV778" s="352"/>
      <c r="AW778" s="352"/>
      <c r="AX778" s="353"/>
    </row>
    <row r="779" spans="1:50" ht="24.75" customHeight="1" x14ac:dyDescent="0.15">
      <c r="A779" s="563"/>
      <c r="B779" s="744"/>
      <c r="C779" s="744"/>
      <c r="D779" s="744"/>
      <c r="E779" s="744"/>
      <c r="F779" s="745"/>
      <c r="G779" s="256"/>
      <c r="H779" s="257"/>
      <c r="I779" s="257"/>
      <c r="J779" s="257"/>
      <c r="K779" s="258"/>
      <c r="L779" s="354"/>
      <c r="M779" s="355"/>
      <c r="N779" s="355"/>
      <c r="O779" s="355"/>
      <c r="P779" s="355"/>
      <c r="Q779" s="355"/>
      <c r="R779" s="355"/>
      <c r="S779" s="355"/>
      <c r="T779" s="355"/>
      <c r="U779" s="355"/>
      <c r="V779" s="355"/>
      <c r="W779" s="355"/>
      <c r="X779" s="356"/>
      <c r="Y779" s="351"/>
      <c r="Z779" s="352"/>
      <c r="AA779" s="352"/>
      <c r="AB779" s="358"/>
      <c r="AC779" s="256"/>
      <c r="AD779" s="257"/>
      <c r="AE779" s="257"/>
      <c r="AF779" s="257"/>
      <c r="AG779" s="258"/>
      <c r="AH779" s="354"/>
      <c r="AI779" s="355"/>
      <c r="AJ779" s="355"/>
      <c r="AK779" s="355"/>
      <c r="AL779" s="355"/>
      <c r="AM779" s="355"/>
      <c r="AN779" s="355"/>
      <c r="AO779" s="355"/>
      <c r="AP779" s="355"/>
      <c r="AQ779" s="355"/>
      <c r="AR779" s="355"/>
      <c r="AS779" s="355"/>
      <c r="AT779" s="356"/>
      <c r="AU779" s="351"/>
      <c r="AV779" s="352"/>
      <c r="AW779" s="352"/>
      <c r="AX779" s="353"/>
    </row>
    <row r="780" spans="1:50" ht="24.75" customHeight="1" x14ac:dyDescent="0.15">
      <c r="A780" s="563"/>
      <c r="B780" s="744"/>
      <c r="C780" s="744"/>
      <c r="D780" s="744"/>
      <c r="E780" s="744"/>
      <c r="F780" s="745"/>
      <c r="G780" s="256"/>
      <c r="H780" s="257"/>
      <c r="I780" s="257"/>
      <c r="J780" s="257"/>
      <c r="K780" s="258"/>
      <c r="L780" s="354"/>
      <c r="M780" s="355"/>
      <c r="N780" s="355"/>
      <c r="O780" s="355"/>
      <c r="P780" s="355"/>
      <c r="Q780" s="355"/>
      <c r="R780" s="355"/>
      <c r="S780" s="355"/>
      <c r="T780" s="355"/>
      <c r="U780" s="355"/>
      <c r="V780" s="355"/>
      <c r="W780" s="355"/>
      <c r="X780" s="356"/>
      <c r="Y780" s="351"/>
      <c r="Z780" s="352"/>
      <c r="AA780" s="352"/>
      <c r="AB780" s="358"/>
      <c r="AC780" s="256"/>
      <c r="AD780" s="257"/>
      <c r="AE780" s="257"/>
      <c r="AF780" s="257"/>
      <c r="AG780" s="258"/>
      <c r="AH780" s="354"/>
      <c r="AI780" s="355"/>
      <c r="AJ780" s="355"/>
      <c r="AK780" s="355"/>
      <c r="AL780" s="355"/>
      <c r="AM780" s="355"/>
      <c r="AN780" s="355"/>
      <c r="AO780" s="355"/>
      <c r="AP780" s="355"/>
      <c r="AQ780" s="355"/>
      <c r="AR780" s="355"/>
      <c r="AS780" s="355"/>
      <c r="AT780" s="356"/>
      <c r="AU780" s="351"/>
      <c r="AV780" s="352"/>
      <c r="AW780" s="352"/>
      <c r="AX780" s="353"/>
    </row>
    <row r="781" spans="1:50" ht="24.75" hidden="1" customHeight="1" x14ac:dyDescent="0.15">
      <c r="A781" s="563"/>
      <c r="B781" s="744"/>
      <c r="C781" s="744"/>
      <c r="D781" s="744"/>
      <c r="E781" s="744"/>
      <c r="F781" s="745"/>
      <c r="G781" s="256"/>
      <c r="H781" s="257"/>
      <c r="I781" s="257"/>
      <c r="J781" s="257"/>
      <c r="K781" s="258"/>
      <c r="L781" s="354"/>
      <c r="M781" s="355"/>
      <c r="N781" s="355"/>
      <c r="O781" s="355"/>
      <c r="P781" s="355"/>
      <c r="Q781" s="355"/>
      <c r="R781" s="355"/>
      <c r="S781" s="355"/>
      <c r="T781" s="355"/>
      <c r="U781" s="355"/>
      <c r="V781" s="355"/>
      <c r="W781" s="355"/>
      <c r="X781" s="356"/>
      <c r="Y781" s="351"/>
      <c r="Z781" s="352"/>
      <c r="AA781" s="352"/>
      <c r="AB781" s="358"/>
      <c r="AC781" s="256"/>
      <c r="AD781" s="257"/>
      <c r="AE781" s="257"/>
      <c r="AF781" s="257"/>
      <c r="AG781" s="258"/>
      <c r="AH781" s="354"/>
      <c r="AI781" s="355"/>
      <c r="AJ781" s="355"/>
      <c r="AK781" s="355"/>
      <c r="AL781" s="355"/>
      <c r="AM781" s="355"/>
      <c r="AN781" s="355"/>
      <c r="AO781" s="355"/>
      <c r="AP781" s="355"/>
      <c r="AQ781" s="355"/>
      <c r="AR781" s="355"/>
      <c r="AS781" s="355"/>
      <c r="AT781" s="356"/>
      <c r="AU781" s="351"/>
      <c r="AV781" s="352"/>
      <c r="AW781" s="352"/>
      <c r="AX781" s="353"/>
    </row>
    <row r="782" spans="1:50" ht="24.75" hidden="1" customHeight="1" x14ac:dyDescent="0.15">
      <c r="A782" s="563"/>
      <c r="B782" s="744"/>
      <c r="C782" s="744"/>
      <c r="D782" s="744"/>
      <c r="E782" s="744"/>
      <c r="F782" s="745"/>
      <c r="G782" s="256"/>
      <c r="H782" s="257"/>
      <c r="I782" s="257"/>
      <c r="J782" s="257"/>
      <c r="K782" s="258"/>
      <c r="L782" s="354"/>
      <c r="M782" s="355"/>
      <c r="N782" s="355"/>
      <c r="O782" s="355"/>
      <c r="P782" s="355"/>
      <c r="Q782" s="355"/>
      <c r="R782" s="355"/>
      <c r="S782" s="355"/>
      <c r="T782" s="355"/>
      <c r="U782" s="355"/>
      <c r="V782" s="355"/>
      <c r="W782" s="355"/>
      <c r="X782" s="356"/>
      <c r="Y782" s="351"/>
      <c r="Z782" s="352"/>
      <c r="AA782" s="352"/>
      <c r="AB782" s="358"/>
      <c r="AC782" s="256"/>
      <c r="AD782" s="257"/>
      <c r="AE782" s="257"/>
      <c r="AF782" s="257"/>
      <c r="AG782" s="258"/>
      <c r="AH782" s="354"/>
      <c r="AI782" s="355"/>
      <c r="AJ782" s="355"/>
      <c r="AK782" s="355"/>
      <c r="AL782" s="355"/>
      <c r="AM782" s="355"/>
      <c r="AN782" s="355"/>
      <c r="AO782" s="355"/>
      <c r="AP782" s="355"/>
      <c r="AQ782" s="355"/>
      <c r="AR782" s="355"/>
      <c r="AS782" s="355"/>
      <c r="AT782" s="356"/>
      <c r="AU782" s="351"/>
      <c r="AV782" s="352"/>
      <c r="AW782" s="352"/>
      <c r="AX782" s="353"/>
    </row>
    <row r="783" spans="1:50" ht="24.75" customHeight="1" thickBot="1" x14ac:dyDescent="0.2">
      <c r="A783" s="563"/>
      <c r="B783" s="744"/>
      <c r="C783" s="744"/>
      <c r="D783" s="744"/>
      <c r="E783" s="744"/>
      <c r="F783" s="745"/>
      <c r="G783" s="359" t="s">
        <v>22</v>
      </c>
      <c r="H783" s="360"/>
      <c r="I783" s="360"/>
      <c r="J783" s="360"/>
      <c r="K783" s="360"/>
      <c r="L783" s="361"/>
      <c r="M783" s="362"/>
      <c r="N783" s="362"/>
      <c r="O783" s="362"/>
      <c r="P783" s="362"/>
      <c r="Q783" s="362"/>
      <c r="R783" s="362"/>
      <c r="S783" s="362"/>
      <c r="T783" s="362"/>
      <c r="U783" s="362"/>
      <c r="V783" s="362"/>
      <c r="W783" s="362"/>
      <c r="X783" s="363"/>
      <c r="Y783" s="364">
        <f>SUM(Y773:AB782)</f>
        <v>30.900000000000002</v>
      </c>
      <c r="Z783" s="365"/>
      <c r="AA783" s="365"/>
      <c r="AB783" s="366"/>
      <c r="AC783" s="359" t="s">
        <v>22</v>
      </c>
      <c r="AD783" s="360"/>
      <c r="AE783" s="360"/>
      <c r="AF783" s="360"/>
      <c r="AG783" s="360"/>
      <c r="AH783" s="361"/>
      <c r="AI783" s="362"/>
      <c r="AJ783" s="362"/>
      <c r="AK783" s="362"/>
      <c r="AL783" s="362"/>
      <c r="AM783" s="362"/>
      <c r="AN783" s="362"/>
      <c r="AO783" s="362"/>
      <c r="AP783" s="362"/>
      <c r="AQ783" s="362"/>
      <c r="AR783" s="362"/>
      <c r="AS783" s="362"/>
      <c r="AT783" s="363"/>
      <c r="AU783" s="364">
        <f>SUM(AU773:AX782)</f>
        <v>28.900000000000002</v>
      </c>
      <c r="AV783" s="365"/>
      <c r="AW783" s="365"/>
      <c r="AX783" s="367"/>
    </row>
    <row r="784" spans="1:50" ht="30" customHeight="1" x14ac:dyDescent="0.15">
      <c r="A784" s="563"/>
      <c r="B784" s="744"/>
      <c r="C784" s="744"/>
      <c r="D784" s="744"/>
      <c r="E784" s="744"/>
      <c r="F784" s="745"/>
      <c r="G784" s="378" t="s">
        <v>490</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488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63"/>
      <c r="B785" s="744"/>
      <c r="C785" s="744"/>
      <c r="D785" s="744"/>
      <c r="E785" s="744"/>
      <c r="F785" s="745"/>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4"/>
    </row>
    <row r="786" spans="1:50" ht="24.75" customHeight="1" x14ac:dyDescent="0.15">
      <c r="A786" s="563"/>
      <c r="B786" s="744"/>
      <c r="C786" s="744"/>
      <c r="D786" s="744"/>
      <c r="E786" s="744"/>
      <c r="F786" s="745"/>
      <c r="G786" s="276" t="s">
        <v>523</v>
      </c>
      <c r="H786" s="277"/>
      <c r="I786" s="277"/>
      <c r="J786" s="277"/>
      <c r="K786" s="278"/>
      <c r="L786" s="279" t="s">
        <v>524</v>
      </c>
      <c r="M786" s="280"/>
      <c r="N786" s="280"/>
      <c r="O786" s="280"/>
      <c r="P786" s="280"/>
      <c r="Q786" s="280"/>
      <c r="R786" s="280"/>
      <c r="S786" s="280"/>
      <c r="T786" s="280"/>
      <c r="U786" s="280"/>
      <c r="V786" s="280"/>
      <c r="W786" s="280"/>
      <c r="X786" s="281"/>
      <c r="Y786" s="445">
        <v>2.6</v>
      </c>
      <c r="Z786" s="446"/>
      <c r="AA786" s="446"/>
      <c r="AB786" s="532"/>
      <c r="AC786" s="276" t="s">
        <v>522</v>
      </c>
      <c r="AD786" s="277"/>
      <c r="AE786" s="277"/>
      <c r="AF786" s="277"/>
      <c r="AG786" s="278"/>
      <c r="AH786" s="279" t="s">
        <v>528</v>
      </c>
      <c r="AI786" s="280"/>
      <c r="AJ786" s="280"/>
      <c r="AK786" s="280"/>
      <c r="AL786" s="280"/>
      <c r="AM786" s="280"/>
      <c r="AN786" s="280"/>
      <c r="AO786" s="280"/>
      <c r="AP786" s="280"/>
      <c r="AQ786" s="280"/>
      <c r="AR786" s="280"/>
      <c r="AS786" s="280"/>
      <c r="AT786" s="281"/>
      <c r="AU786" s="445">
        <v>4.5</v>
      </c>
      <c r="AV786" s="446"/>
      <c r="AW786" s="446"/>
      <c r="AX786" s="447"/>
    </row>
    <row r="787" spans="1:50" ht="24.75" customHeight="1" x14ac:dyDescent="0.15">
      <c r="A787" s="563"/>
      <c r="B787" s="744"/>
      <c r="C787" s="744"/>
      <c r="D787" s="744"/>
      <c r="E787" s="744"/>
      <c r="F787" s="745"/>
      <c r="G787" s="256"/>
      <c r="H787" s="257"/>
      <c r="I787" s="257"/>
      <c r="J787" s="257"/>
      <c r="K787" s="258"/>
      <c r="L787" s="354"/>
      <c r="M787" s="355"/>
      <c r="N787" s="355"/>
      <c r="O787" s="355"/>
      <c r="P787" s="355"/>
      <c r="Q787" s="355"/>
      <c r="R787" s="355"/>
      <c r="S787" s="355"/>
      <c r="T787" s="355"/>
      <c r="U787" s="355"/>
      <c r="V787" s="355"/>
      <c r="W787" s="355"/>
      <c r="X787" s="356"/>
      <c r="Y787" s="351"/>
      <c r="Z787" s="352"/>
      <c r="AA787" s="352"/>
      <c r="AB787" s="358"/>
      <c r="AC787" s="256" t="s">
        <v>529</v>
      </c>
      <c r="AD787" s="257"/>
      <c r="AE787" s="257"/>
      <c r="AF787" s="257"/>
      <c r="AG787" s="258"/>
      <c r="AH787" s="354" t="s">
        <v>530</v>
      </c>
      <c r="AI787" s="355"/>
      <c r="AJ787" s="355"/>
      <c r="AK787" s="355"/>
      <c r="AL787" s="355"/>
      <c r="AM787" s="355"/>
      <c r="AN787" s="355"/>
      <c r="AO787" s="355"/>
      <c r="AP787" s="355"/>
      <c r="AQ787" s="355"/>
      <c r="AR787" s="355"/>
      <c r="AS787" s="355"/>
      <c r="AT787" s="356"/>
      <c r="AU787" s="351">
        <v>0.2</v>
      </c>
      <c r="AV787" s="352"/>
      <c r="AW787" s="352"/>
      <c r="AX787" s="353"/>
    </row>
    <row r="788" spans="1:50" ht="24.75" customHeight="1" x14ac:dyDescent="0.15">
      <c r="A788" s="563"/>
      <c r="B788" s="744"/>
      <c r="C788" s="744"/>
      <c r="D788" s="744"/>
      <c r="E788" s="744"/>
      <c r="F788" s="745"/>
      <c r="G788" s="256"/>
      <c r="H788" s="257"/>
      <c r="I788" s="257"/>
      <c r="J788" s="257"/>
      <c r="K788" s="258"/>
      <c r="L788" s="354"/>
      <c r="M788" s="355"/>
      <c r="N788" s="355"/>
      <c r="O788" s="355"/>
      <c r="P788" s="355"/>
      <c r="Q788" s="355"/>
      <c r="R788" s="355"/>
      <c r="S788" s="355"/>
      <c r="T788" s="355"/>
      <c r="U788" s="355"/>
      <c r="V788" s="355"/>
      <c r="W788" s="355"/>
      <c r="X788" s="356"/>
      <c r="Y788" s="351"/>
      <c r="Z788" s="352"/>
      <c r="AA788" s="352"/>
      <c r="AB788" s="358"/>
      <c r="AC788" s="256" t="s">
        <v>531</v>
      </c>
      <c r="AD788" s="257"/>
      <c r="AE788" s="257"/>
      <c r="AF788" s="257"/>
      <c r="AG788" s="258"/>
      <c r="AH788" s="354" t="s">
        <v>532</v>
      </c>
      <c r="AI788" s="355"/>
      <c r="AJ788" s="355"/>
      <c r="AK788" s="355"/>
      <c r="AL788" s="355"/>
      <c r="AM788" s="355"/>
      <c r="AN788" s="355"/>
      <c r="AO788" s="355"/>
      <c r="AP788" s="355"/>
      <c r="AQ788" s="355"/>
      <c r="AR788" s="355"/>
      <c r="AS788" s="355"/>
      <c r="AT788" s="356"/>
      <c r="AU788" s="351">
        <v>0.5</v>
      </c>
      <c r="AV788" s="352"/>
      <c r="AW788" s="352"/>
      <c r="AX788" s="353"/>
    </row>
    <row r="789" spans="1:50" ht="24.75" customHeight="1" x14ac:dyDescent="0.15">
      <c r="A789" s="563"/>
      <c r="B789" s="744"/>
      <c r="C789" s="744"/>
      <c r="D789" s="744"/>
      <c r="E789" s="744"/>
      <c r="F789" s="745"/>
      <c r="G789" s="256"/>
      <c r="H789" s="257"/>
      <c r="I789" s="257"/>
      <c r="J789" s="257"/>
      <c r="K789" s="258"/>
      <c r="L789" s="354"/>
      <c r="M789" s="355"/>
      <c r="N789" s="355"/>
      <c r="O789" s="355"/>
      <c r="P789" s="355"/>
      <c r="Q789" s="355"/>
      <c r="R789" s="355"/>
      <c r="S789" s="355"/>
      <c r="T789" s="355"/>
      <c r="U789" s="355"/>
      <c r="V789" s="355"/>
      <c r="W789" s="355"/>
      <c r="X789" s="356"/>
      <c r="Y789" s="351"/>
      <c r="Z789" s="352"/>
      <c r="AA789" s="352"/>
      <c r="AB789" s="358"/>
      <c r="AC789" s="256"/>
      <c r="AD789" s="257"/>
      <c r="AE789" s="257"/>
      <c r="AF789" s="257"/>
      <c r="AG789" s="258"/>
      <c r="AH789" s="354"/>
      <c r="AI789" s="355"/>
      <c r="AJ789" s="355"/>
      <c r="AK789" s="355"/>
      <c r="AL789" s="355"/>
      <c r="AM789" s="355"/>
      <c r="AN789" s="355"/>
      <c r="AO789" s="355"/>
      <c r="AP789" s="355"/>
      <c r="AQ789" s="355"/>
      <c r="AR789" s="355"/>
      <c r="AS789" s="355"/>
      <c r="AT789" s="356"/>
      <c r="AU789" s="351"/>
      <c r="AV789" s="352"/>
      <c r="AW789" s="352"/>
      <c r="AX789" s="353"/>
    </row>
    <row r="790" spans="1:50" ht="24.75" customHeight="1" x14ac:dyDescent="0.15">
      <c r="A790" s="563"/>
      <c r="B790" s="744"/>
      <c r="C790" s="744"/>
      <c r="D790" s="744"/>
      <c r="E790" s="744"/>
      <c r="F790" s="745"/>
      <c r="G790" s="256"/>
      <c r="H790" s="257"/>
      <c r="I790" s="257"/>
      <c r="J790" s="257"/>
      <c r="K790" s="258"/>
      <c r="L790" s="354"/>
      <c r="M790" s="355"/>
      <c r="N790" s="355"/>
      <c r="O790" s="355"/>
      <c r="P790" s="355"/>
      <c r="Q790" s="355"/>
      <c r="R790" s="355"/>
      <c r="S790" s="355"/>
      <c r="T790" s="355"/>
      <c r="U790" s="355"/>
      <c r="V790" s="355"/>
      <c r="W790" s="355"/>
      <c r="X790" s="356"/>
      <c r="Y790" s="351"/>
      <c r="Z790" s="352"/>
      <c r="AA790" s="352"/>
      <c r="AB790" s="358"/>
      <c r="AC790" s="256"/>
      <c r="AD790" s="257"/>
      <c r="AE790" s="257"/>
      <c r="AF790" s="257"/>
      <c r="AG790" s="258"/>
      <c r="AH790" s="354"/>
      <c r="AI790" s="355"/>
      <c r="AJ790" s="355"/>
      <c r="AK790" s="355"/>
      <c r="AL790" s="355"/>
      <c r="AM790" s="355"/>
      <c r="AN790" s="355"/>
      <c r="AO790" s="355"/>
      <c r="AP790" s="355"/>
      <c r="AQ790" s="355"/>
      <c r="AR790" s="355"/>
      <c r="AS790" s="355"/>
      <c r="AT790" s="356"/>
      <c r="AU790" s="351"/>
      <c r="AV790" s="352"/>
      <c r="AW790" s="352"/>
      <c r="AX790" s="353"/>
    </row>
    <row r="791" spans="1:50" ht="24.75" customHeight="1" x14ac:dyDescent="0.15">
      <c r="A791" s="563"/>
      <c r="B791" s="744"/>
      <c r="C791" s="744"/>
      <c r="D791" s="744"/>
      <c r="E791" s="744"/>
      <c r="F791" s="745"/>
      <c r="G791" s="256"/>
      <c r="H791" s="257"/>
      <c r="I791" s="257"/>
      <c r="J791" s="257"/>
      <c r="K791" s="258"/>
      <c r="L791" s="354"/>
      <c r="M791" s="355"/>
      <c r="N791" s="355"/>
      <c r="O791" s="355"/>
      <c r="P791" s="355"/>
      <c r="Q791" s="355"/>
      <c r="R791" s="355"/>
      <c r="S791" s="355"/>
      <c r="T791" s="355"/>
      <c r="U791" s="355"/>
      <c r="V791" s="355"/>
      <c r="W791" s="355"/>
      <c r="X791" s="356"/>
      <c r="Y791" s="351"/>
      <c r="Z791" s="352"/>
      <c r="AA791" s="352"/>
      <c r="AB791" s="358"/>
      <c r="AC791" s="256"/>
      <c r="AD791" s="257"/>
      <c r="AE791" s="257"/>
      <c r="AF791" s="257"/>
      <c r="AG791" s="258"/>
      <c r="AH791" s="354"/>
      <c r="AI791" s="355"/>
      <c r="AJ791" s="355"/>
      <c r="AK791" s="355"/>
      <c r="AL791" s="355"/>
      <c r="AM791" s="355"/>
      <c r="AN791" s="355"/>
      <c r="AO791" s="355"/>
      <c r="AP791" s="355"/>
      <c r="AQ791" s="355"/>
      <c r="AR791" s="355"/>
      <c r="AS791" s="355"/>
      <c r="AT791" s="356"/>
      <c r="AU791" s="351"/>
      <c r="AV791" s="352"/>
      <c r="AW791" s="352"/>
      <c r="AX791" s="353"/>
    </row>
    <row r="792" spans="1:50" ht="24.75" customHeight="1" x14ac:dyDescent="0.15">
      <c r="A792" s="563"/>
      <c r="B792" s="744"/>
      <c r="C792" s="744"/>
      <c r="D792" s="744"/>
      <c r="E792" s="744"/>
      <c r="F792" s="745"/>
      <c r="G792" s="256"/>
      <c r="H792" s="257"/>
      <c r="I792" s="257"/>
      <c r="J792" s="257"/>
      <c r="K792" s="258"/>
      <c r="L792" s="354"/>
      <c r="M792" s="355"/>
      <c r="N792" s="355"/>
      <c r="O792" s="355"/>
      <c r="P792" s="355"/>
      <c r="Q792" s="355"/>
      <c r="R792" s="355"/>
      <c r="S792" s="355"/>
      <c r="T792" s="355"/>
      <c r="U792" s="355"/>
      <c r="V792" s="355"/>
      <c r="W792" s="355"/>
      <c r="X792" s="356"/>
      <c r="Y792" s="351"/>
      <c r="Z792" s="352"/>
      <c r="AA792" s="352"/>
      <c r="AB792" s="358"/>
      <c r="AC792" s="256"/>
      <c r="AD792" s="257"/>
      <c r="AE792" s="257"/>
      <c r="AF792" s="257"/>
      <c r="AG792" s="258"/>
      <c r="AH792" s="354"/>
      <c r="AI792" s="355"/>
      <c r="AJ792" s="355"/>
      <c r="AK792" s="355"/>
      <c r="AL792" s="355"/>
      <c r="AM792" s="355"/>
      <c r="AN792" s="355"/>
      <c r="AO792" s="355"/>
      <c r="AP792" s="355"/>
      <c r="AQ792" s="355"/>
      <c r="AR792" s="355"/>
      <c r="AS792" s="355"/>
      <c r="AT792" s="356"/>
      <c r="AU792" s="351"/>
      <c r="AV792" s="352"/>
      <c r="AW792" s="352"/>
      <c r="AX792" s="353"/>
    </row>
    <row r="793" spans="1:50" ht="24.75" customHeight="1" x14ac:dyDescent="0.15">
      <c r="A793" s="563"/>
      <c r="B793" s="744"/>
      <c r="C793" s="744"/>
      <c r="D793" s="744"/>
      <c r="E793" s="744"/>
      <c r="F793" s="745"/>
      <c r="G793" s="256"/>
      <c r="H793" s="257"/>
      <c r="I793" s="257"/>
      <c r="J793" s="257"/>
      <c r="K793" s="258"/>
      <c r="L793" s="354"/>
      <c r="M793" s="355"/>
      <c r="N793" s="355"/>
      <c r="O793" s="355"/>
      <c r="P793" s="355"/>
      <c r="Q793" s="355"/>
      <c r="R793" s="355"/>
      <c r="S793" s="355"/>
      <c r="T793" s="355"/>
      <c r="U793" s="355"/>
      <c r="V793" s="355"/>
      <c r="W793" s="355"/>
      <c r="X793" s="356"/>
      <c r="Y793" s="351"/>
      <c r="Z793" s="352"/>
      <c r="AA793" s="352"/>
      <c r="AB793" s="358"/>
      <c r="AC793" s="256"/>
      <c r="AD793" s="257"/>
      <c r="AE793" s="257"/>
      <c r="AF793" s="257"/>
      <c r="AG793" s="258"/>
      <c r="AH793" s="354"/>
      <c r="AI793" s="355"/>
      <c r="AJ793" s="355"/>
      <c r="AK793" s="355"/>
      <c r="AL793" s="355"/>
      <c r="AM793" s="355"/>
      <c r="AN793" s="355"/>
      <c r="AO793" s="355"/>
      <c r="AP793" s="355"/>
      <c r="AQ793" s="355"/>
      <c r="AR793" s="355"/>
      <c r="AS793" s="355"/>
      <c r="AT793" s="356"/>
      <c r="AU793" s="351"/>
      <c r="AV793" s="352"/>
      <c r="AW793" s="352"/>
      <c r="AX793" s="353"/>
    </row>
    <row r="794" spans="1:50" ht="24.75" hidden="1" customHeight="1" x14ac:dyDescent="0.15">
      <c r="A794" s="563"/>
      <c r="B794" s="744"/>
      <c r="C794" s="744"/>
      <c r="D794" s="744"/>
      <c r="E794" s="744"/>
      <c r="F794" s="745"/>
      <c r="G794" s="256"/>
      <c r="H794" s="257"/>
      <c r="I794" s="257"/>
      <c r="J794" s="257"/>
      <c r="K794" s="258"/>
      <c r="L794" s="354"/>
      <c r="M794" s="355"/>
      <c r="N794" s="355"/>
      <c r="O794" s="355"/>
      <c r="P794" s="355"/>
      <c r="Q794" s="355"/>
      <c r="R794" s="355"/>
      <c r="S794" s="355"/>
      <c r="T794" s="355"/>
      <c r="U794" s="355"/>
      <c r="V794" s="355"/>
      <c r="W794" s="355"/>
      <c r="X794" s="356"/>
      <c r="Y794" s="351"/>
      <c r="Z794" s="352"/>
      <c r="AA794" s="352"/>
      <c r="AB794" s="358"/>
      <c r="AC794" s="256"/>
      <c r="AD794" s="257"/>
      <c r="AE794" s="257"/>
      <c r="AF794" s="257"/>
      <c r="AG794" s="258"/>
      <c r="AH794" s="354"/>
      <c r="AI794" s="355"/>
      <c r="AJ794" s="355"/>
      <c r="AK794" s="355"/>
      <c r="AL794" s="355"/>
      <c r="AM794" s="355"/>
      <c r="AN794" s="355"/>
      <c r="AO794" s="355"/>
      <c r="AP794" s="355"/>
      <c r="AQ794" s="355"/>
      <c r="AR794" s="355"/>
      <c r="AS794" s="355"/>
      <c r="AT794" s="356"/>
      <c r="AU794" s="351"/>
      <c r="AV794" s="352"/>
      <c r="AW794" s="352"/>
      <c r="AX794" s="353"/>
    </row>
    <row r="795" spans="1:50" ht="24.75" hidden="1" customHeight="1" x14ac:dyDescent="0.15">
      <c r="A795" s="563"/>
      <c r="B795" s="744"/>
      <c r="C795" s="744"/>
      <c r="D795" s="744"/>
      <c r="E795" s="744"/>
      <c r="F795" s="745"/>
      <c r="G795" s="256"/>
      <c r="H795" s="257"/>
      <c r="I795" s="257"/>
      <c r="J795" s="257"/>
      <c r="K795" s="258"/>
      <c r="L795" s="354"/>
      <c r="M795" s="355"/>
      <c r="N795" s="355"/>
      <c r="O795" s="355"/>
      <c r="P795" s="355"/>
      <c r="Q795" s="355"/>
      <c r="R795" s="355"/>
      <c r="S795" s="355"/>
      <c r="T795" s="355"/>
      <c r="U795" s="355"/>
      <c r="V795" s="355"/>
      <c r="W795" s="355"/>
      <c r="X795" s="356"/>
      <c r="Y795" s="351"/>
      <c r="Z795" s="352"/>
      <c r="AA795" s="352"/>
      <c r="AB795" s="358"/>
      <c r="AC795" s="256"/>
      <c r="AD795" s="257"/>
      <c r="AE795" s="257"/>
      <c r="AF795" s="257"/>
      <c r="AG795" s="258"/>
      <c r="AH795" s="354"/>
      <c r="AI795" s="355"/>
      <c r="AJ795" s="355"/>
      <c r="AK795" s="355"/>
      <c r="AL795" s="355"/>
      <c r="AM795" s="355"/>
      <c r="AN795" s="355"/>
      <c r="AO795" s="355"/>
      <c r="AP795" s="355"/>
      <c r="AQ795" s="355"/>
      <c r="AR795" s="355"/>
      <c r="AS795" s="355"/>
      <c r="AT795" s="356"/>
      <c r="AU795" s="351"/>
      <c r="AV795" s="352"/>
      <c r="AW795" s="352"/>
      <c r="AX795" s="353"/>
    </row>
    <row r="796" spans="1:50" ht="24.75" customHeight="1" thickBot="1" x14ac:dyDescent="0.2">
      <c r="A796" s="563"/>
      <c r="B796" s="744"/>
      <c r="C796" s="744"/>
      <c r="D796" s="744"/>
      <c r="E796" s="744"/>
      <c r="F796" s="745"/>
      <c r="G796" s="359" t="s">
        <v>22</v>
      </c>
      <c r="H796" s="360"/>
      <c r="I796" s="360"/>
      <c r="J796" s="360"/>
      <c r="K796" s="360"/>
      <c r="L796" s="361"/>
      <c r="M796" s="362"/>
      <c r="N796" s="362"/>
      <c r="O796" s="362"/>
      <c r="P796" s="362"/>
      <c r="Q796" s="362"/>
      <c r="R796" s="362"/>
      <c r="S796" s="362"/>
      <c r="T796" s="362"/>
      <c r="U796" s="362"/>
      <c r="V796" s="362"/>
      <c r="W796" s="362"/>
      <c r="X796" s="363"/>
      <c r="Y796" s="364">
        <f>SUM(Y786:AB795)</f>
        <v>2.6</v>
      </c>
      <c r="Z796" s="365"/>
      <c r="AA796" s="365"/>
      <c r="AB796" s="366"/>
      <c r="AC796" s="359" t="s">
        <v>22</v>
      </c>
      <c r="AD796" s="360"/>
      <c r="AE796" s="360"/>
      <c r="AF796" s="360"/>
      <c r="AG796" s="360"/>
      <c r="AH796" s="361"/>
      <c r="AI796" s="362"/>
      <c r="AJ796" s="362"/>
      <c r="AK796" s="362"/>
      <c r="AL796" s="362"/>
      <c r="AM796" s="362"/>
      <c r="AN796" s="362"/>
      <c r="AO796" s="362"/>
      <c r="AP796" s="362"/>
      <c r="AQ796" s="362"/>
      <c r="AR796" s="362"/>
      <c r="AS796" s="362"/>
      <c r="AT796" s="363"/>
      <c r="AU796" s="364">
        <f>SUM(AU786:AX795)</f>
        <v>5.2</v>
      </c>
      <c r="AV796" s="365"/>
      <c r="AW796" s="365"/>
      <c r="AX796" s="367"/>
    </row>
    <row r="797" spans="1:50" ht="30" customHeight="1" x14ac:dyDescent="0.15">
      <c r="A797" s="563"/>
      <c r="B797" s="744"/>
      <c r="C797" s="744"/>
      <c r="D797" s="744"/>
      <c r="E797" s="744"/>
      <c r="F797" s="745"/>
      <c r="G797" s="378" t="s">
        <v>542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x14ac:dyDescent="0.15">
      <c r="A798" s="563"/>
      <c r="B798" s="744"/>
      <c r="C798" s="744"/>
      <c r="D798" s="744"/>
      <c r="E798" s="744"/>
      <c r="F798" s="745"/>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4"/>
    </row>
    <row r="799" spans="1:50" ht="24.75" customHeight="1" x14ac:dyDescent="0.15">
      <c r="A799" s="563"/>
      <c r="B799" s="744"/>
      <c r="C799" s="744"/>
      <c r="D799" s="744"/>
      <c r="E799" s="744"/>
      <c r="F799" s="745"/>
      <c r="G799" s="276"/>
      <c r="H799" s="528"/>
      <c r="I799" s="528"/>
      <c r="J799" s="528"/>
      <c r="K799" s="529"/>
      <c r="L799" s="279"/>
      <c r="M799" s="530"/>
      <c r="N799" s="530"/>
      <c r="O799" s="530"/>
      <c r="P799" s="530"/>
      <c r="Q799" s="530"/>
      <c r="R799" s="530"/>
      <c r="S799" s="530"/>
      <c r="T799" s="530"/>
      <c r="U799" s="530"/>
      <c r="V799" s="530"/>
      <c r="W799" s="530"/>
      <c r="X799" s="531"/>
      <c r="Y799" s="445"/>
      <c r="Z799" s="446"/>
      <c r="AA799" s="446"/>
      <c r="AB799" s="532"/>
      <c r="AC799" s="276"/>
      <c r="AD799" s="277"/>
      <c r="AE799" s="277"/>
      <c r="AF799" s="277"/>
      <c r="AG799" s="278"/>
      <c r="AH799" s="279"/>
      <c r="AI799" s="280"/>
      <c r="AJ799" s="280"/>
      <c r="AK799" s="280"/>
      <c r="AL799" s="280"/>
      <c r="AM799" s="280"/>
      <c r="AN799" s="280"/>
      <c r="AO799" s="280"/>
      <c r="AP799" s="280"/>
      <c r="AQ799" s="280"/>
      <c r="AR799" s="280"/>
      <c r="AS799" s="280"/>
      <c r="AT799" s="281"/>
      <c r="AU799" s="445"/>
      <c r="AV799" s="446"/>
      <c r="AW799" s="446"/>
      <c r="AX799" s="447"/>
    </row>
    <row r="800" spans="1:50" ht="24.75" customHeight="1" x14ac:dyDescent="0.15">
      <c r="A800" s="563"/>
      <c r="B800" s="744"/>
      <c r="C800" s="744"/>
      <c r="D800" s="744"/>
      <c r="E800" s="744"/>
      <c r="F800" s="745"/>
      <c r="G800" s="256"/>
      <c r="H800" s="257"/>
      <c r="I800" s="257"/>
      <c r="J800" s="257"/>
      <c r="K800" s="258"/>
      <c r="L800" s="354"/>
      <c r="M800" s="355"/>
      <c r="N800" s="355"/>
      <c r="O800" s="355"/>
      <c r="P800" s="355"/>
      <c r="Q800" s="355"/>
      <c r="R800" s="355"/>
      <c r="S800" s="355"/>
      <c r="T800" s="355"/>
      <c r="U800" s="355"/>
      <c r="V800" s="355"/>
      <c r="W800" s="355"/>
      <c r="X800" s="356"/>
      <c r="Y800" s="351"/>
      <c r="Z800" s="352"/>
      <c r="AA800" s="352"/>
      <c r="AB800" s="358"/>
      <c r="AC800" s="256"/>
      <c r="AD800" s="257"/>
      <c r="AE800" s="257"/>
      <c r="AF800" s="257"/>
      <c r="AG800" s="258"/>
      <c r="AH800" s="354"/>
      <c r="AI800" s="355"/>
      <c r="AJ800" s="355"/>
      <c r="AK800" s="355"/>
      <c r="AL800" s="355"/>
      <c r="AM800" s="355"/>
      <c r="AN800" s="355"/>
      <c r="AO800" s="355"/>
      <c r="AP800" s="355"/>
      <c r="AQ800" s="355"/>
      <c r="AR800" s="355"/>
      <c r="AS800" s="355"/>
      <c r="AT800" s="356"/>
      <c r="AU800" s="351"/>
      <c r="AV800" s="352"/>
      <c r="AW800" s="352"/>
      <c r="AX800" s="353"/>
    </row>
    <row r="801" spans="1:50" ht="24.75" customHeight="1" x14ac:dyDescent="0.15">
      <c r="A801" s="563"/>
      <c r="B801" s="744"/>
      <c r="C801" s="744"/>
      <c r="D801" s="744"/>
      <c r="E801" s="744"/>
      <c r="F801" s="745"/>
      <c r="G801" s="256"/>
      <c r="H801" s="257"/>
      <c r="I801" s="257"/>
      <c r="J801" s="257"/>
      <c r="K801" s="258"/>
      <c r="L801" s="354"/>
      <c r="M801" s="355"/>
      <c r="N801" s="355"/>
      <c r="O801" s="355"/>
      <c r="P801" s="355"/>
      <c r="Q801" s="355"/>
      <c r="R801" s="355"/>
      <c r="S801" s="355"/>
      <c r="T801" s="355"/>
      <c r="U801" s="355"/>
      <c r="V801" s="355"/>
      <c r="W801" s="355"/>
      <c r="X801" s="356"/>
      <c r="Y801" s="351"/>
      <c r="Z801" s="352"/>
      <c r="AA801" s="352"/>
      <c r="AB801" s="358"/>
      <c r="AC801" s="256"/>
      <c r="AD801" s="257"/>
      <c r="AE801" s="257"/>
      <c r="AF801" s="257"/>
      <c r="AG801" s="258"/>
      <c r="AH801" s="354"/>
      <c r="AI801" s="355"/>
      <c r="AJ801" s="355"/>
      <c r="AK801" s="355"/>
      <c r="AL801" s="355"/>
      <c r="AM801" s="355"/>
      <c r="AN801" s="355"/>
      <c r="AO801" s="355"/>
      <c r="AP801" s="355"/>
      <c r="AQ801" s="355"/>
      <c r="AR801" s="355"/>
      <c r="AS801" s="355"/>
      <c r="AT801" s="356"/>
      <c r="AU801" s="351"/>
      <c r="AV801" s="352"/>
      <c r="AW801" s="352"/>
      <c r="AX801" s="353"/>
    </row>
    <row r="802" spans="1:50" ht="24.75" customHeight="1" x14ac:dyDescent="0.15">
      <c r="A802" s="563"/>
      <c r="B802" s="744"/>
      <c r="C802" s="744"/>
      <c r="D802" s="744"/>
      <c r="E802" s="744"/>
      <c r="F802" s="745"/>
      <c r="G802" s="256"/>
      <c r="H802" s="257"/>
      <c r="I802" s="257"/>
      <c r="J802" s="257"/>
      <c r="K802" s="258"/>
      <c r="L802" s="354"/>
      <c r="M802" s="355"/>
      <c r="N802" s="355"/>
      <c r="O802" s="355"/>
      <c r="P802" s="355"/>
      <c r="Q802" s="355"/>
      <c r="R802" s="355"/>
      <c r="S802" s="355"/>
      <c r="T802" s="355"/>
      <c r="U802" s="355"/>
      <c r="V802" s="355"/>
      <c r="W802" s="355"/>
      <c r="X802" s="356"/>
      <c r="Y802" s="351"/>
      <c r="Z802" s="352"/>
      <c r="AA802" s="352"/>
      <c r="AB802" s="358"/>
      <c r="AC802" s="256"/>
      <c r="AD802" s="257"/>
      <c r="AE802" s="257"/>
      <c r="AF802" s="257"/>
      <c r="AG802" s="258"/>
      <c r="AH802" s="354"/>
      <c r="AI802" s="355"/>
      <c r="AJ802" s="355"/>
      <c r="AK802" s="355"/>
      <c r="AL802" s="355"/>
      <c r="AM802" s="355"/>
      <c r="AN802" s="355"/>
      <c r="AO802" s="355"/>
      <c r="AP802" s="355"/>
      <c r="AQ802" s="355"/>
      <c r="AR802" s="355"/>
      <c r="AS802" s="355"/>
      <c r="AT802" s="356"/>
      <c r="AU802" s="351"/>
      <c r="AV802" s="352"/>
      <c r="AW802" s="352"/>
      <c r="AX802" s="353"/>
    </row>
    <row r="803" spans="1:50" ht="24.75" customHeight="1" x14ac:dyDescent="0.15">
      <c r="A803" s="563"/>
      <c r="B803" s="744"/>
      <c r="C803" s="744"/>
      <c r="D803" s="744"/>
      <c r="E803" s="744"/>
      <c r="F803" s="745"/>
      <c r="G803" s="256"/>
      <c r="H803" s="257"/>
      <c r="I803" s="257"/>
      <c r="J803" s="257"/>
      <c r="K803" s="258"/>
      <c r="L803" s="354"/>
      <c r="M803" s="355"/>
      <c r="N803" s="355"/>
      <c r="O803" s="355"/>
      <c r="P803" s="355"/>
      <c r="Q803" s="355"/>
      <c r="R803" s="355"/>
      <c r="S803" s="355"/>
      <c r="T803" s="355"/>
      <c r="U803" s="355"/>
      <c r="V803" s="355"/>
      <c r="W803" s="355"/>
      <c r="X803" s="356"/>
      <c r="Y803" s="351"/>
      <c r="Z803" s="352"/>
      <c r="AA803" s="352"/>
      <c r="AB803" s="358"/>
      <c r="AC803" s="256"/>
      <c r="AD803" s="257"/>
      <c r="AE803" s="257"/>
      <c r="AF803" s="257"/>
      <c r="AG803" s="258"/>
      <c r="AH803" s="354"/>
      <c r="AI803" s="355"/>
      <c r="AJ803" s="355"/>
      <c r="AK803" s="355"/>
      <c r="AL803" s="355"/>
      <c r="AM803" s="355"/>
      <c r="AN803" s="355"/>
      <c r="AO803" s="355"/>
      <c r="AP803" s="355"/>
      <c r="AQ803" s="355"/>
      <c r="AR803" s="355"/>
      <c r="AS803" s="355"/>
      <c r="AT803" s="356"/>
      <c r="AU803" s="351"/>
      <c r="AV803" s="352"/>
      <c r="AW803" s="352"/>
      <c r="AX803" s="353"/>
    </row>
    <row r="804" spans="1:50" ht="24.75" customHeight="1" x14ac:dyDescent="0.15">
      <c r="A804" s="563"/>
      <c r="B804" s="744"/>
      <c r="C804" s="744"/>
      <c r="D804" s="744"/>
      <c r="E804" s="744"/>
      <c r="F804" s="745"/>
      <c r="G804" s="256"/>
      <c r="H804" s="257"/>
      <c r="I804" s="257"/>
      <c r="J804" s="257"/>
      <c r="K804" s="258"/>
      <c r="L804" s="354"/>
      <c r="M804" s="355"/>
      <c r="N804" s="355"/>
      <c r="O804" s="355"/>
      <c r="P804" s="355"/>
      <c r="Q804" s="355"/>
      <c r="R804" s="355"/>
      <c r="S804" s="355"/>
      <c r="T804" s="355"/>
      <c r="U804" s="355"/>
      <c r="V804" s="355"/>
      <c r="W804" s="355"/>
      <c r="X804" s="356"/>
      <c r="Y804" s="351"/>
      <c r="Z804" s="352"/>
      <c r="AA804" s="352"/>
      <c r="AB804" s="358"/>
      <c r="AC804" s="256"/>
      <c r="AD804" s="257"/>
      <c r="AE804" s="257"/>
      <c r="AF804" s="257"/>
      <c r="AG804" s="258"/>
      <c r="AH804" s="354"/>
      <c r="AI804" s="355"/>
      <c r="AJ804" s="355"/>
      <c r="AK804" s="355"/>
      <c r="AL804" s="355"/>
      <c r="AM804" s="355"/>
      <c r="AN804" s="355"/>
      <c r="AO804" s="355"/>
      <c r="AP804" s="355"/>
      <c r="AQ804" s="355"/>
      <c r="AR804" s="355"/>
      <c r="AS804" s="355"/>
      <c r="AT804" s="356"/>
      <c r="AU804" s="351"/>
      <c r="AV804" s="352"/>
      <c r="AW804" s="352"/>
      <c r="AX804" s="353"/>
    </row>
    <row r="805" spans="1:50" ht="24.75" customHeight="1" x14ac:dyDescent="0.15">
      <c r="A805" s="563"/>
      <c r="B805" s="744"/>
      <c r="C805" s="744"/>
      <c r="D805" s="744"/>
      <c r="E805" s="744"/>
      <c r="F805" s="745"/>
      <c r="G805" s="256"/>
      <c r="H805" s="257"/>
      <c r="I805" s="257"/>
      <c r="J805" s="257"/>
      <c r="K805" s="258"/>
      <c r="L805" s="354"/>
      <c r="M805" s="355"/>
      <c r="N805" s="355"/>
      <c r="O805" s="355"/>
      <c r="P805" s="355"/>
      <c r="Q805" s="355"/>
      <c r="R805" s="355"/>
      <c r="S805" s="355"/>
      <c r="T805" s="355"/>
      <c r="U805" s="355"/>
      <c r="V805" s="355"/>
      <c r="W805" s="355"/>
      <c r="X805" s="356"/>
      <c r="Y805" s="351"/>
      <c r="Z805" s="352"/>
      <c r="AA805" s="352"/>
      <c r="AB805" s="358"/>
      <c r="AC805" s="256"/>
      <c r="AD805" s="257"/>
      <c r="AE805" s="257"/>
      <c r="AF805" s="257"/>
      <c r="AG805" s="258"/>
      <c r="AH805" s="354"/>
      <c r="AI805" s="355"/>
      <c r="AJ805" s="355"/>
      <c r="AK805" s="355"/>
      <c r="AL805" s="355"/>
      <c r="AM805" s="355"/>
      <c r="AN805" s="355"/>
      <c r="AO805" s="355"/>
      <c r="AP805" s="355"/>
      <c r="AQ805" s="355"/>
      <c r="AR805" s="355"/>
      <c r="AS805" s="355"/>
      <c r="AT805" s="356"/>
      <c r="AU805" s="351"/>
      <c r="AV805" s="352"/>
      <c r="AW805" s="352"/>
      <c r="AX805" s="353"/>
    </row>
    <row r="806" spans="1:50" ht="24.75" customHeight="1" x14ac:dyDescent="0.15">
      <c r="A806" s="563"/>
      <c r="B806" s="744"/>
      <c r="C806" s="744"/>
      <c r="D806" s="744"/>
      <c r="E806" s="744"/>
      <c r="F806" s="745"/>
      <c r="G806" s="256"/>
      <c r="H806" s="257"/>
      <c r="I806" s="257"/>
      <c r="J806" s="257"/>
      <c r="K806" s="258"/>
      <c r="L806" s="354"/>
      <c r="M806" s="355"/>
      <c r="N806" s="355"/>
      <c r="O806" s="355"/>
      <c r="P806" s="355"/>
      <c r="Q806" s="355"/>
      <c r="R806" s="355"/>
      <c r="S806" s="355"/>
      <c r="T806" s="355"/>
      <c r="U806" s="355"/>
      <c r="V806" s="355"/>
      <c r="W806" s="355"/>
      <c r="X806" s="356"/>
      <c r="Y806" s="351"/>
      <c r="Z806" s="352"/>
      <c r="AA806" s="352"/>
      <c r="AB806" s="358"/>
      <c r="AC806" s="256"/>
      <c r="AD806" s="257"/>
      <c r="AE806" s="257"/>
      <c r="AF806" s="257"/>
      <c r="AG806" s="258"/>
      <c r="AH806" s="354"/>
      <c r="AI806" s="355"/>
      <c r="AJ806" s="355"/>
      <c r="AK806" s="355"/>
      <c r="AL806" s="355"/>
      <c r="AM806" s="355"/>
      <c r="AN806" s="355"/>
      <c r="AO806" s="355"/>
      <c r="AP806" s="355"/>
      <c r="AQ806" s="355"/>
      <c r="AR806" s="355"/>
      <c r="AS806" s="355"/>
      <c r="AT806" s="356"/>
      <c r="AU806" s="351"/>
      <c r="AV806" s="352"/>
      <c r="AW806" s="352"/>
      <c r="AX806" s="353"/>
    </row>
    <row r="807" spans="1:50" ht="24.75" hidden="1" customHeight="1" x14ac:dyDescent="0.15">
      <c r="A807" s="563"/>
      <c r="B807" s="744"/>
      <c r="C807" s="744"/>
      <c r="D807" s="744"/>
      <c r="E807" s="744"/>
      <c r="F807" s="745"/>
      <c r="G807" s="256"/>
      <c r="H807" s="257"/>
      <c r="I807" s="257"/>
      <c r="J807" s="257"/>
      <c r="K807" s="258"/>
      <c r="L807" s="354"/>
      <c r="M807" s="355"/>
      <c r="N807" s="355"/>
      <c r="O807" s="355"/>
      <c r="P807" s="355"/>
      <c r="Q807" s="355"/>
      <c r="R807" s="355"/>
      <c r="S807" s="355"/>
      <c r="T807" s="355"/>
      <c r="U807" s="355"/>
      <c r="V807" s="355"/>
      <c r="W807" s="355"/>
      <c r="X807" s="356"/>
      <c r="Y807" s="351"/>
      <c r="Z807" s="352"/>
      <c r="AA807" s="352"/>
      <c r="AB807" s="358"/>
      <c r="AC807" s="256"/>
      <c r="AD807" s="257"/>
      <c r="AE807" s="257"/>
      <c r="AF807" s="257"/>
      <c r="AG807" s="258"/>
      <c r="AH807" s="354"/>
      <c r="AI807" s="355"/>
      <c r="AJ807" s="355"/>
      <c r="AK807" s="355"/>
      <c r="AL807" s="355"/>
      <c r="AM807" s="355"/>
      <c r="AN807" s="355"/>
      <c r="AO807" s="355"/>
      <c r="AP807" s="355"/>
      <c r="AQ807" s="355"/>
      <c r="AR807" s="355"/>
      <c r="AS807" s="355"/>
      <c r="AT807" s="356"/>
      <c r="AU807" s="351"/>
      <c r="AV807" s="352"/>
      <c r="AW807" s="352"/>
      <c r="AX807" s="353"/>
    </row>
    <row r="808" spans="1:50" ht="24.75" hidden="1" customHeight="1" x14ac:dyDescent="0.15">
      <c r="A808" s="563"/>
      <c r="B808" s="744"/>
      <c r="C808" s="744"/>
      <c r="D808" s="744"/>
      <c r="E808" s="744"/>
      <c r="F808" s="745"/>
      <c r="G808" s="256"/>
      <c r="H808" s="257"/>
      <c r="I808" s="257"/>
      <c r="J808" s="257"/>
      <c r="K808" s="258"/>
      <c r="L808" s="354"/>
      <c r="M808" s="355"/>
      <c r="N808" s="355"/>
      <c r="O808" s="355"/>
      <c r="P808" s="355"/>
      <c r="Q808" s="355"/>
      <c r="R808" s="355"/>
      <c r="S808" s="355"/>
      <c r="T808" s="355"/>
      <c r="U808" s="355"/>
      <c r="V808" s="355"/>
      <c r="W808" s="355"/>
      <c r="X808" s="356"/>
      <c r="Y808" s="351"/>
      <c r="Z808" s="352"/>
      <c r="AA808" s="352"/>
      <c r="AB808" s="358"/>
      <c r="AC808" s="256"/>
      <c r="AD808" s="257"/>
      <c r="AE808" s="257"/>
      <c r="AF808" s="257"/>
      <c r="AG808" s="258"/>
      <c r="AH808" s="354"/>
      <c r="AI808" s="355"/>
      <c r="AJ808" s="355"/>
      <c r="AK808" s="355"/>
      <c r="AL808" s="355"/>
      <c r="AM808" s="355"/>
      <c r="AN808" s="355"/>
      <c r="AO808" s="355"/>
      <c r="AP808" s="355"/>
      <c r="AQ808" s="355"/>
      <c r="AR808" s="355"/>
      <c r="AS808" s="355"/>
      <c r="AT808" s="356"/>
      <c r="AU808" s="351"/>
      <c r="AV808" s="352"/>
      <c r="AW808" s="352"/>
      <c r="AX808" s="353"/>
    </row>
    <row r="809" spans="1:50" ht="24.75" customHeight="1" x14ac:dyDescent="0.15">
      <c r="A809" s="563"/>
      <c r="B809" s="744"/>
      <c r="C809" s="744"/>
      <c r="D809" s="744"/>
      <c r="E809" s="744"/>
      <c r="F809" s="745"/>
      <c r="G809" s="359" t="s">
        <v>22</v>
      </c>
      <c r="H809" s="360"/>
      <c r="I809" s="360"/>
      <c r="J809" s="360"/>
      <c r="K809" s="360"/>
      <c r="L809" s="361"/>
      <c r="M809" s="362"/>
      <c r="N809" s="362"/>
      <c r="O809" s="362"/>
      <c r="P809" s="362"/>
      <c r="Q809" s="362"/>
      <c r="R809" s="362"/>
      <c r="S809" s="362"/>
      <c r="T809" s="362"/>
      <c r="U809" s="362"/>
      <c r="V809" s="362"/>
      <c r="W809" s="362"/>
      <c r="X809" s="363"/>
      <c r="Y809" s="364">
        <f>SUM(Y799:AB808)</f>
        <v>0</v>
      </c>
      <c r="Z809" s="365"/>
      <c r="AA809" s="365"/>
      <c r="AB809" s="366"/>
      <c r="AC809" s="359" t="s">
        <v>22</v>
      </c>
      <c r="AD809" s="360"/>
      <c r="AE809" s="360"/>
      <c r="AF809" s="360"/>
      <c r="AG809" s="360"/>
      <c r="AH809" s="361"/>
      <c r="AI809" s="362"/>
      <c r="AJ809" s="362"/>
      <c r="AK809" s="362"/>
      <c r="AL809" s="362"/>
      <c r="AM809" s="362"/>
      <c r="AN809" s="362"/>
      <c r="AO809" s="362"/>
      <c r="AP809" s="362"/>
      <c r="AQ809" s="362"/>
      <c r="AR809" s="362"/>
      <c r="AS809" s="362"/>
      <c r="AT809" s="363"/>
      <c r="AU809" s="364">
        <f>SUM(AU799:AX808)</f>
        <v>0</v>
      </c>
      <c r="AV809" s="365"/>
      <c r="AW809" s="365"/>
      <c r="AX809" s="367"/>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353</v>
      </c>
      <c r="Q815" s="283"/>
      <c r="R815" s="283"/>
      <c r="S815" s="283"/>
      <c r="T815" s="283"/>
      <c r="U815" s="283"/>
      <c r="V815" s="283"/>
      <c r="W815" s="283"/>
      <c r="X815" s="283"/>
      <c r="Y815" s="273" t="s">
        <v>384</v>
      </c>
      <c r="Z815" s="282"/>
      <c r="AA815" s="282"/>
      <c r="AB815" s="282"/>
      <c r="AC815" s="169" t="s">
        <v>352</v>
      </c>
      <c r="AD815" s="169"/>
      <c r="AE815" s="169"/>
      <c r="AF815" s="169"/>
      <c r="AG815" s="169"/>
      <c r="AH815" s="273" t="s">
        <v>369</v>
      </c>
      <c r="AI815" s="274"/>
      <c r="AJ815" s="274"/>
      <c r="AK815" s="274"/>
      <c r="AL815" s="274" t="s">
        <v>23</v>
      </c>
      <c r="AM815" s="274"/>
      <c r="AN815" s="274"/>
      <c r="AO815" s="275"/>
      <c r="AP815" s="371" t="s">
        <v>389</v>
      </c>
      <c r="AQ815" s="371"/>
      <c r="AR815" s="371"/>
      <c r="AS815" s="371"/>
      <c r="AT815" s="371"/>
      <c r="AU815" s="371"/>
      <c r="AV815" s="371"/>
      <c r="AW815" s="371"/>
      <c r="AX815" s="371"/>
    </row>
    <row r="816" spans="1:50" ht="72" customHeight="1" x14ac:dyDescent="0.15">
      <c r="A816" s="357">
        <v>1</v>
      </c>
      <c r="B816" s="357">
        <v>1</v>
      </c>
      <c r="C816" s="369" t="s">
        <v>504</v>
      </c>
      <c r="D816" s="368"/>
      <c r="E816" s="368"/>
      <c r="F816" s="368"/>
      <c r="G816" s="368"/>
      <c r="H816" s="368"/>
      <c r="I816" s="368"/>
      <c r="J816" s="153">
        <v>1020001071491</v>
      </c>
      <c r="K816" s="154"/>
      <c r="L816" s="154"/>
      <c r="M816" s="154"/>
      <c r="N816" s="154"/>
      <c r="O816" s="154"/>
      <c r="P816" s="142" t="s">
        <v>511</v>
      </c>
      <c r="Q816" s="143"/>
      <c r="R816" s="143"/>
      <c r="S816" s="143"/>
      <c r="T816" s="143"/>
      <c r="U816" s="143"/>
      <c r="V816" s="143"/>
      <c r="W816" s="143"/>
      <c r="X816" s="143"/>
      <c r="Y816" s="144">
        <v>36.1</v>
      </c>
      <c r="Z816" s="145"/>
      <c r="AA816" s="145"/>
      <c r="AB816" s="146"/>
      <c r="AC816" s="259" t="s">
        <v>513</v>
      </c>
      <c r="AD816" s="259"/>
      <c r="AE816" s="259"/>
      <c r="AF816" s="259"/>
      <c r="AG816" s="259"/>
      <c r="AH816" s="260" t="s">
        <v>520</v>
      </c>
      <c r="AI816" s="261"/>
      <c r="AJ816" s="261"/>
      <c r="AK816" s="261"/>
      <c r="AL816" s="262" t="s">
        <v>521</v>
      </c>
      <c r="AM816" s="263"/>
      <c r="AN816" s="263"/>
      <c r="AO816" s="264"/>
      <c r="AP816" s="253"/>
      <c r="AQ816" s="253"/>
      <c r="AR816" s="253"/>
      <c r="AS816" s="253"/>
      <c r="AT816" s="253"/>
      <c r="AU816" s="253"/>
      <c r="AV816" s="253"/>
      <c r="AW816" s="253"/>
      <c r="AX816" s="253"/>
    </row>
    <row r="817" spans="1:50" ht="36" hidden="1" customHeight="1" x14ac:dyDescent="0.15">
      <c r="A817" s="357">
        <v>2</v>
      </c>
      <c r="B817" s="357">
        <v>1</v>
      </c>
      <c r="C817" s="368"/>
      <c r="D817" s="368"/>
      <c r="E817" s="368"/>
      <c r="F817" s="368"/>
      <c r="G817" s="368"/>
      <c r="H817" s="368"/>
      <c r="I817" s="368"/>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48.75" hidden="1" customHeight="1" x14ac:dyDescent="0.15">
      <c r="A818" s="357">
        <v>3</v>
      </c>
      <c r="B818" s="357">
        <v>1</v>
      </c>
      <c r="C818" s="368"/>
      <c r="D818" s="368"/>
      <c r="E818" s="368"/>
      <c r="F818" s="368"/>
      <c r="G818" s="368"/>
      <c r="H818" s="368"/>
      <c r="I818" s="368"/>
      <c r="J818" s="153"/>
      <c r="K818" s="154"/>
      <c r="L818" s="154"/>
      <c r="M818" s="154"/>
      <c r="N818" s="154"/>
      <c r="O818" s="154"/>
      <c r="P818" s="142"/>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46.5" hidden="1" customHeight="1" x14ac:dyDescent="0.15">
      <c r="A819" s="357">
        <v>4</v>
      </c>
      <c r="B819" s="357">
        <v>1</v>
      </c>
      <c r="C819" s="368"/>
      <c r="D819" s="368"/>
      <c r="E819" s="368"/>
      <c r="F819" s="368"/>
      <c r="G819" s="368"/>
      <c r="H819" s="368"/>
      <c r="I819" s="368"/>
      <c r="J819" s="153"/>
      <c r="K819" s="154"/>
      <c r="L819" s="154"/>
      <c r="M819" s="154"/>
      <c r="N819" s="154"/>
      <c r="O819" s="154"/>
      <c r="P819" s="142"/>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54" hidden="1" customHeight="1" x14ac:dyDescent="0.15">
      <c r="A820" s="357">
        <v>5</v>
      </c>
      <c r="B820" s="357">
        <v>1</v>
      </c>
      <c r="C820" s="368"/>
      <c r="D820" s="368"/>
      <c r="E820" s="368"/>
      <c r="F820" s="368"/>
      <c r="G820" s="368"/>
      <c r="H820" s="368"/>
      <c r="I820" s="368"/>
      <c r="J820" s="153"/>
      <c r="K820" s="154"/>
      <c r="L820" s="154"/>
      <c r="M820" s="154"/>
      <c r="N820" s="154"/>
      <c r="O820" s="154"/>
      <c r="P820" s="142"/>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57">
        <v>6</v>
      </c>
      <c r="B821" s="357">
        <v>1</v>
      </c>
      <c r="C821" s="368"/>
      <c r="D821" s="368"/>
      <c r="E821" s="368"/>
      <c r="F821" s="368"/>
      <c r="G821" s="368"/>
      <c r="H821" s="368"/>
      <c r="I821" s="368"/>
      <c r="J821" s="153"/>
      <c r="K821" s="154"/>
      <c r="L821" s="154"/>
      <c r="M821" s="154"/>
      <c r="N821" s="154"/>
      <c r="O821" s="154"/>
      <c r="P821" s="142"/>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57">
        <v>7</v>
      </c>
      <c r="B822" s="357">
        <v>1</v>
      </c>
      <c r="C822" s="368"/>
      <c r="D822" s="368"/>
      <c r="E822" s="368"/>
      <c r="F822" s="368"/>
      <c r="G822" s="368"/>
      <c r="H822" s="368"/>
      <c r="I822" s="368"/>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57">
        <v>8</v>
      </c>
      <c r="B823" s="357">
        <v>1</v>
      </c>
      <c r="C823" s="368"/>
      <c r="D823" s="368"/>
      <c r="E823" s="368"/>
      <c r="F823" s="368"/>
      <c r="G823" s="368"/>
      <c r="H823" s="368"/>
      <c r="I823" s="368"/>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57">
        <v>9</v>
      </c>
      <c r="B824" s="357">
        <v>1</v>
      </c>
      <c r="C824" s="368"/>
      <c r="D824" s="368"/>
      <c r="E824" s="368"/>
      <c r="F824" s="368"/>
      <c r="G824" s="368"/>
      <c r="H824" s="368"/>
      <c r="I824" s="368"/>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57">
        <v>10</v>
      </c>
      <c r="B825" s="357">
        <v>1</v>
      </c>
      <c r="C825" s="368"/>
      <c r="D825" s="368"/>
      <c r="E825" s="368"/>
      <c r="F825" s="368"/>
      <c r="G825" s="368"/>
      <c r="H825" s="368"/>
      <c r="I825" s="368"/>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57">
        <v>11</v>
      </c>
      <c r="B826" s="357">
        <v>1</v>
      </c>
      <c r="C826" s="368"/>
      <c r="D826" s="368"/>
      <c r="E826" s="368"/>
      <c r="F826" s="368"/>
      <c r="G826" s="368"/>
      <c r="H826" s="368"/>
      <c r="I826" s="368"/>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57">
        <v>12</v>
      </c>
      <c r="B827" s="357">
        <v>1</v>
      </c>
      <c r="C827" s="368"/>
      <c r="D827" s="368"/>
      <c r="E827" s="368"/>
      <c r="F827" s="368"/>
      <c r="G827" s="368"/>
      <c r="H827" s="368"/>
      <c r="I827" s="368"/>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57">
        <v>13</v>
      </c>
      <c r="B828" s="357">
        <v>1</v>
      </c>
      <c r="C828" s="368"/>
      <c r="D828" s="368"/>
      <c r="E828" s="368"/>
      <c r="F828" s="368"/>
      <c r="G828" s="368"/>
      <c r="H828" s="368"/>
      <c r="I828" s="368"/>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57">
        <v>14</v>
      </c>
      <c r="B829" s="357">
        <v>1</v>
      </c>
      <c r="C829" s="368"/>
      <c r="D829" s="368"/>
      <c r="E829" s="368"/>
      <c r="F829" s="368"/>
      <c r="G829" s="368"/>
      <c r="H829" s="368"/>
      <c r="I829" s="368"/>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57">
        <v>15</v>
      </c>
      <c r="B830" s="357">
        <v>1</v>
      </c>
      <c r="C830" s="368"/>
      <c r="D830" s="368"/>
      <c r="E830" s="368"/>
      <c r="F830" s="368"/>
      <c r="G830" s="368"/>
      <c r="H830" s="368"/>
      <c r="I830" s="368"/>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57">
        <v>16</v>
      </c>
      <c r="B831" s="357">
        <v>1</v>
      </c>
      <c r="C831" s="368"/>
      <c r="D831" s="368"/>
      <c r="E831" s="368"/>
      <c r="F831" s="368"/>
      <c r="G831" s="368"/>
      <c r="H831" s="368"/>
      <c r="I831" s="368"/>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57">
        <v>17</v>
      </c>
      <c r="B832" s="357">
        <v>1</v>
      </c>
      <c r="C832" s="368"/>
      <c r="D832" s="368"/>
      <c r="E832" s="368"/>
      <c r="F832" s="368"/>
      <c r="G832" s="368"/>
      <c r="H832" s="368"/>
      <c r="I832" s="368"/>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57">
        <v>18</v>
      </c>
      <c r="B833" s="357">
        <v>1</v>
      </c>
      <c r="C833" s="368"/>
      <c r="D833" s="368"/>
      <c r="E833" s="368"/>
      <c r="F833" s="368"/>
      <c r="G833" s="368"/>
      <c r="H833" s="368"/>
      <c r="I833" s="368"/>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57">
        <v>19</v>
      </c>
      <c r="B834" s="357">
        <v>1</v>
      </c>
      <c r="C834" s="368"/>
      <c r="D834" s="368"/>
      <c r="E834" s="368"/>
      <c r="F834" s="368"/>
      <c r="G834" s="368"/>
      <c r="H834" s="368"/>
      <c r="I834" s="368"/>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57">
        <v>20</v>
      </c>
      <c r="B835" s="357">
        <v>1</v>
      </c>
      <c r="C835" s="368"/>
      <c r="D835" s="368"/>
      <c r="E835" s="368"/>
      <c r="F835" s="368"/>
      <c r="G835" s="368"/>
      <c r="H835" s="368"/>
      <c r="I835" s="368"/>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57">
        <v>21</v>
      </c>
      <c r="B836" s="357">
        <v>1</v>
      </c>
      <c r="C836" s="368"/>
      <c r="D836" s="368"/>
      <c r="E836" s="368"/>
      <c r="F836" s="368"/>
      <c r="G836" s="368"/>
      <c r="H836" s="368"/>
      <c r="I836" s="368"/>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57">
        <v>22</v>
      </c>
      <c r="B837" s="357">
        <v>1</v>
      </c>
      <c r="C837" s="368"/>
      <c r="D837" s="368"/>
      <c r="E837" s="368"/>
      <c r="F837" s="368"/>
      <c r="G837" s="368"/>
      <c r="H837" s="368"/>
      <c r="I837" s="368"/>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57">
        <v>23</v>
      </c>
      <c r="B838" s="357">
        <v>1</v>
      </c>
      <c r="C838" s="368"/>
      <c r="D838" s="368"/>
      <c r="E838" s="368"/>
      <c r="F838" s="368"/>
      <c r="G838" s="368"/>
      <c r="H838" s="368"/>
      <c r="I838" s="368"/>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57">
        <v>24</v>
      </c>
      <c r="B839" s="357">
        <v>1</v>
      </c>
      <c r="C839" s="368"/>
      <c r="D839" s="368"/>
      <c r="E839" s="368"/>
      <c r="F839" s="368"/>
      <c r="G839" s="368"/>
      <c r="H839" s="368"/>
      <c r="I839" s="368"/>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57">
        <v>25</v>
      </c>
      <c r="B840" s="357">
        <v>1</v>
      </c>
      <c r="C840" s="368"/>
      <c r="D840" s="368"/>
      <c r="E840" s="368"/>
      <c r="F840" s="368"/>
      <c r="G840" s="368"/>
      <c r="H840" s="368"/>
      <c r="I840" s="368"/>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57">
        <v>26</v>
      </c>
      <c r="B841" s="357">
        <v>1</v>
      </c>
      <c r="C841" s="368"/>
      <c r="D841" s="368"/>
      <c r="E841" s="368"/>
      <c r="F841" s="368"/>
      <c r="G841" s="368"/>
      <c r="H841" s="368"/>
      <c r="I841" s="368"/>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57">
        <v>27</v>
      </c>
      <c r="B842" s="357">
        <v>1</v>
      </c>
      <c r="C842" s="368"/>
      <c r="D842" s="368"/>
      <c r="E842" s="368"/>
      <c r="F842" s="368"/>
      <c r="G842" s="368"/>
      <c r="H842" s="368"/>
      <c r="I842" s="368"/>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57">
        <v>28</v>
      </c>
      <c r="B843" s="357">
        <v>1</v>
      </c>
      <c r="C843" s="368"/>
      <c r="D843" s="368"/>
      <c r="E843" s="368"/>
      <c r="F843" s="368"/>
      <c r="G843" s="368"/>
      <c r="H843" s="368"/>
      <c r="I843" s="368"/>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57">
        <v>29</v>
      </c>
      <c r="B844" s="357">
        <v>1</v>
      </c>
      <c r="C844" s="368"/>
      <c r="D844" s="368"/>
      <c r="E844" s="368"/>
      <c r="F844" s="368"/>
      <c r="G844" s="368"/>
      <c r="H844" s="368"/>
      <c r="I844" s="368"/>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57">
        <v>30</v>
      </c>
      <c r="B845" s="357">
        <v>1</v>
      </c>
      <c r="C845" s="368"/>
      <c r="D845" s="368"/>
      <c r="E845" s="368"/>
      <c r="F845" s="368"/>
      <c r="G845" s="368"/>
      <c r="H845" s="368"/>
      <c r="I845" s="368"/>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388</v>
      </c>
      <c r="K848" s="169"/>
      <c r="L848" s="169"/>
      <c r="M848" s="169"/>
      <c r="N848" s="169"/>
      <c r="O848" s="169"/>
      <c r="P848" s="273" t="s">
        <v>353</v>
      </c>
      <c r="Q848" s="273"/>
      <c r="R848" s="273"/>
      <c r="S848" s="273"/>
      <c r="T848" s="273"/>
      <c r="U848" s="273"/>
      <c r="V848" s="273"/>
      <c r="W848" s="273"/>
      <c r="X848" s="273"/>
      <c r="Y848" s="273" t="s">
        <v>384</v>
      </c>
      <c r="Z848" s="282"/>
      <c r="AA848" s="282"/>
      <c r="AB848" s="282"/>
      <c r="AC848" s="169" t="s">
        <v>352</v>
      </c>
      <c r="AD848" s="169"/>
      <c r="AE848" s="169"/>
      <c r="AF848" s="169"/>
      <c r="AG848" s="169"/>
      <c r="AH848" s="273" t="s">
        <v>369</v>
      </c>
      <c r="AI848" s="282"/>
      <c r="AJ848" s="282"/>
      <c r="AK848" s="282"/>
      <c r="AL848" s="282" t="s">
        <v>23</v>
      </c>
      <c r="AM848" s="282"/>
      <c r="AN848" s="282"/>
      <c r="AO848" s="370"/>
      <c r="AP848" s="371" t="s">
        <v>428</v>
      </c>
      <c r="AQ848" s="371"/>
      <c r="AR848" s="371"/>
      <c r="AS848" s="371"/>
      <c r="AT848" s="371"/>
      <c r="AU848" s="371"/>
      <c r="AV848" s="371"/>
      <c r="AW848" s="371"/>
      <c r="AX848" s="371"/>
    </row>
    <row r="849" spans="1:50" ht="68.25" customHeight="1" x14ac:dyDescent="0.15">
      <c r="A849" s="357">
        <v>1</v>
      </c>
      <c r="B849" s="357">
        <v>1</v>
      </c>
      <c r="C849" s="369" t="s">
        <v>505</v>
      </c>
      <c r="D849" s="368"/>
      <c r="E849" s="368"/>
      <c r="F849" s="368"/>
      <c r="G849" s="368"/>
      <c r="H849" s="368"/>
      <c r="I849" s="368"/>
      <c r="J849" s="153">
        <v>6010401015821</v>
      </c>
      <c r="K849" s="154"/>
      <c r="L849" s="154"/>
      <c r="M849" s="154"/>
      <c r="N849" s="154"/>
      <c r="O849" s="154"/>
      <c r="P849" s="143" t="str">
        <f>P816</f>
        <v>生物多様性情報システム等電子計算機一式借上及び運用支援(平成23年度からの国庫債務負担行為)</v>
      </c>
      <c r="Q849" s="143"/>
      <c r="R849" s="143"/>
      <c r="S849" s="143"/>
      <c r="T849" s="143"/>
      <c r="U849" s="143"/>
      <c r="V849" s="143"/>
      <c r="W849" s="143"/>
      <c r="X849" s="143"/>
      <c r="Y849" s="144">
        <v>7.1</v>
      </c>
      <c r="Z849" s="145"/>
      <c r="AA849" s="145"/>
      <c r="AB849" s="146"/>
      <c r="AC849" s="259" t="s">
        <v>513</v>
      </c>
      <c r="AD849" s="259"/>
      <c r="AE849" s="259"/>
      <c r="AF849" s="259"/>
      <c r="AG849" s="259"/>
      <c r="AH849" s="260" t="s">
        <v>520</v>
      </c>
      <c r="AI849" s="261"/>
      <c r="AJ849" s="261"/>
      <c r="AK849" s="261"/>
      <c r="AL849" s="262" t="s">
        <v>521</v>
      </c>
      <c r="AM849" s="263"/>
      <c r="AN849" s="263"/>
      <c r="AO849" s="264"/>
      <c r="AP849" s="253"/>
      <c r="AQ849" s="253"/>
      <c r="AR849" s="253"/>
      <c r="AS849" s="253"/>
      <c r="AT849" s="253"/>
      <c r="AU849" s="253"/>
      <c r="AV849" s="253"/>
      <c r="AW849" s="253"/>
      <c r="AX849" s="253"/>
    </row>
    <row r="850" spans="1:50" ht="60" customHeight="1" x14ac:dyDescent="0.15">
      <c r="A850" s="357">
        <v>2</v>
      </c>
      <c r="B850" s="357">
        <v>1</v>
      </c>
      <c r="C850" s="369" t="s">
        <v>505</v>
      </c>
      <c r="D850" s="368"/>
      <c r="E850" s="368"/>
      <c r="F850" s="368"/>
      <c r="G850" s="368"/>
      <c r="H850" s="368"/>
      <c r="I850" s="368"/>
      <c r="J850" s="153">
        <v>6010401015821</v>
      </c>
      <c r="K850" s="154"/>
      <c r="L850" s="154"/>
      <c r="M850" s="154"/>
      <c r="N850" s="154"/>
      <c r="O850" s="154"/>
      <c r="P850" s="142" t="s">
        <v>512</v>
      </c>
      <c r="Q850" s="143"/>
      <c r="R850" s="143"/>
      <c r="S850" s="143"/>
      <c r="T850" s="143"/>
      <c r="U850" s="143"/>
      <c r="V850" s="143"/>
      <c r="W850" s="143"/>
      <c r="X850" s="143"/>
      <c r="Y850" s="144">
        <v>1.3</v>
      </c>
      <c r="Z850" s="145"/>
      <c r="AA850" s="145"/>
      <c r="AB850" s="146"/>
      <c r="AC850" s="259" t="s">
        <v>375</v>
      </c>
      <c r="AD850" s="259"/>
      <c r="AE850" s="259"/>
      <c r="AF850" s="259"/>
      <c r="AG850" s="259"/>
      <c r="AH850" s="260">
        <v>1</v>
      </c>
      <c r="AI850" s="261"/>
      <c r="AJ850" s="261"/>
      <c r="AK850" s="261"/>
      <c r="AL850" s="262">
        <v>82.9</v>
      </c>
      <c r="AM850" s="263"/>
      <c r="AN850" s="263"/>
      <c r="AO850" s="264"/>
      <c r="AP850" s="253"/>
      <c r="AQ850" s="253"/>
      <c r="AR850" s="253"/>
      <c r="AS850" s="253"/>
      <c r="AT850" s="253"/>
      <c r="AU850" s="253"/>
      <c r="AV850" s="253"/>
      <c r="AW850" s="253"/>
      <c r="AX850" s="253"/>
    </row>
    <row r="851" spans="1:50" ht="30" hidden="1" customHeight="1" x14ac:dyDescent="0.15">
      <c r="A851" s="357">
        <v>3</v>
      </c>
      <c r="B851" s="357">
        <v>1</v>
      </c>
      <c r="C851" s="368"/>
      <c r="D851" s="368"/>
      <c r="E851" s="368"/>
      <c r="F851" s="368"/>
      <c r="G851" s="368"/>
      <c r="H851" s="368"/>
      <c r="I851" s="368"/>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57">
        <v>4</v>
      </c>
      <c r="B852" s="357">
        <v>1</v>
      </c>
      <c r="C852" s="368"/>
      <c r="D852" s="368"/>
      <c r="E852" s="368"/>
      <c r="F852" s="368"/>
      <c r="G852" s="368"/>
      <c r="H852" s="368"/>
      <c r="I852" s="368"/>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57">
        <v>5</v>
      </c>
      <c r="B853" s="357">
        <v>1</v>
      </c>
      <c r="C853" s="368"/>
      <c r="D853" s="368"/>
      <c r="E853" s="368"/>
      <c r="F853" s="368"/>
      <c r="G853" s="368"/>
      <c r="H853" s="368"/>
      <c r="I853" s="368"/>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57">
        <v>6</v>
      </c>
      <c r="B854" s="357">
        <v>1</v>
      </c>
      <c r="C854" s="368"/>
      <c r="D854" s="368"/>
      <c r="E854" s="368"/>
      <c r="F854" s="368"/>
      <c r="G854" s="368"/>
      <c r="H854" s="368"/>
      <c r="I854" s="368"/>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57">
        <v>7</v>
      </c>
      <c r="B855" s="357">
        <v>1</v>
      </c>
      <c r="C855" s="368"/>
      <c r="D855" s="368"/>
      <c r="E855" s="368"/>
      <c r="F855" s="368"/>
      <c r="G855" s="368"/>
      <c r="H855" s="368"/>
      <c r="I855" s="368"/>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57">
        <v>8</v>
      </c>
      <c r="B856" s="357">
        <v>1</v>
      </c>
      <c r="C856" s="368"/>
      <c r="D856" s="368"/>
      <c r="E856" s="368"/>
      <c r="F856" s="368"/>
      <c r="G856" s="368"/>
      <c r="H856" s="368"/>
      <c r="I856" s="368"/>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57">
        <v>9</v>
      </c>
      <c r="B857" s="357">
        <v>1</v>
      </c>
      <c r="C857" s="368"/>
      <c r="D857" s="368"/>
      <c r="E857" s="368"/>
      <c r="F857" s="368"/>
      <c r="G857" s="368"/>
      <c r="H857" s="368"/>
      <c r="I857" s="368"/>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57">
        <v>10</v>
      </c>
      <c r="B858" s="357">
        <v>1</v>
      </c>
      <c r="C858" s="368"/>
      <c r="D858" s="368"/>
      <c r="E858" s="368"/>
      <c r="F858" s="368"/>
      <c r="G858" s="368"/>
      <c r="H858" s="368"/>
      <c r="I858" s="368"/>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57">
        <v>11</v>
      </c>
      <c r="B859" s="357">
        <v>1</v>
      </c>
      <c r="C859" s="368"/>
      <c r="D859" s="368"/>
      <c r="E859" s="368"/>
      <c r="F859" s="368"/>
      <c r="G859" s="368"/>
      <c r="H859" s="368"/>
      <c r="I859" s="368"/>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57">
        <v>12</v>
      </c>
      <c r="B860" s="357">
        <v>1</v>
      </c>
      <c r="C860" s="368"/>
      <c r="D860" s="368"/>
      <c r="E860" s="368"/>
      <c r="F860" s="368"/>
      <c r="G860" s="368"/>
      <c r="H860" s="368"/>
      <c r="I860" s="368"/>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57">
        <v>13</v>
      </c>
      <c r="B861" s="357">
        <v>1</v>
      </c>
      <c r="C861" s="368"/>
      <c r="D861" s="368"/>
      <c r="E861" s="368"/>
      <c r="F861" s="368"/>
      <c r="G861" s="368"/>
      <c r="H861" s="368"/>
      <c r="I861" s="368"/>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57">
        <v>14</v>
      </c>
      <c r="B862" s="357">
        <v>1</v>
      </c>
      <c r="C862" s="368"/>
      <c r="D862" s="368"/>
      <c r="E862" s="368"/>
      <c r="F862" s="368"/>
      <c r="G862" s="368"/>
      <c r="H862" s="368"/>
      <c r="I862" s="368"/>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57">
        <v>15</v>
      </c>
      <c r="B863" s="357">
        <v>1</v>
      </c>
      <c r="C863" s="368"/>
      <c r="D863" s="368"/>
      <c r="E863" s="368"/>
      <c r="F863" s="368"/>
      <c r="G863" s="368"/>
      <c r="H863" s="368"/>
      <c r="I863" s="368"/>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57">
        <v>16</v>
      </c>
      <c r="B864" s="357">
        <v>1</v>
      </c>
      <c r="C864" s="368"/>
      <c r="D864" s="368"/>
      <c r="E864" s="368"/>
      <c r="F864" s="368"/>
      <c r="G864" s="368"/>
      <c r="H864" s="368"/>
      <c r="I864" s="368"/>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57">
        <v>17</v>
      </c>
      <c r="B865" s="357">
        <v>1</v>
      </c>
      <c r="C865" s="368"/>
      <c r="D865" s="368"/>
      <c r="E865" s="368"/>
      <c r="F865" s="368"/>
      <c r="G865" s="368"/>
      <c r="H865" s="368"/>
      <c r="I865" s="368"/>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57">
        <v>18</v>
      </c>
      <c r="B866" s="357">
        <v>1</v>
      </c>
      <c r="C866" s="368"/>
      <c r="D866" s="368"/>
      <c r="E866" s="368"/>
      <c r="F866" s="368"/>
      <c r="G866" s="368"/>
      <c r="H866" s="368"/>
      <c r="I866" s="368"/>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57">
        <v>19</v>
      </c>
      <c r="B867" s="357">
        <v>1</v>
      </c>
      <c r="C867" s="368"/>
      <c r="D867" s="368"/>
      <c r="E867" s="368"/>
      <c r="F867" s="368"/>
      <c r="G867" s="368"/>
      <c r="H867" s="368"/>
      <c r="I867" s="368"/>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57">
        <v>20</v>
      </c>
      <c r="B868" s="357">
        <v>1</v>
      </c>
      <c r="C868" s="368"/>
      <c r="D868" s="368"/>
      <c r="E868" s="368"/>
      <c r="F868" s="368"/>
      <c r="G868" s="368"/>
      <c r="H868" s="368"/>
      <c r="I868" s="368"/>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57">
        <v>21</v>
      </c>
      <c r="B869" s="357">
        <v>1</v>
      </c>
      <c r="C869" s="368"/>
      <c r="D869" s="368"/>
      <c r="E869" s="368"/>
      <c r="F869" s="368"/>
      <c r="G869" s="368"/>
      <c r="H869" s="368"/>
      <c r="I869" s="368"/>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57">
        <v>22</v>
      </c>
      <c r="B870" s="357">
        <v>1</v>
      </c>
      <c r="C870" s="368"/>
      <c r="D870" s="368"/>
      <c r="E870" s="368"/>
      <c r="F870" s="368"/>
      <c r="G870" s="368"/>
      <c r="H870" s="368"/>
      <c r="I870" s="368"/>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57">
        <v>23</v>
      </c>
      <c r="B871" s="357">
        <v>1</v>
      </c>
      <c r="C871" s="368"/>
      <c r="D871" s="368"/>
      <c r="E871" s="368"/>
      <c r="F871" s="368"/>
      <c r="G871" s="368"/>
      <c r="H871" s="368"/>
      <c r="I871" s="368"/>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57">
        <v>24</v>
      </c>
      <c r="B872" s="357">
        <v>1</v>
      </c>
      <c r="C872" s="368"/>
      <c r="D872" s="368"/>
      <c r="E872" s="368"/>
      <c r="F872" s="368"/>
      <c r="G872" s="368"/>
      <c r="H872" s="368"/>
      <c r="I872" s="368"/>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57">
        <v>25</v>
      </c>
      <c r="B873" s="357">
        <v>1</v>
      </c>
      <c r="C873" s="368"/>
      <c r="D873" s="368"/>
      <c r="E873" s="368"/>
      <c r="F873" s="368"/>
      <c r="G873" s="368"/>
      <c r="H873" s="368"/>
      <c r="I873" s="368"/>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57">
        <v>26</v>
      </c>
      <c r="B874" s="357">
        <v>1</v>
      </c>
      <c r="C874" s="368"/>
      <c r="D874" s="368"/>
      <c r="E874" s="368"/>
      <c r="F874" s="368"/>
      <c r="G874" s="368"/>
      <c r="H874" s="368"/>
      <c r="I874" s="368"/>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57">
        <v>27</v>
      </c>
      <c r="B875" s="357">
        <v>1</v>
      </c>
      <c r="C875" s="368"/>
      <c r="D875" s="368"/>
      <c r="E875" s="368"/>
      <c r="F875" s="368"/>
      <c r="G875" s="368"/>
      <c r="H875" s="368"/>
      <c r="I875" s="368"/>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57">
        <v>28</v>
      </c>
      <c r="B876" s="357">
        <v>1</v>
      </c>
      <c r="C876" s="368"/>
      <c r="D876" s="368"/>
      <c r="E876" s="368"/>
      <c r="F876" s="368"/>
      <c r="G876" s="368"/>
      <c r="H876" s="368"/>
      <c r="I876" s="368"/>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57">
        <v>29</v>
      </c>
      <c r="B877" s="357">
        <v>1</v>
      </c>
      <c r="C877" s="368"/>
      <c r="D877" s="368"/>
      <c r="E877" s="368"/>
      <c r="F877" s="368"/>
      <c r="G877" s="368"/>
      <c r="H877" s="368"/>
      <c r="I877" s="368"/>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57">
        <v>30</v>
      </c>
      <c r="B878" s="357">
        <v>1</v>
      </c>
      <c r="C878" s="368"/>
      <c r="D878" s="368"/>
      <c r="E878" s="368"/>
      <c r="F878" s="368"/>
      <c r="G878" s="368"/>
      <c r="H878" s="368"/>
      <c r="I878" s="368"/>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388</v>
      </c>
      <c r="K881" s="169"/>
      <c r="L881" s="169"/>
      <c r="M881" s="169"/>
      <c r="N881" s="169"/>
      <c r="O881" s="169"/>
      <c r="P881" s="273" t="s">
        <v>353</v>
      </c>
      <c r="Q881" s="273"/>
      <c r="R881" s="273"/>
      <c r="S881" s="273"/>
      <c r="T881" s="273"/>
      <c r="U881" s="273"/>
      <c r="V881" s="273"/>
      <c r="W881" s="273"/>
      <c r="X881" s="273"/>
      <c r="Y881" s="273" t="s">
        <v>384</v>
      </c>
      <c r="Z881" s="282"/>
      <c r="AA881" s="282"/>
      <c r="AB881" s="282"/>
      <c r="AC881" s="169" t="s">
        <v>352</v>
      </c>
      <c r="AD881" s="169"/>
      <c r="AE881" s="169"/>
      <c r="AF881" s="169"/>
      <c r="AG881" s="169"/>
      <c r="AH881" s="273" t="s">
        <v>369</v>
      </c>
      <c r="AI881" s="282"/>
      <c r="AJ881" s="282"/>
      <c r="AK881" s="282"/>
      <c r="AL881" s="282" t="s">
        <v>23</v>
      </c>
      <c r="AM881" s="282"/>
      <c r="AN881" s="282"/>
      <c r="AO881" s="370"/>
      <c r="AP881" s="371" t="s">
        <v>428</v>
      </c>
      <c r="AQ881" s="371"/>
      <c r="AR881" s="371"/>
      <c r="AS881" s="371"/>
      <c r="AT881" s="371"/>
      <c r="AU881" s="371"/>
      <c r="AV881" s="371"/>
      <c r="AW881" s="371"/>
      <c r="AX881" s="371"/>
    </row>
    <row r="882" spans="1:50" ht="50.1" customHeight="1" x14ac:dyDescent="0.15">
      <c r="A882" s="357">
        <v>1</v>
      </c>
      <c r="B882" s="357">
        <v>1</v>
      </c>
      <c r="C882" s="369" t="s">
        <v>506</v>
      </c>
      <c r="D882" s="368"/>
      <c r="E882" s="368"/>
      <c r="F882" s="368"/>
      <c r="G882" s="368"/>
      <c r="H882" s="368"/>
      <c r="I882" s="368"/>
      <c r="J882" s="153">
        <v>5011001036960</v>
      </c>
      <c r="K882" s="154"/>
      <c r="L882" s="154"/>
      <c r="M882" s="154"/>
      <c r="N882" s="154"/>
      <c r="O882" s="154"/>
      <c r="P882" s="142" t="s">
        <v>498</v>
      </c>
      <c r="Q882" s="143"/>
      <c r="R882" s="143"/>
      <c r="S882" s="143"/>
      <c r="T882" s="143"/>
      <c r="U882" s="143"/>
      <c r="V882" s="143"/>
      <c r="W882" s="143"/>
      <c r="X882" s="143"/>
      <c r="Y882" s="144">
        <v>30.7</v>
      </c>
      <c r="Z882" s="145"/>
      <c r="AA882" s="145"/>
      <c r="AB882" s="146"/>
      <c r="AC882" s="259" t="s">
        <v>466</v>
      </c>
      <c r="AD882" s="259"/>
      <c r="AE882" s="259"/>
      <c r="AF882" s="259"/>
      <c r="AG882" s="259"/>
      <c r="AH882" s="260">
        <v>2</v>
      </c>
      <c r="AI882" s="261"/>
      <c r="AJ882" s="261"/>
      <c r="AK882" s="261"/>
      <c r="AL882" s="262">
        <v>49.8</v>
      </c>
      <c r="AM882" s="263"/>
      <c r="AN882" s="263"/>
      <c r="AO882" s="264"/>
      <c r="AP882" s="253"/>
      <c r="AQ882" s="253"/>
      <c r="AR882" s="253"/>
      <c r="AS882" s="253"/>
      <c r="AT882" s="253"/>
      <c r="AU882" s="253"/>
      <c r="AV882" s="253"/>
      <c r="AW882" s="253"/>
      <c r="AX882" s="253"/>
    </row>
    <row r="883" spans="1:50" ht="39.950000000000003" customHeight="1" x14ac:dyDescent="0.15">
      <c r="A883" s="357">
        <v>2</v>
      </c>
      <c r="B883" s="357">
        <v>1</v>
      </c>
      <c r="C883" s="369" t="s">
        <v>506</v>
      </c>
      <c r="D883" s="368"/>
      <c r="E883" s="368"/>
      <c r="F883" s="368"/>
      <c r="G883" s="368"/>
      <c r="H883" s="368"/>
      <c r="I883" s="368"/>
      <c r="J883" s="153">
        <v>5011001036960</v>
      </c>
      <c r="K883" s="154"/>
      <c r="L883" s="154"/>
      <c r="M883" s="154"/>
      <c r="N883" s="154"/>
      <c r="O883" s="154"/>
      <c r="P883" s="142" t="s">
        <v>499</v>
      </c>
      <c r="Q883" s="143"/>
      <c r="R883" s="143"/>
      <c r="S883" s="143"/>
      <c r="T883" s="143"/>
      <c r="U883" s="143"/>
      <c r="V883" s="143"/>
      <c r="W883" s="143"/>
      <c r="X883" s="143"/>
      <c r="Y883" s="144">
        <v>0.2</v>
      </c>
      <c r="Z883" s="145"/>
      <c r="AA883" s="145"/>
      <c r="AB883" s="146"/>
      <c r="AC883" s="259" t="s">
        <v>467</v>
      </c>
      <c r="AD883" s="259"/>
      <c r="AE883" s="259"/>
      <c r="AF883" s="259"/>
      <c r="AG883" s="259"/>
      <c r="AH883" s="260" t="s">
        <v>517</v>
      </c>
      <c r="AI883" s="261"/>
      <c r="AJ883" s="261"/>
      <c r="AK883" s="261"/>
      <c r="AL883" s="262" t="s">
        <v>517</v>
      </c>
      <c r="AM883" s="263"/>
      <c r="AN883" s="263"/>
      <c r="AO883" s="264"/>
      <c r="AP883" s="253"/>
      <c r="AQ883" s="253"/>
      <c r="AR883" s="253"/>
      <c r="AS883" s="253"/>
      <c r="AT883" s="253"/>
      <c r="AU883" s="253"/>
      <c r="AV883" s="253"/>
      <c r="AW883" s="253"/>
      <c r="AX883" s="253"/>
    </row>
    <row r="884" spans="1:50" ht="30" hidden="1" customHeight="1" x14ac:dyDescent="0.15">
      <c r="A884" s="357">
        <v>3</v>
      </c>
      <c r="B884" s="357">
        <v>1</v>
      </c>
      <c r="C884" s="368"/>
      <c r="D884" s="368"/>
      <c r="E884" s="368"/>
      <c r="F884" s="368"/>
      <c r="G884" s="368"/>
      <c r="H884" s="368"/>
      <c r="I884" s="368"/>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57">
        <v>4</v>
      </c>
      <c r="B885" s="357">
        <v>1</v>
      </c>
      <c r="C885" s="368"/>
      <c r="D885" s="368"/>
      <c r="E885" s="368"/>
      <c r="F885" s="368"/>
      <c r="G885" s="368"/>
      <c r="H885" s="368"/>
      <c r="I885" s="368"/>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27" hidden="1" customHeight="1" x14ac:dyDescent="0.15">
      <c r="A886" s="357">
        <v>5</v>
      </c>
      <c r="B886" s="357">
        <v>1</v>
      </c>
      <c r="C886" s="368"/>
      <c r="D886" s="368"/>
      <c r="E886" s="368"/>
      <c r="F886" s="368"/>
      <c r="G886" s="368"/>
      <c r="H886" s="368"/>
      <c r="I886" s="368"/>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27" hidden="1" customHeight="1" x14ac:dyDescent="0.15">
      <c r="A887" s="357">
        <v>6</v>
      </c>
      <c r="B887" s="357">
        <v>1</v>
      </c>
      <c r="C887" s="368"/>
      <c r="D887" s="368"/>
      <c r="E887" s="368"/>
      <c r="F887" s="368"/>
      <c r="G887" s="368"/>
      <c r="H887" s="368"/>
      <c r="I887" s="368"/>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27" hidden="1" customHeight="1" x14ac:dyDescent="0.15">
      <c r="A888" s="357">
        <v>7</v>
      </c>
      <c r="B888" s="357">
        <v>1</v>
      </c>
      <c r="C888" s="368"/>
      <c r="D888" s="368"/>
      <c r="E888" s="368"/>
      <c r="F888" s="368"/>
      <c r="G888" s="368"/>
      <c r="H888" s="368"/>
      <c r="I888" s="368"/>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27" hidden="1" customHeight="1" x14ac:dyDescent="0.15">
      <c r="A889" s="357">
        <v>8</v>
      </c>
      <c r="B889" s="357">
        <v>1</v>
      </c>
      <c r="C889" s="368"/>
      <c r="D889" s="368"/>
      <c r="E889" s="368"/>
      <c r="F889" s="368"/>
      <c r="G889" s="368"/>
      <c r="H889" s="368"/>
      <c r="I889" s="368"/>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27" hidden="1" customHeight="1" x14ac:dyDescent="0.15">
      <c r="A890" s="357">
        <v>9</v>
      </c>
      <c r="B890" s="357">
        <v>1</v>
      </c>
      <c r="C890" s="368"/>
      <c r="D890" s="368"/>
      <c r="E890" s="368"/>
      <c r="F890" s="368"/>
      <c r="G890" s="368"/>
      <c r="H890" s="368"/>
      <c r="I890" s="368"/>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27" hidden="1" customHeight="1" x14ac:dyDescent="0.15">
      <c r="A891" s="357">
        <v>10</v>
      </c>
      <c r="B891" s="357">
        <v>1</v>
      </c>
      <c r="C891" s="368"/>
      <c r="D891" s="368"/>
      <c r="E891" s="368"/>
      <c r="F891" s="368"/>
      <c r="G891" s="368"/>
      <c r="H891" s="368"/>
      <c r="I891" s="368"/>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57">
        <v>11</v>
      </c>
      <c r="B892" s="357">
        <v>1</v>
      </c>
      <c r="C892" s="368"/>
      <c r="D892" s="368"/>
      <c r="E892" s="368"/>
      <c r="F892" s="368"/>
      <c r="G892" s="368"/>
      <c r="H892" s="368"/>
      <c r="I892" s="368"/>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57">
        <v>12</v>
      </c>
      <c r="B893" s="357">
        <v>1</v>
      </c>
      <c r="C893" s="368"/>
      <c r="D893" s="368"/>
      <c r="E893" s="368"/>
      <c r="F893" s="368"/>
      <c r="G893" s="368"/>
      <c r="H893" s="368"/>
      <c r="I893" s="368"/>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57">
        <v>13</v>
      </c>
      <c r="B894" s="357">
        <v>1</v>
      </c>
      <c r="C894" s="368"/>
      <c r="D894" s="368"/>
      <c r="E894" s="368"/>
      <c r="F894" s="368"/>
      <c r="G894" s="368"/>
      <c r="H894" s="368"/>
      <c r="I894" s="368"/>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57">
        <v>14</v>
      </c>
      <c r="B895" s="357">
        <v>1</v>
      </c>
      <c r="C895" s="368"/>
      <c r="D895" s="368"/>
      <c r="E895" s="368"/>
      <c r="F895" s="368"/>
      <c r="G895" s="368"/>
      <c r="H895" s="368"/>
      <c r="I895" s="368"/>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57">
        <v>15</v>
      </c>
      <c r="B896" s="357">
        <v>1</v>
      </c>
      <c r="C896" s="368"/>
      <c r="D896" s="368"/>
      <c r="E896" s="368"/>
      <c r="F896" s="368"/>
      <c r="G896" s="368"/>
      <c r="H896" s="368"/>
      <c r="I896" s="368"/>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57">
        <v>16</v>
      </c>
      <c r="B897" s="357">
        <v>1</v>
      </c>
      <c r="C897" s="368"/>
      <c r="D897" s="368"/>
      <c r="E897" s="368"/>
      <c r="F897" s="368"/>
      <c r="G897" s="368"/>
      <c r="H897" s="368"/>
      <c r="I897" s="368"/>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57">
        <v>17</v>
      </c>
      <c r="B898" s="357">
        <v>1</v>
      </c>
      <c r="C898" s="368"/>
      <c r="D898" s="368"/>
      <c r="E898" s="368"/>
      <c r="F898" s="368"/>
      <c r="G898" s="368"/>
      <c r="H898" s="368"/>
      <c r="I898" s="368"/>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57">
        <v>18</v>
      </c>
      <c r="B899" s="357">
        <v>1</v>
      </c>
      <c r="C899" s="368"/>
      <c r="D899" s="368"/>
      <c r="E899" s="368"/>
      <c r="F899" s="368"/>
      <c r="G899" s="368"/>
      <c r="H899" s="368"/>
      <c r="I899" s="368"/>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57">
        <v>19</v>
      </c>
      <c r="B900" s="357">
        <v>1</v>
      </c>
      <c r="C900" s="368"/>
      <c r="D900" s="368"/>
      <c r="E900" s="368"/>
      <c r="F900" s="368"/>
      <c r="G900" s="368"/>
      <c r="H900" s="368"/>
      <c r="I900" s="368"/>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57">
        <v>20</v>
      </c>
      <c r="B901" s="357">
        <v>1</v>
      </c>
      <c r="C901" s="368"/>
      <c r="D901" s="368"/>
      <c r="E901" s="368"/>
      <c r="F901" s="368"/>
      <c r="G901" s="368"/>
      <c r="H901" s="368"/>
      <c r="I901" s="368"/>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57">
        <v>21</v>
      </c>
      <c r="B902" s="357">
        <v>1</v>
      </c>
      <c r="C902" s="368"/>
      <c r="D902" s="368"/>
      <c r="E902" s="368"/>
      <c r="F902" s="368"/>
      <c r="G902" s="368"/>
      <c r="H902" s="368"/>
      <c r="I902" s="368"/>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57">
        <v>22</v>
      </c>
      <c r="B903" s="357">
        <v>1</v>
      </c>
      <c r="C903" s="368"/>
      <c r="D903" s="368"/>
      <c r="E903" s="368"/>
      <c r="F903" s="368"/>
      <c r="G903" s="368"/>
      <c r="H903" s="368"/>
      <c r="I903" s="368"/>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57">
        <v>23</v>
      </c>
      <c r="B904" s="357">
        <v>1</v>
      </c>
      <c r="C904" s="368"/>
      <c r="D904" s="368"/>
      <c r="E904" s="368"/>
      <c r="F904" s="368"/>
      <c r="G904" s="368"/>
      <c r="H904" s="368"/>
      <c r="I904" s="368"/>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57">
        <v>24</v>
      </c>
      <c r="B905" s="357">
        <v>1</v>
      </c>
      <c r="C905" s="368"/>
      <c r="D905" s="368"/>
      <c r="E905" s="368"/>
      <c r="F905" s="368"/>
      <c r="G905" s="368"/>
      <c r="H905" s="368"/>
      <c r="I905" s="368"/>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57">
        <v>25</v>
      </c>
      <c r="B906" s="357">
        <v>1</v>
      </c>
      <c r="C906" s="368"/>
      <c r="D906" s="368"/>
      <c r="E906" s="368"/>
      <c r="F906" s="368"/>
      <c r="G906" s="368"/>
      <c r="H906" s="368"/>
      <c r="I906" s="368"/>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57">
        <v>26</v>
      </c>
      <c r="B907" s="357">
        <v>1</v>
      </c>
      <c r="C907" s="368"/>
      <c r="D907" s="368"/>
      <c r="E907" s="368"/>
      <c r="F907" s="368"/>
      <c r="G907" s="368"/>
      <c r="H907" s="368"/>
      <c r="I907" s="368"/>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57">
        <v>27</v>
      </c>
      <c r="B908" s="357">
        <v>1</v>
      </c>
      <c r="C908" s="368"/>
      <c r="D908" s="368"/>
      <c r="E908" s="368"/>
      <c r="F908" s="368"/>
      <c r="G908" s="368"/>
      <c r="H908" s="368"/>
      <c r="I908" s="368"/>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57">
        <v>28</v>
      </c>
      <c r="B909" s="357">
        <v>1</v>
      </c>
      <c r="C909" s="368"/>
      <c r="D909" s="368"/>
      <c r="E909" s="368"/>
      <c r="F909" s="368"/>
      <c r="G909" s="368"/>
      <c r="H909" s="368"/>
      <c r="I909" s="368"/>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57">
        <v>29</v>
      </c>
      <c r="B910" s="357">
        <v>1</v>
      </c>
      <c r="C910" s="368"/>
      <c r="D910" s="368"/>
      <c r="E910" s="368"/>
      <c r="F910" s="368"/>
      <c r="G910" s="368"/>
      <c r="H910" s="368"/>
      <c r="I910" s="368"/>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57">
        <v>30</v>
      </c>
      <c r="B911" s="357">
        <v>1</v>
      </c>
      <c r="C911" s="368"/>
      <c r="D911" s="368"/>
      <c r="E911" s="368"/>
      <c r="F911" s="368"/>
      <c r="G911" s="368"/>
      <c r="H911" s="368"/>
      <c r="I911" s="368"/>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388</v>
      </c>
      <c r="K914" s="169"/>
      <c r="L914" s="169"/>
      <c r="M914" s="169"/>
      <c r="N914" s="169"/>
      <c r="O914" s="169"/>
      <c r="P914" s="273" t="s">
        <v>353</v>
      </c>
      <c r="Q914" s="273"/>
      <c r="R914" s="273"/>
      <c r="S914" s="273"/>
      <c r="T914" s="273"/>
      <c r="U914" s="273"/>
      <c r="V914" s="273"/>
      <c r="W914" s="273"/>
      <c r="X914" s="273"/>
      <c r="Y914" s="273" t="s">
        <v>384</v>
      </c>
      <c r="Z914" s="282"/>
      <c r="AA914" s="282"/>
      <c r="AB914" s="282"/>
      <c r="AC914" s="169" t="s">
        <v>352</v>
      </c>
      <c r="AD914" s="169"/>
      <c r="AE914" s="169"/>
      <c r="AF914" s="169"/>
      <c r="AG914" s="169"/>
      <c r="AH914" s="273" t="s">
        <v>369</v>
      </c>
      <c r="AI914" s="282"/>
      <c r="AJ914" s="282"/>
      <c r="AK914" s="282"/>
      <c r="AL914" s="282" t="s">
        <v>23</v>
      </c>
      <c r="AM914" s="282"/>
      <c r="AN914" s="282"/>
      <c r="AO914" s="370"/>
      <c r="AP914" s="371" t="s">
        <v>428</v>
      </c>
      <c r="AQ914" s="371"/>
      <c r="AR914" s="371"/>
      <c r="AS914" s="371"/>
      <c r="AT914" s="371"/>
      <c r="AU914" s="371"/>
      <c r="AV914" s="371"/>
      <c r="AW914" s="371"/>
      <c r="AX914" s="371"/>
    </row>
    <row r="915" spans="1:50" ht="50.1" customHeight="1" x14ac:dyDescent="0.15">
      <c r="A915" s="357">
        <v>1</v>
      </c>
      <c r="B915" s="357">
        <v>1</v>
      </c>
      <c r="C915" s="369" t="s">
        <v>507</v>
      </c>
      <c r="D915" s="368"/>
      <c r="E915" s="368"/>
      <c r="F915" s="368"/>
      <c r="G915" s="368"/>
      <c r="H915" s="368"/>
      <c r="I915" s="368"/>
      <c r="J915" s="153">
        <v>6010601024969</v>
      </c>
      <c r="K915" s="154"/>
      <c r="L915" s="154"/>
      <c r="M915" s="154"/>
      <c r="N915" s="154"/>
      <c r="O915" s="154"/>
      <c r="P915" s="142" t="s">
        <v>516</v>
      </c>
      <c r="Q915" s="143"/>
      <c r="R915" s="143"/>
      <c r="S915" s="143"/>
      <c r="T915" s="143"/>
      <c r="U915" s="143"/>
      <c r="V915" s="143"/>
      <c r="W915" s="143"/>
      <c r="X915" s="143"/>
      <c r="Y915" s="144">
        <v>19.2</v>
      </c>
      <c r="Z915" s="145"/>
      <c r="AA915" s="145"/>
      <c r="AB915" s="146"/>
      <c r="AC915" s="259" t="s">
        <v>513</v>
      </c>
      <c r="AD915" s="259"/>
      <c r="AE915" s="259"/>
      <c r="AF915" s="259"/>
      <c r="AG915" s="259"/>
      <c r="AH915" s="260" t="s">
        <v>517</v>
      </c>
      <c r="AI915" s="261"/>
      <c r="AJ915" s="261"/>
      <c r="AK915" s="261"/>
      <c r="AL915" s="262" t="s">
        <v>517</v>
      </c>
      <c r="AM915" s="263"/>
      <c r="AN915" s="263"/>
      <c r="AO915" s="264"/>
      <c r="AP915" s="253"/>
      <c r="AQ915" s="253"/>
      <c r="AR915" s="253"/>
      <c r="AS915" s="253"/>
      <c r="AT915" s="253"/>
      <c r="AU915" s="253"/>
      <c r="AV915" s="253"/>
      <c r="AW915" s="253"/>
      <c r="AX915" s="253"/>
    </row>
    <row r="916" spans="1:50" ht="60" customHeight="1" x14ac:dyDescent="0.15">
      <c r="A916" s="357">
        <v>2</v>
      </c>
      <c r="B916" s="357">
        <v>1</v>
      </c>
      <c r="C916" s="369" t="s">
        <v>507</v>
      </c>
      <c r="D916" s="368"/>
      <c r="E916" s="368"/>
      <c r="F916" s="368"/>
      <c r="G916" s="368"/>
      <c r="H916" s="368"/>
      <c r="I916" s="368"/>
      <c r="J916" s="153">
        <v>6010601024969</v>
      </c>
      <c r="K916" s="154"/>
      <c r="L916" s="154"/>
      <c r="M916" s="154"/>
      <c r="N916" s="154"/>
      <c r="O916" s="154"/>
      <c r="P916" s="142" t="str">
        <f>P850</f>
        <v>生物多様性情報システム設計・開発及び運用 (平成27年度からの国庫債務負担行為)</v>
      </c>
      <c r="Q916" s="143"/>
      <c r="R916" s="143"/>
      <c r="S916" s="143"/>
      <c r="T916" s="143"/>
      <c r="U916" s="143"/>
      <c r="V916" s="143"/>
      <c r="W916" s="143"/>
      <c r="X916" s="143"/>
      <c r="Y916" s="144">
        <v>8.6999999999999993</v>
      </c>
      <c r="Z916" s="145"/>
      <c r="AA916" s="145"/>
      <c r="AB916" s="146"/>
      <c r="AC916" s="259" t="s">
        <v>375</v>
      </c>
      <c r="AD916" s="259"/>
      <c r="AE916" s="259"/>
      <c r="AF916" s="259"/>
      <c r="AG916" s="259"/>
      <c r="AH916" s="260">
        <v>1</v>
      </c>
      <c r="AI916" s="261"/>
      <c r="AJ916" s="261"/>
      <c r="AK916" s="261"/>
      <c r="AL916" s="262">
        <v>83</v>
      </c>
      <c r="AM916" s="263"/>
      <c r="AN916" s="263"/>
      <c r="AO916" s="264"/>
      <c r="AP916" s="253"/>
      <c r="AQ916" s="253"/>
      <c r="AR916" s="253"/>
      <c r="AS916" s="253"/>
      <c r="AT916" s="253"/>
      <c r="AU916" s="253"/>
      <c r="AV916" s="253"/>
      <c r="AW916" s="253"/>
      <c r="AX916" s="253"/>
    </row>
    <row r="917" spans="1:50" ht="50.1" customHeight="1" x14ac:dyDescent="0.15">
      <c r="A917" s="357">
        <v>3</v>
      </c>
      <c r="B917" s="357">
        <v>1</v>
      </c>
      <c r="C917" s="369" t="s">
        <v>507</v>
      </c>
      <c r="D917" s="368"/>
      <c r="E917" s="368"/>
      <c r="F917" s="368"/>
      <c r="G917" s="368"/>
      <c r="H917" s="368"/>
      <c r="I917" s="368"/>
      <c r="J917" s="153">
        <v>6010601024969</v>
      </c>
      <c r="K917" s="154"/>
      <c r="L917" s="154"/>
      <c r="M917" s="154"/>
      <c r="N917" s="154"/>
      <c r="O917" s="154"/>
      <c r="P917" s="142" t="s">
        <v>497</v>
      </c>
      <c r="Q917" s="143"/>
      <c r="R917" s="143"/>
      <c r="S917" s="143"/>
      <c r="T917" s="143"/>
      <c r="U917" s="143"/>
      <c r="V917" s="143"/>
      <c r="W917" s="143"/>
      <c r="X917" s="143"/>
      <c r="Y917" s="144">
        <v>1</v>
      </c>
      <c r="Z917" s="145"/>
      <c r="AA917" s="145"/>
      <c r="AB917" s="146"/>
      <c r="AC917" s="259" t="s">
        <v>467</v>
      </c>
      <c r="AD917" s="259"/>
      <c r="AE917" s="259"/>
      <c r="AF917" s="259"/>
      <c r="AG917" s="259"/>
      <c r="AH917" s="260" t="s">
        <v>515</v>
      </c>
      <c r="AI917" s="261"/>
      <c r="AJ917" s="261"/>
      <c r="AK917" s="261"/>
      <c r="AL917" s="262" t="s">
        <v>514</v>
      </c>
      <c r="AM917" s="263"/>
      <c r="AN917" s="263"/>
      <c r="AO917" s="264"/>
      <c r="AP917" s="253"/>
      <c r="AQ917" s="253"/>
      <c r="AR917" s="253"/>
      <c r="AS917" s="253"/>
      <c r="AT917" s="253"/>
      <c r="AU917" s="253"/>
      <c r="AV917" s="253"/>
      <c r="AW917" s="253"/>
      <c r="AX917" s="253"/>
    </row>
    <row r="918" spans="1:50" ht="30" hidden="1" customHeight="1" x14ac:dyDescent="0.15">
      <c r="A918" s="357">
        <v>4</v>
      </c>
      <c r="B918" s="357">
        <v>1</v>
      </c>
      <c r="C918" s="368"/>
      <c r="D918" s="368"/>
      <c r="E918" s="368"/>
      <c r="F918" s="368"/>
      <c r="G918" s="368"/>
      <c r="H918" s="368"/>
      <c r="I918" s="368"/>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57">
        <v>5</v>
      </c>
      <c r="B919" s="357">
        <v>1</v>
      </c>
      <c r="C919" s="368"/>
      <c r="D919" s="368"/>
      <c r="E919" s="368"/>
      <c r="F919" s="368"/>
      <c r="G919" s="368"/>
      <c r="H919" s="368"/>
      <c r="I919" s="368"/>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57">
        <v>6</v>
      </c>
      <c r="B920" s="357">
        <v>1</v>
      </c>
      <c r="C920" s="368"/>
      <c r="D920" s="368"/>
      <c r="E920" s="368"/>
      <c r="F920" s="368"/>
      <c r="G920" s="368"/>
      <c r="H920" s="368"/>
      <c r="I920" s="368"/>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57">
        <v>7</v>
      </c>
      <c r="B921" s="357">
        <v>1</v>
      </c>
      <c r="C921" s="368"/>
      <c r="D921" s="368"/>
      <c r="E921" s="368"/>
      <c r="F921" s="368"/>
      <c r="G921" s="368"/>
      <c r="H921" s="368"/>
      <c r="I921" s="368"/>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57">
        <v>8</v>
      </c>
      <c r="B922" s="357">
        <v>1</v>
      </c>
      <c r="C922" s="368"/>
      <c r="D922" s="368"/>
      <c r="E922" s="368"/>
      <c r="F922" s="368"/>
      <c r="G922" s="368"/>
      <c r="H922" s="368"/>
      <c r="I922" s="368"/>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57">
        <v>9</v>
      </c>
      <c r="B923" s="357">
        <v>1</v>
      </c>
      <c r="C923" s="368"/>
      <c r="D923" s="368"/>
      <c r="E923" s="368"/>
      <c r="F923" s="368"/>
      <c r="G923" s="368"/>
      <c r="H923" s="368"/>
      <c r="I923" s="368"/>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57">
        <v>10</v>
      </c>
      <c r="B924" s="357">
        <v>1</v>
      </c>
      <c r="C924" s="368"/>
      <c r="D924" s="368"/>
      <c r="E924" s="368"/>
      <c r="F924" s="368"/>
      <c r="G924" s="368"/>
      <c r="H924" s="368"/>
      <c r="I924" s="368"/>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57">
        <v>11</v>
      </c>
      <c r="B925" s="357">
        <v>1</v>
      </c>
      <c r="C925" s="368"/>
      <c r="D925" s="368"/>
      <c r="E925" s="368"/>
      <c r="F925" s="368"/>
      <c r="G925" s="368"/>
      <c r="H925" s="368"/>
      <c r="I925" s="368"/>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57">
        <v>12</v>
      </c>
      <c r="B926" s="357">
        <v>1</v>
      </c>
      <c r="C926" s="368"/>
      <c r="D926" s="368"/>
      <c r="E926" s="368"/>
      <c r="F926" s="368"/>
      <c r="G926" s="368"/>
      <c r="H926" s="368"/>
      <c r="I926" s="368"/>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57">
        <v>13</v>
      </c>
      <c r="B927" s="357">
        <v>1</v>
      </c>
      <c r="C927" s="368"/>
      <c r="D927" s="368"/>
      <c r="E927" s="368"/>
      <c r="F927" s="368"/>
      <c r="G927" s="368"/>
      <c r="H927" s="368"/>
      <c r="I927" s="368"/>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57">
        <v>14</v>
      </c>
      <c r="B928" s="357">
        <v>1</v>
      </c>
      <c r="C928" s="368"/>
      <c r="D928" s="368"/>
      <c r="E928" s="368"/>
      <c r="F928" s="368"/>
      <c r="G928" s="368"/>
      <c r="H928" s="368"/>
      <c r="I928" s="368"/>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57">
        <v>15</v>
      </c>
      <c r="B929" s="357">
        <v>1</v>
      </c>
      <c r="C929" s="368"/>
      <c r="D929" s="368"/>
      <c r="E929" s="368"/>
      <c r="F929" s="368"/>
      <c r="G929" s="368"/>
      <c r="H929" s="368"/>
      <c r="I929" s="368"/>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57">
        <v>16</v>
      </c>
      <c r="B930" s="357">
        <v>1</v>
      </c>
      <c r="C930" s="368"/>
      <c r="D930" s="368"/>
      <c r="E930" s="368"/>
      <c r="F930" s="368"/>
      <c r="G930" s="368"/>
      <c r="H930" s="368"/>
      <c r="I930" s="368"/>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57">
        <v>17</v>
      </c>
      <c r="B931" s="357">
        <v>1</v>
      </c>
      <c r="C931" s="368"/>
      <c r="D931" s="368"/>
      <c r="E931" s="368"/>
      <c r="F931" s="368"/>
      <c r="G931" s="368"/>
      <c r="H931" s="368"/>
      <c r="I931" s="368"/>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57">
        <v>18</v>
      </c>
      <c r="B932" s="357">
        <v>1</v>
      </c>
      <c r="C932" s="368"/>
      <c r="D932" s="368"/>
      <c r="E932" s="368"/>
      <c r="F932" s="368"/>
      <c r="G932" s="368"/>
      <c r="H932" s="368"/>
      <c r="I932" s="368"/>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57">
        <v>19</v>
      </c>
      <c r="B933" s="357">
        <v>1</v>
      </c>
      <c r="C933" s="368"/>
      <c r="D933" s="368"/>
      <c r="E933" s="368"/>
      <c r="F933" s="368"/>
      <c r="G933" s="368"/>
      <c r="H933" s="368"/>
      <c r="I933" s="368"/>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57">
        <v>20</v>
      </c>
      <c r="B934" s="357">
        <v>1</v>
      </c>
      <c r="C934" s="368"/>
      <c r="D934" s="368"/>
      <c r="E934" s="368"/>
      <c r="F934" s="368"/>
      <c r="G934" s="368"/>
      <c r="H934" s="368"/>
      <c r="I934" s="368"/>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57">
        <v>21</v>
      </c>
      <c r="B935" s="357">
        <v>1</v>
      </c>
      <c r="C935" s="368"/>
      <c r="D935" s="368"/>
      <c r="E935" s="368"/>
      <c r="F935" s="368"/>
      <c r="G935" s="368"/>
      <c r="H935" s="368"/>
      <c r="I935" s="368"/>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57">
        <v>22</v>
      </c>
      <c r="B936" s="357">
        <v>1</v>
      </c>
      <c r="C936" s="368"/>
      <c r="D936" s="368"/>
      <c r="E936" s="368"/>
      <c r="F936" s="368"/>
      <c r="G936" s="368"/>
      <c r="H936" s="368"/>
      <c r="I936" s="368"/>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57">
        <v>23</v>
      </c>
      <c r="B937" s="357">
        <v>1</v>
      </c>
      <c r="C937" s="368"/>
      <c r="D937" s="368"/>
      <c r="E937" s="368"/>
      <c r="F937" s="368"/>
      <c r="G937" s="368"/>
      <c r="H937" s="368"/>
      <c r="I937" s="368"/>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57">
        <v>24</v>
      </c>
      <c r="B938" s="357">
        <v>1</v>
      </c>
      <c r="C938" s="368"/>
      <c r="D938" s="368"/>
      <c r="E938" s="368"/>
      <c r="F938" s="368"/>
      <c r="G938" s="368"/>
      <c r="H938" s="368"/>
      <c r="I938" s="368"/>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57">
        <v>25</v>
      </c>
      <c r="B939" s="357">
        <v>1</v>
      </c>
      <c r="C939" s="368"/>
      <c r="D939" s="368"/>
      <c r="E939" s="368"/>
      <c r="F939" s="368"/>
      <c r="G939" s="368"/>
      <c r="H939" s="368"/>
      <c r="I939" s="368"/>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57">
        <v>26</v>
      </c>
      <c r="B940" s="357">
        <v>1</v>
      </c>
      <c r="C940" s="368"/>
      <c r="D940" s="368"/>
      <c r="E940" s="368"/>
      <c r="F940" s="368"/>
      <c r="G940" s="368"/>
      <c r="H940" s="368"/>
      <c r="I940" s="368"/>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57">
        <v>27</v>
      </c>
      <c r="B941" s="357">
        <v>1</v>
      </c>
      <c r="C941" s="368"/>
      <c r="D941" s="368"/>
      <c r="E941" s="368"/>
      <c r="F941" s="368"/>
      <c r="G941" s="368"/>
      <c r="H941" s="368"/>
      <c r="I941" s="368"/>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57">
        <v>28</v>
      </c>
      <c r="B942" s="357">
        <v>1</v>
      </c>
      <c r="C942" s="368"/>
      <c r="D942" s="368"/>
      <c r="E942" s="368"/>
      <c r="F942" s="368"/>
      <c r="G942" s="368"/>
      <c r="H942" s="368"/>
      <c r="I942" s="368"/>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57">
        <v>29</v>
      </c>
      <c r="B943" s="357">
        <v>1</v>
      </c>
      <c r="C943" s="368"/>
      <c r="D943" s="368"/>
      <c r="E943" s="368"/>
      <c r="F943" s="368"/>
      <c r="G943" s="368"/>
      <c r="H943" s="368"/>
      <c r="I943" s="368"/>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57">
        <v>30</v>
      </c>
      <c r="B944" s="357">
        <v>1</v>
      </c>
      <c r="C944" s="368"/>
      <c r="D944" s="368"/>
      <c r="E944" s="368"/>
      <c r="F944" s="368"/>
      <c r="G944" s="368"/>
      <c r="H944" s="368"/>
      <c r="I944" s="368"/>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388</v>
      </c>
      <c r="K947" s="169"/>
      <c r="L947" s="169"/>
      <c r="M947" s="169"/>
      <c r="N947" s="169"/>
      <c r="O947" s="169"/>
      <c r="P947" s="273" t="s">
        <v>353</v>
      </c>
      <c r="Q947" s="273"/>
      <c r="R947" s="273"/>
      <c r="S947" s="273"/>
      <c r="T947" s="273"/>
      <c r="U947" s="273"/>
      <c r="V947" s="273"/>
      <c r="W947" s="273"/>
      <c r="X947" s="273"/>
      <c r="Y947" s="273" t="s">
        <v>384</v>
      </c>
      <c r="Z947" s="282"/>
      <c r="AA947" s="282"/>
      <c r="AB947" s="282"/>
      <c r="AC947" s="169" t="s">
        <v>352</v>
      </c>
      <c r="AD947" s="169"/>
      <c r="AE947" s="169"/>
      <c r="AF947" s="169"/>
      <c r="AG947" s="169"/>
      <c r="AH947" s="273" t="s">
        <v>369</v>
      </c>
      <c r="AI947" s="282"/>
      <c r="AJ947" s="282"/>
      <c r="AK947" s="282"/>
      <c r="AL947" s="282" t="s">
        <v>23</v>
      </c>
      <c r="AM947" s="282"/>
      <c r="AN947" s="282"/>
      <c r="AO947" s="370"/>
      <c r="AP947" s="371" t="s">
        <v>428</v>
      </c>
      <c r="AQ947" s="371"/>
      <c r="AR947" s="371"/>
      <c r="AS947" s="371"/>
      <c r="AT947" s="371"/>
      <c r="AU947" s="371"/>
      <c r="AV947" s="371"/>
      <c r="AW947" s="371"/>
      <c r="AX947" s="371"/>
    </row>
    <row r="948" spans="1:50" ht="60" customHeight="1" x14ac:dyDescent="0.15">
      <c r="A948" s="357">
        <v>1</v>
      </c>
      <c r="B948" s="357">
        <v>1</v>
      </c>
      <c r="C948" s="369" t="s">
        <v>508</v>
      </c>
      <c r="D948" s="368"/>
      <c r="E948" s="368"/>
      <c r="F948" s="368"/>
      <c r="G948" s="368"/>
      <c r="H948" s="368"/>
      <c r="I948" s="368"/>
      <c r="J948" s="153">
        <v>2010001010788</v>
      </c>
      <c r="K948" s="154"/>
      <c r="L948" s="154"/>
      <c r="M948" s="154"/>
      <c r="N948" s="154"/>
      <c r="O948" s="154"/>
      <c r="P948" s="142" t="s">
        <v>493</v>
      </c>
      <c r="Q948" s="143"/>
      <c r="R948" s="143"/>
      <c r="S948" s="143"/>
      <c r="T948" s="143"/>
      <c r="U948" s="143"/>
      <c r="V948" s="143"/>
      <c r="W948" s="143"/>
      <c r="X948" s="143"/>
      <c r="Y948" s="144">
        <v>2.6</v>
      </c>
      <c r="Z948" s="145"/>
      <c r="AA948" s="145"/>
      <c r="AB948" s="146"/>
      <c r="AC948" s="259" t="s">
        <v>513</v>
      </c>
      <c r="AD948" s="259"/>
      <c r="AE948" s="259"/>
      <c r="AF948" s="259"/>
      <c r="AG948" s="259"/>
      <c r="AH948" s="260" t="s">
        <v>519</v>
      </c>
      <c r="AI948" s="261"/>
      <c r="AJ948" s="261"/>
      <c r="AK948" s="261"/>
      <c r="AL948" s="262" t="s">
        <v>520</v>
      </c>
      <c r="AM948" s="263"/>
      <c r="AN948" s="263"/>
      <c r="AO948" s="264"/>
      <c r="AP948" s="253"/>
      <c r="AQ948" s="253"/>
      <c r="AR948" s="253"/>
      <c r="AS948" s="253"/>
      <c r="AT948" s="253"/>
      <c r="AU948" s="253"/>
      <c r="AV948" s="253"/>
      <c r="AW948" s="253"/>
      <c r="AX948" s="253"/>
    </row>
    <row r="949" spans="1:50" ht="30" hidden="1" customHeight="1" x14ac:dyDescent="0.15">
      <c r="A949" s="357">
        <v>2</v>
      </c>
      <c r="B949" s="357">
        <v>1</v>
      </c>
      <c r="C949" s="372"/>
      <c r="D949" s="373"/>
      <c r="E949" s="373"/>
      <c r="F949" s="373"/>
      <c r="G949" s="373"/>
      <c r="H949" s="373"/>
      <c r="I949" s="374"/>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57">
        <v>3</v>
      </c>
      <c r="B950" s="357">
        <v>1</v>
      </c>
      <c r="C950" s="368"/>
      <c r="D950" s="368"/>
      <c r="E950" s="368"/>
      <c r="F950" s="368"/>
      <c r="G950" s="368"/>
      <c r="H950" s="368"/>
      <c r="I950" s="368"/>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57">
        <v>4</v>
      </c>
      <c r="B951" s="357">
        <v>1</v>
      </c>
      <c r="C951" s="368"/>
      <c r="D951" s="368"/>
      <c r="E951" s="368"/>
      <c r="F951" s="368"/>
      <c r="G951" s="368"/>
      <c r="H951" s="368"/>
      <c r="I951" s="368"/>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57">
        <v>5</v>
      </c>
      <c r="B952" s="357">
        <v>1</v>
      </c>
      <c r="C952" s="368"/>
      <c r="D952" s="368"/>
      <c r="E952" s="368"/>
      <c r="F952" s="368"/>
      <c r="G952" s="368"/>
      <c r="H952" s="368"/>
      <c r="I952" s="368"/>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57">
        <v>6</v>
      </c>
      <c r="B953" s="357">
        <v>1</v>
      </c>
      <c r="C953" s="368"/>
      <c r="D953" s="368"/>
      <c r="E953" s="368"/>
      <c r="F953" s="368"/>
      <c r="G953" s="368"/>
      <c r="H953" s="368"/>
      <c r="I953" s="368"/>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57">
        <v>7</v>
      </c>
      <c r="B954" s="357">
        <v>1</v>
      </c>
      <c r="C954" s="368"/>
      <c r="D954" s="368"/>
      <c r="E954" s="368"/>
      <c r="F954" s="368"/>
      <c r="G954" s="368"/>
      <c r="H954" s="368"/>
      <c r="I954" s="368"/>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57">
        <v>8</v>
      </c>
      <c r="B955" s="357">
        <v>1</v>
      </c>
      <c r="C955" s="368"/>
      <c r="D955" s="368"/>
      <c r="E955" s="368"/>
      <c r="F955" s="368"/>
      <c r="G955" s="368"/>
      <c r="H955" s="368"/>
      <c r="I955" s="368"/>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57">
        <v>9</v>
      </c>
      <c r="B956" s="357">
        <v>1</v>
      </c>
      <c r="C956" s="368"/>
      <c r="D956" s="368"/>
      <c r="E956" s="368"/>
      <c r="F956" s="368"/>
      <c r="G956" s="368"/>
      <c r="H956" s="368"/>
      <c r="I956" s="368"/>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57">
        <v>10</v>
      </c>
      <c r="B957" s="357">
        <v>1</v>
      </c>
      <c r="C957" s="368"/>
      <c r="D957" s="368"/>
      <c r="E957" s="368"/>
      <c r="F957" s="368"/>
      <c r="G957" s="368"/>
      <c r="H957" s="368"/>
      <c r="I957" s="368"/>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57">
        <v>11</v>
      </c>
      <c r="B958" s="357">
        <v>1</v>
      </c>
      <c r="C958" s="368"/>
      <c r="D958" s="368"/>
      <c r="E958" s="368"/>
      <c r="F958" s="368"/>
      <c r="G958" s="368"/>
      <c r="H958" s="368"/>
      <c r="I958" s="368"/>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57">
        <v>12</v>
      </c>
      <c r="B959" s="357">
        <v>1</v>
      </c>
      <c r="C959" s="368"/>
      <c r="D959" s="368"/>
      <c r="E959" s="368"/>
      <c r="F959" s="368"/>
      <c r="G959" s="368"/>
      <c r="H959" s="368"/>
      <c r="I959" s="368"/>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57">
        <v>13</v>
      </c>
      <c r="B960" s="357">
        <v>1</v>
      </c>
      <c r="C960" s="368"/>
      <c r="D960" s="368"/>
      <c r="E960" s="368"/>
      <c r="F960" s="368"/>
      <c r="G960" s="368"/>
      <c r="H960" s="368"/>
      <c r="I960" s="368"/>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57">
        <v>14</v>
      </c>
      <c r="B961" s="357">
        <v>1</v>
      </c>
      <c r="C961" s="368"/>
      <c r="D961" s="368"/>
      <c r="E961" s="368"/>
      <c r="F961" s="368"/>
      <c r="G961" s="368"/>
      <c r="H961" s="368"/>
      <c r="I961" s="368"/>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57">
        <v>15</v>
      </c>
      <c r="B962" s="357">
        <v>1</v>
      </c>
      <c r="C962" s="368"/>
      <c r="D962" s="368"/>
      <c r="E962" s="368"/>
      <c r="F962" s="368"/>
      <c r="G962" s="368"/>
      <c r="H962" s="368"/>
      <c r="I962" s="368"/>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57">
        <v>16</v>
      </c>
      <c r="B963" s="357">
        <v>1</v>
      </c>
      <c r="C963" s="368"/>
      <c r="D963" s="368"/>
      <c r="E963" s="368"/>
      <c r="F963" s="368"/>
      <c r="G963" s="368"/>
      <c r="H963" s="368"/>
      <c r="I963" s="368"/>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57">
        <v>17</v>
      </c>
      <c r="B964" s="357">
        <v>1</v>
      </c>
      <c r="C964" s="368"/>
      <c r="D964" s="368"/>
      <c r="E964" s="368"/>
      <c r="F964" s="368"/>
      <c r="G964" s="368"/>
      <c r="H964" s="368"/>
      <c r="I964" s="368"/>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57">
        <v>18</v>
      </c>
      <c r="B965" s="357">
        <v>1</v>
      </c>
      <c r="C965" s="368"/>
      <c r="D965" s="368"/>
      <c r="E965" s="368"/>
      <c r="F965" s="368"/>
      <c r="G965" s="368"/>
      <c r="H965" s="368"/>
      <c r="I965" s="368"/>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57">
        <v>19</v>
      </c>
      <c r="B966" s="357">
        <v>1</v>
      </c>
      <c r="C966" s="368"/>
      <c r="D966" s="368"/>
      <c r="E966" s="368"/>
      <c r="F966" s="368"/>
      <c r="G966" s="368"/>
      <c r="H966" s="368"/>
      <c r="I966" s="368"/>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57">
        <v>20</v>
      </c>
      <c r="B967" s="357">
        <v>1</v>
      </c>
      <c r="C967" s="368"/>
      <c r="D967" s="368"/>
      <c r="E967" s="368"/>
      <c r="F967" s="368"/>
      <c r="G967" s="368"/>
      <c r="H967" s="368"/>
      <c r="I967" s="368"/>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57">
        <v>21</v>
      </c>
      <c r="B968" s="357">
        <v>1</v>
      </c>
      <c r="C968" s="368"/>
      <c r="D968" s="368"/>
      <c r="E968" s="368"/>
      <c r="F968" s="368"/>
      <c r="G968" s="368"/>
      <c r="H968" s="368"/>
      <c r="I968" s="368"/>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57">
        <v>22</v>
      </c>
      <c r="B969" s="357">
        <v>1</v>
      </c>
      <c r="C969" s="368"/>
      <c r="D969" s="368"/>
      <c r="E969" s="368"/>
      <c r="F969" s="368"/>
      <c r="G969" s="368"/>
      <c r="H969" s="368"/>
      <c r="I969" s="368"/>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57">
        <v>23</v>
      </c>
      <c r="B970" s="357">
        <v>1</v>
      </c>
      <c r="C970" s="368"/>
      <c r="D970" s="368"/>
      <c r="E970" s="368"/>
      <c r="F970" s="368"/>
      <c r="G970" s="368"/>
      <c r="H970" s="368"/>
      <c r="I970" s="368"/>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57">
        <v>24</v>
      </c>
      <c r="B971" s="357">
        <v>1</v>
      </c>
      <c r="C971" s="368"/>
      <c r="D971" s="368"/>
      <c r="E971" s="368"/>
      <c r="F971" s="368"/>
      <c r="G971" s="368"/>
      <c r="H971" s="368"/>
      <c r="I971" s="368"/>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57">
        <v>25</v>
      </c>
      <c r="B972" s="357">
        <v>1</v>
      </c>
      <c r="C972" s="368"/>
      <c r="D972" s="368"/>
      <c r="E972" s="368"/>
      <c r="F972" s="368"/>
      <c r="G972" s="368"/>
      <c r="H972" s="368"/>
      <c r="I972" s="368"/>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57">
        <v>26</v>
      </c>
      <c r="B973" s="357">
        <v>1</v>
      </c>
      <c r="C973" s="368"/>
      <c r="D973" s="368"/>
      <c r="E973" s="368"/>
      <c r="F973" s="368"/>
      <c r="G973" s="368"/>
      <c r="H973" s="368"/>
      <c r="I973" s="368"/>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57">
        <v>27</v>
      </c>
      <c r="B974" s="357">
        <v>1</v>
      </c>
      <c r="C974" s="368"/>
      <c r="D974" s="368"/>
      <c r="E974" s="368"/>
      <c r="F974" s="368"/>
      <c r="G974" s="368"/>
      <c r="H974" s="368"/>
      <c r="I974" s="368"/>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57">
        <v>28</v>
      </c>
      <c r="B975" s="357">
        <v>1</v>
      </c>
      <c r="C975" s="368"/>
      <c r="D975" s="368"/>
      <c r="E975" s="368"/>
      <c r="F975" s="368"/>
      <c r="G975" s="368"/>
      <c r="H975" s="368"/>
      <c r="I975" s="368"/>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57">
        <v>29</v>
      </c>
      <c r="B976" s="357">
        <v>1</v>
      </c>
      <c r="C976" s="368"/>
      <c r="D976" s="368"/>
      <c r="E976" s="368"/>
      <c r="F976" s="368"/>
      <c r="G976" s="368"/>
      <c r="H976" s="368"/>
      <c r="I976" s="368"/>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57">
        <v>30</v>
      </c>
      <c r="B977" s="357">
        <v>1</v>
      </c>
      <c r="C977" s="368"/>
      <c r="D977" s="368"/>
      <c r="E977" s="368"/>
      <c r="F977" s="368"/>
      <c r="G977" s="368"/>
      <c r="H977" s="368"/>
      <c r="I977" s="368"/>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388</v>
      </c>
      <c r="K980" s="169"/>
      <c r="L980" s="169"/>
      <c r="M980" s="169"/>
      <c r="N980" s="169"/>
      <c r="O980" s="169"/>
      <c r="P980" s="273" t="s">
        <v>353</v>
      </c>
      <c r="Q980" s="273"/>
      <c r="R980" s="273"/>
      <c r="S980" s="273"/>
      <c r="T980" s="273"/>
      <c r="U980" s="273"/>
      <c r="V980" s="273"/>
      <c r="W980" s="273"/>
      <c r="X980" s="273"/>
      <c r="Y980" s="273" t="s">
        <v>384</v>
      </c>
      <c r="Z980" s="282"/>
      <c r="AA980" s="282"/>
      <c r="AB980" s="282"/>
      <c r="AC980" s="169" t="s">
        <v>352</v>
      </c>
      <c r="AD980" s="169"/>
      <c r="AE980" s="169"/>
      <c r="AF980" s="169"/>
      <c r="AG980" s="169"/>
      <c r="AH980" s="273" t="s">
        <v>369</v>
      </c>
      <c r="AI980" s="282"/>
      <c r="AJ980" s="282"/>
      <c r="AK980" s="282"/>
      <c r="AL980" s="282" t="s">
        <v>23</v>
      </c>
      <c r="AM980" s="282"/>
      <c r="AN980" s="282"/>
      <c r="AO980" s="370"/>
      <c r="AP980" s="371" t="s">
        <v>428</v>
      </c>
      <c r="AQ980" s="371"/>
      <c r="AR980" s="371"/>
      <c r="AS980" s="371"/>
      <c r="AT980" s="371"/>
      <c r="AU980" s="371"/>
      <c r="AV980" s="371"/>
      <c r="AW980" s="371"/>
      <c r="AX980" s="371"/>
    </row>
    <row r="981" spans="1:50" ht="60" customHeight="1" x14ac:dyDescent="0.15">
      <c r="A981" s="357">
        <v>1</v>
      </c>
      <c r="B981" s="357">
        <v>1</v>
      </c>
      <c r="C981" s="369" t="s">
        <v>509</v>
      </c>
      <c r="D981" s="368"/>
      <c r="E981" s="368"/>
      <c r="F981" s="368"/>
      <c r="G981" s="368"/>
      <c r="H981" s="368"/>
      <c r="I981" s="368"/>
      <c r="J981" s="153">
        <v>2010001126072</v>
      </c>
      <c r="K981" s="154"/>
      <c r="L981" s="154"/>
      <c r="M981" s="154"/>
      <c r="N981" s="154"/>
      <c r="O981" s="154"/>
      <c r="P981" s="142" t="s">
        <v>494</v>
      </c>
      <c r="Q981" s="143"/>
      <c r="R981" s="143"/>
      <c r="S981" s="143"/>
      <c r="T981" s="143"/>
      <c r="U981" s="143"/>
      <c r="V981" s="143"/>
      <c r="W981" s="143"/>
      <c r="X981" s="143"/>
      <c r="Y981" s="144">
        <v>5.2</v>
      </c>
      <c r="Z981" s="145"/>
      <c r="AA981" s="145"/>
      <c r="AB981" s="146"/>
      <c r="AC981" s="259" t="s">
        <v>513</v>
      </c>
      <c r="AD981" s="259"/>
      <c r="AE981" s="259"/>
      <c r="AF981" s="259"/>
      <c r="AG981" s="259"/>
      <c r="AH981" s="260" t="s">
        <v>517</v>
      </c>
      <c r="AI981" s="261"/>
      <c r="AJ981" s="261"/>
      <c r="AK981" s="261"/>
      <c r="AL981" s="262" t="s">
        <v>517</v>
      </c>
      <c r="AM981" s="263"/>
      <c r="AN981" s="263"/>
      <c r="AO981" s="264"/>
      <c r="AP981" s="253"/>
      <c r="AQ981" s="253"/>
      <c r="AR981" s="253"/>
      <c r="AS981" s="253"/>
      <c r="AT981" s="253"/>
      <c r="AU981" s="253"/>
      <c r="AV981" s="253"/>
      <c r="AW981" s="253"/>
      <c r="AX981" s="253"/>
    </row>
    <row r="982" spans="1:50" ht="30" hidden="1" customHeight="1" x14ac:dyDescent="0.15">
      <c r="A982" s="357">
        <v>2</v>
      </c>
      <c r="B982" s="357">
        <v>1</v>
      </c>
      <c r="C982" s="368"/>
      <c r="D982" s="368"/>
      <c r="E982" s="368"/>
      <c r="F982" s="368"/>
      <c r="G982" s="368"/>
      <c r="H982" s="368"/>
      <c r="I982" s="368"/>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57">
        <v>3</v>
      </c>
      <c r="B983" s="357">
        <v>1</v>
      </c>
      <c r="C983" s="368"/>
      <c r="D983" s="368"/>
      <c r="E983" s="368"/>
      <c r="F983" s="368"/>
      <c r="G983" s="368"/>
      <c r="H983" s="368"/>
      <c r="I983" s="368"/>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57">
        <v>4</v>
      </c>
      <c r="B984" s="357">
        <v>1</v>
      </c>
      <c r="C984" s="368"/>
      <c r="D984" s="368"/>
      <c r="E984" s="368"/>
      <c r="F984" s="368"/>
      <c r="G984" s="368"/>
      <c r="H984" s="368"/>
      <c r="I984" s="368"/>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57">
        <v>5</v>
      </c>
      <c r="B985" s="357">
        <v>1</v>
      </c>
      <c r="C985" s="368"/>
      <c r="D985" s="368"/>
      <c r="E985" s="368"/>
      <c r="F985" s="368"/>
      <c r="G985" s="368"/>
      <c r="H985" s="368"/>
      <c r="I985" s="368"/>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57">
        <v>6</v>
      </c>
      <c r="B986" s="357">
        <v>1</v>
      </c>
      <c r="C986" s="368"/>
      <c r="D986" s="368"/>
      <c r="E986" s="368"/>
      <c r="F986" s="368"/>
      <c r="G986" s="368"/>
      <c r="H986" s="368"/>
      <c r="I986" s="368"/>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57">
        <v>7</v>
      </c>
      <c r="B987" s="357">
        <v>1</v>
      </c>
      <c r="C987" s="368"/>
      <c r="D987" s="368"/>
      <c r="E987" s="368"/>
      <c r="F987" s="368"/>
      <c r="G987" s="368"/>
      <c r="H987" s="368"/>
      <c r="I987" s="368"/>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57">
        <v>8</v>
      </c>
      <c r="B988" s="357">
        <v>1</v>
      </c>
      <c r="C988" s="368"/>
      <c r="D988" s="368"/>
      <c r="E988" s="368"/>
      <c r="F988" s="368"/>
      <c r="G988" s="368"/>
      <c r="H988" s="368"/>
      <c r="I988" s="368"/>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57">
        <v>9</v>
      </c>
      <c r="B989" s="357">
        <v>1</v>
      </c>
      <c r="C989" s="368"/>
      <c r="D989" s="368"/>
      <c r="E989" s="368"/>
      <c r="F989" s="368"/>
      <c r="G989" s="368"/>
      <c r="H989" s="368"/>
      <c r="I989" s="368"/>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57">
        <v>10</v>
      </c>
      <c r="B990" s="357">
        <v>1</v>
      </c>
      <c r="C990" s="368"/>
      <c r="D990" s="368"/>
      <c r="E990" s="368"/>
      <c r="F990" s="368"/>
      <c r="G990" s="368"/>
      <c r="H990" s="368"/>
      <c r="I990" s="368"/>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57">
        <v>11</v>
      </c>
      <c r="B991" s="357">
        <v>1</v>
      </c>
      <c r="C991" s="368"/>
      <c r="D991" s="368"/>
      <c r="E991" s="368"/>
      <c r="F991" s="368"/>
      <c r="G991" s="368"/>
      <c r="H991" s="368"/>
      <c r="I991" s="368"/>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57">
        <v>12</v>
      </c>
      <c r="B992" s="357">
        <v>1</v>
      </c>
      <c r="C992" s="368"/>
      <c r="D992" s="368"/>
      <c r="E992" s="368"/>
      <c r="F992" s="368"/>
      <c r="G992" s="368"/>
      <c r="H992" s="368"/>
      <c r="I992" s="368"/>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57">
        <v>13</v>
      </c>
      <c r="B993" s="357">
        <v>1</v>
      </c>
      <c r="C993" s="368"/>
      <c r="D993" s="368"/>
      <c r="E993" s="368"/>
      <c r="F993" s="368"/>
      <c r="G993" s="368"/>
      <c r="H993" s="368"/>
      <c r="I993" s="368"/>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57">
        <v>14</v>
      </c>
      <c r="B994" s="357">
        <v>1</v>
      </c>
      <c r="C994" s="368"/>
      <c r="D994" s="368"/>
      <c r="E994" s="368"/>
      <c r="F994" s="368"/>
      <c r="G994" s="368"/>
      <c r="H994" s="368"/>
      <c r="I994" s="368"/>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57">
        <v>15</v>
      </c>
      <c r="B995" s="357">
        <v>1</v>
      </c>
      <c r="C995" s="368"/>
      <c r="D995" s="368"/>
      <c r="E995" s="368"/>
      <c r="F995" s="368"/>
      <c r="G995" s="368"/>
      <c r="H995" s="368"/>
      <c r="I995" s="368"/>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57">
        <v>16</v>
      </c>
      <c r="B996" s="357">
        <v>1</v>
      </c>
      <c r="C996" s="368"/>
      <c r="D996" s="368"/>
      <c r="E996" s="368"/>
      <c r="F996" s="368"/>
      <c r="G996" s="368"/>
      <c r="H996" s="368"/>
      <c r="I996" s="368"/>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57">
        <v>17</v>
      </c>
      <c r="B997" s="357">
        <v>1</v>
      </c>
      <c r="C997" s="368"/>
      <c r="D997" s="368"/>
      <c r="E997" s="368"/>
      <c r="F997" s="368"/>
      <c r="G997" s="368"/>
      <c r="H997" s="368"/>
      <c r="I997" s="368"/>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57">
        <v>18</v>
      </c>
      <c r="B998" s="357">
        <v>1</v>
      </c>
      <c r="C998" s="368"/>
      <c r="D998" s="368"/>
      <c r="E998" s="368"/>
      <c r="F998" s="368"/>
      <c r="G998" s="368"/>
      <c r="H998" s="368"/>
      <c r="I998" s="368"/>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57">
        <v>19</v>
      </c>
      <c r="B999" s="357">
        <v>1</v>
      </c>
      <c r="C999" s="368"/>
      <c r="D999" s="368"/>
      <c r="E999" s="368"/>
      <c r="F999" s="368"/>
      <c r="G999" s="368"/>
      <c r="H999" s="368"/>
      <c r="I999" s="368"/>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57">
        <v>20</v>
      </c>
      <c r="B1000" s="357">
        <v>1</v>
      </c>
      <c r="C1000" s="368"/>
      <c r="D1000" s="368"/>
      <c r="E1000" s="368"/>
      <c r="F1000" s="368"/>
      <c r="G1000" s="368"/>
      <c r="H1000" s="368"/>
      <c r="I1000" s="368"/>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57">
        <v>21</v>
      </c>
      <c r="B1001" s="357">
        <v>1</v>
      </c>
      <c r="C1001" s="368"/>
      <c r="D1001" s="368"/>
      <c r="E1001" s="368"/>
      <c r="F1001" s="368"/>
      <c r="G1001" s="368"/>
      <c r="H1001" s="368"/>
      <c r="I1001" s="368"/>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57">
        <v>22</v>
      </c>
      <c r="B1002" s="357">
        <v>1</v>
      </c>
      <c r="C1002" s="368"/>
      <c r="D1002" s="368"/>
      <c r="E1002" s="368"/>
      <c r="F1002" s="368"/>
      <c r="G1002" s="368"/>
      <c r="H1002" s="368"/>
      <c r="I1002" s="368"/>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57">
        <v>23</v>
      </c>
      <c r="B1003" s="357">
        <v>1</v>
      </c>
      <c r="C1003" s="368"/>
      <c r="D1003" s="368"/>
      <c r="E1003" s="368"/>
      <c r="F1003" s="368"/>
      <c r="G1003" s="368"/>
      <c r="H1003" s="368"/>
      <c r="I1003" s="368"/>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57">
        <v>24</v>
      </c>
      <c r="B1004" s="357">
        <v>1</v>
      </c>
      <c r="C1004" s="368"/>
      <c r="D1004" s="368"/>
      <c r="E1004" s="368"/>
      <c r="F1004" s="368"/>
      <c r="G1004" s="368"/>
      <c r="H1004" s="368"/>
      <c r="I1004" s="368"/>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57">
        <v>25</v>
      </c>
      <c r="B1005" s="357">
        <v>1</v>
      </c>
      <c r="C1005" s="368"/>
      <c r="D1005" s="368"/>
      <c r="E1005" s="368"/>
      <c r="F1005" s="368"/>
      <c r="G1005" s="368"/>
      <c r="H1005" s="368"/>
      <c r="I1005" s="368"/>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57">
        <v>26</v>
      </c>
      <c r="B1006" s="357">
        <v>1</v>
      </c>
      <c r="C1006" s="368"/>
      <c r="D1006" s="368"/>
      <c r="E1006" s="368"/>
      <c r="F1006" s="368"/>
      <c r="G1006" s="368"/>
      <c r="H1006" s="368"/>
      <c r="I1006" s="368"/>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57">
        <v>27</v>
      </c>
      <c r="B1007" s="357">
        <v>1</v>
      </c>
      <c r="C1007" s="368"/>
      <c r="D1007" s="368"/>
      <c r="E1007" s="368"/>
      <c r="F1007" s="368"/>
      <c r="G1007" s="368"/>
      <c r="H1007" s="368"/>
      <c r="I1007" s="368"/>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57">
        <v>28</v>
      </c>
      <c r="B1008" s="357">
        <v>1</v>
      </c>
      <c r="C1008" s="368"/>
      <c r="D1008" s="368"/>
      <c r="E1008" s="368"/>
      <c r="F1008" s="368"/>
      <c r="G1008" s="368"/>
      <c r="H1008" s="368"/>
      <c r="I1008" s="368"/>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57">
        <v>29</v>
      </c>
      <c r="B1009" s="357">
        <v>1</v>
      </c>
      <c r="C1009" s="368"/>
      <c r="D1009" s="368"/>
      <c r="E1009" s="368"/>
      <c r="F1009" s="368"/>
      <c r="G1009" s="368"/>
      <c r="H1009" s="368"/>
      <c r="I1009" s="368"/>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57">
        <v>30</v>
      </c>
      <c r="B1010" s="357">
        <v>1</v>
      </c>
      <c r="C1010" s="368"/>
      <c r="D1010" s="368"/>
      <c r="E1010" s="368"/>
      <c r="F1010" s="368"/>
      <c r="G1010" s="368"/>
      <c r="H1010" s="368"/>
      <c r="I1010" s="368"/>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353</v>
      </c>
      <c r="Q1013" s="273"/>
      <c r="R1013" s="273"/>
      <c r="S1013" s="273"/>
      <c r="T1013" s="273"/>
      <c r="U1013" s="273"/>
      <c r="V1013" s="273"/>
      <c r="W1013" s="273"/>
      <c r="X1013" s="273"/>
      <c r="Y1013" s="273" t="s">
        <v>384</v>
      </c>
      <c r="Z1013" s="282"/>
      <c r="AA1013" s="282"/>
      <c r="AB1013" s="282"/>
      <c r="AC1013" s="169" t="s">
        <v>352</v>
      </c>
      <c r="AD1013" s="169"/>
      <c r="AE1013" s="169"/>
      <c r="AF1013" s="169"/>
      <c r="AG1013" s="169"/>
      <c r="AH1013" s="273" t="s">
        <v>369</v>
      </c>
      <c r="AI1013" s="282"/>
      <c r="AJ1013" s="282"/>
      <c r="AK1013" s="282"/>
      <c r="AL1013" s="282" t="s">
        <v>23</v>
      </c>
      <c r="AM1013" s="282"/>
      <c r="AN1013" s="282"/>
      <c r="AO1013" s="370"/>
      <c r="AP1013" s="371" t="s">
        <v>428</v>
      </c>
      <c r="AQ1013" s="371"/>
      <c r="AR1013" s="371"/>
      <c r="AS1013" s="371"/>
      <c r="AT1013" s="371"/>
      <c r="AU1013" s="371"/>
      <c r="AV1013" s="371"/>
      <c r="AW1013" s="371"/>
      <c r="AX1013" s="371"/>
    </row>
    <row r="1014" spans="1:50" ht="50.1" customHeight="1" x14ac:dyDescent="0.15">
      <c r="A1014" s="357">
        <v>1</v>
      </c>
      <c r="B1014" s="357">
        <v>1</v>
      </c>
      <c r="C1014" s="369" t="s">
        <v>569</v>
      </c>
      <c r="D1014" s="368"/>
      <c r="E1014" s="368"/>
      <c r="F1014" s="368"/>
      <c r="G1014" s="368"/>
      <c r="H1014" s="368"/>
      <c r="I1014" s="368"/>
      <c r="J1014" s="153">
        <v>6010401019392</v>
      </c>
      <c r="K1014" s="154"/>
      <c r="L1014" s="154"/>
      <c r="M1014" s="154"/>
      <c r="N1014" s="154"/>
      <c r="O1014" s="154"/>
      <c r="P1014" s="142" t="s">
        <v>495</v>
      </c>
      <c r="Q1014" s="143"/>
      <c r="R1014" s="143"/>
      <c r="S1014" s="143"/>
      <c r="T1014" s="143"/>
      <c r="U1014" s="143"/>
      <c r="V1014" s="143"/>
      <c r="W1014" s="143"/>
      <c r="X1014" s="143"/>
      <c r="Y1014" s="144">
        <v>1</v>
      </c>
      <c r="Z1014" s="145"/>
      <c r="AA1014" s="145"/>
      <c r="AB1014" s="146"/>
      <c r="AC1014" s="259" t="s">
        <v>467</v>
      </c>
      <c r="AD1014" s="259"/>
      <c r="AE1014" s="259"/>
      <c r="AF1014" s="259"/>
      <c r="AG1014" s="259"/>
      <c r="AH1014" s="260" t="s">
        <v>517</v>
      </c>
      <c r="AI1014" s="261"/>
      <c r="AJ1014" s="261"/>
      <c r="AK1014" s="261"/>
      <c r="AL1014" s="262" t="s">
        <v>517</v>
      </c>
      <c r="AM1014" s="263"/>
      <c r="AN1014" s="263"/>
      <c r="AO1014" s="264"/>
      <c r="AP1014" s="253"/>
      <c r="AQ1014" s="253"/>
      <c r="AR1014" s="253"/>
      <c r="AS1014" s="253"/>
      <c r="AT1014" s="253"/>
      <c r="AU1014" s="253"/>
      <c r="AV1014" s="253"/>
      <c r="AW1014" s="253"/>
      <c r="AX1014" s="253"/>
    </row>
    <row r="1015" spans="1:50" ht="30" hidden="1" customHeight="1" x14ac:dyDescent="0.15">
      <c r="A1015" s="357">
        <v>2</v>
      </c>
      <c r="B1015" s="357">
        <v>1</v>
      </c>
      <c r="C1015" s="368"/>
      <c r="D1015" s="368"/>
      <c r="E1015" s="368"/>
      <c r="F1015" s="368"/>
      <c r="G1015" s="368"/>
      <c r="H1015" s="368"/>
      <c r="I1015" s="368"/>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57">
        <v>3</v>
      </c>
      <c r="B1016" s="357">
        <v>1</v>
      </c>
      <c r="C1016" s="368"/>
      <c r="D1016" s="368"/>
      <c r="E1016" s="368"/>
      <c r="F1016" s="368"/>
      <c r="G1016" s="368"/>
      <c r="H1016" s="368"/>
      <c r="I1016" s="368"/>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57">
        <v>4</v>
      </c>
      <c r="B1017" s="357">
        <v>1</v>
      </c>
      <c r="C1017" s="368"/>
      <c r="D1017" s="368"/>
      <c r="E1017" s="368"/>
      <c r="F1017" s="368"/>
      <c r="G1017" s="368"/>
      <c r="H1017" s="368"/>
      <c r="I1017" s="368"/>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57">
        <v>5</v>
      </c>
      <c r="B1018" s="357">
        <v>1</v>
      </c>
      <c r="C1018" s="368"/>
      <c r="D1018" s="368"/>
      <c r="E1018" s="368"/>
      <c r="F1018" s="368"/>
      <c r="G1018" s="368"/>
      <c r="H1018" s="368"/>
      <c r="I1018" s="368"/>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57">
        <v>6</v>
      </c>
      <c r="B1019" s="357">
        <v>1</v>
      </c>
      <c r="C1019" s="368"/>
      <c r="D1019" s="368"/>
      <c r="E1019" s="368"/>
      <c r="F1019" s="368"/>
      <c r="G1019" s="368"/>
      <c r="H1019" s="368"/>
      <c r="I1019" s="368"/>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57">
        <v>7</v>
      </c>
      <c r="B1020" s="357">
        <v>1</v>
      </c>
      <c r="C1020" s="368"/>
      <c r="D1020" s="368"/>
      <c r="E1020" s="368"/>
      <c r="F1020" s="368"/>
      <c r="G1020" s="368"/>
      <c r="H1020" s="368"/>
      <c r="I1020" s="368"/>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57">
        <v>8</v>
      </c>
      <c r="B1021" s="357">
        <v>1</v>
      </c>
      <c r="C1021" s="368"/>
      <c r="D1021" s="368"/>
      <c r="E1021" s="368"/>
      <c r="F1021" s="368"/>
      <c r="G1021" s="368"/>
      <c r="H1021" s="368"/>
      <c r="I1021" s="368"/>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57">
        <v>9</v>
      </c>
      <c r="B1022" s="357">
        <v>1</v>
      </c>
      <c r="C1022" s="368"/>
      <c r="D1022" s="368"/>
      <c r="E1022" s="368"/>
      <c r="F1022" s="368"/>
      <c r="G1022" s="368"/>
      <c r="H1022" s="368"/>
      <c r="I1022" s="368"/>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57">
        <v>10</v>
      </c>
      <c r="B1023" s="357">
        <v>1</v>
      </c>
      <c r="C1023" s="368"/>
      <c r="D1023" s="368"/>
      <c r="E1023" s="368"/>
      <c r="F1023" s="368"/>
      <c r="G1023" s="368"/>
      <c r="H1023" s="368"/>
      <c r="I1023" s="368"/>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57">
        <v>11</v>
      </c>
      <c r="B1024" s="357">
        <v>1</v>
      </c>
      <c r="C1024" s="368"/>
      <c r="D1024" s="368"/>
      <c r="E1024" s="368"/>
      <c r="F1024" s="368"/>
      <c r="G1024" s="368"/>
      <c r="H1024" s="368"/>
      <c r="I1024" s="368"/>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57">
        <v>12</v>
      </c>
      <c r="B1025" s="357">
        <v>1</v>
      </c>
      <c r="C1025" s="368"/>
      <c r="D1025" s="368"/>
      <c r="E1025" s="368"/>
      <c r="F1025" s="368"/>
      <c r="G1025" s="368"/>
      <c r="H1025" s="368"/>
      <c r="I1025" s="368"/>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57">
        <v>13</v>
      </c>
      <c r="B1026" s="357">
        <v>1</v>
      </c>
      <c r="C1026" s="368"/>
      <c r="D1026" s="368"/>
      <c r="E1026" s="368"/>
      <c r="F1026" s="368"/>
      <c r="G1026" s="368"/>
      <c r="H1026" s="368"/>
      <c r="I1026" s="368"/>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57">
        <v>14</v>
      </c>
      <c r="B1027" s="357">
        <v>1</v>
      </c>
      <c r="C1027" s="368"/>
      <c r="D1027" s="368"/>
      <c r="E1027" s="368"/>
      <c r="F1027" s="368"/>
      <c r="G1027" s="368"/>
      <c r="H1027" s="368"/>
      <c r="I1027" s="368"/>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57">
        <v>15</v>
      </c>
      <c r="B1028" s="357">
        <v>1</v>
      </c>
      <c r="C1028" s="368"/>
      <c r="D1028" s="368"/>
      <c r="E1028" s="368"/>
      <c r="F1028" s="368"/>
      <c r="G1028" s="368"/>
      <c r="H1028" s="368"/>
      <c r="I1028" s="368"/>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57">
        <v>16</v>
      </c>
      <c r="B1029" s="357">
        <v>1</v>
      </c>
      <c r="C1029" s="368"/>
      <c r="D1029" s="368"/>
      <c r="E1029" s="368"/>
      <c r="F1029" s="368"/>
      <c r="G1029" s="368"/>
      <c r="H1029" s="368"/>
      <c r="I1029" s="368"/>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57">
        <v>17</v>
      </c>
      <c r="B1030" s="357">
        <v>1</v>
      </c>
      <c r="C1030" s="368"/>
      <c r="D1030" s="368"/>
      <c r="E1030" s="368"/>
      <c r="F1030" s="368"/>
      <c r="G1030" s="368"/>
      <c r="H1030" s="368"/>
      <c r="I1030" s="368"/>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57">
        <v>18</v>
      </c>
      <c r="B1031" s="357">
        <v>1</v>
      </c>
      <c r="C1031" s="368"/>
      <c r="D1031" s="368"/>
      <c r="E1031" s="368"/>
      <c r="F1031" s="368"/>
      <c r="G1031" s="368"/>
      <c r="H1031" s="368"/>
      <c r="I1031" s="368"/>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57">
        <v>19</v>
      </c>
      <c r="B1032" s="357">
        <v>1</v>
      </c>
      <c r="C1032" s="368"/>
      <c r="D1032" s="368"/>
      <c r="E1032" s="368"/>
      <c r="F1032" s="368"/>
      <c r="G1032" s="368"/>
      <c r="H1032" s="368"/>
      <c r="I1032" s="368"/>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57">
        <v>20</v>
      </c>
      <c r="B1033" s="357">
        <v>1</v>
      </c>
      <c r="C1033" s="368"/>
      <c r="D1033" s="368"/>
      <c r="E1033" s="368"/>
      <c r="F1033" s="368"/>
      <c r="G1033" s="368"/>
      <c r="H1033" s="368"/>
      <c r="I1033" s="368"/>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57">
        <v>21</v>
      </c>
      <c r="B1034" s="357">
        <v>1</v>
      </c>
      <c r="C1034" s="368"/>
      <c r="D1034" s="368"/>
      <c r="E1034" s="368"/>
      <c r="F1034" s="368"/>
      <c r="G1034" s="368"/>
      <c r="H1034" s="368"/>
      <c r="I1034" s="368"/>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57">
        <v>22</v>
      </c>
      <c r="B1035" s="357">
        <v>1</v>
      </c>
      <c r="C1035" s="368"/>
      <c r="D1035" s="368"/>
      <c r="E1035" s="368"/>
      <c r="F1035" s="368"/>
      <c r="G1035" s="368"/>
      <c r="H1035" s="368"/>
      <c r="I1035" s="368"/>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57">
        <v>23</v>
      </c>
      <c r="B1036" s="357">
        <v>1</v>
      </c>
      <c r="C1036" s="368"/>
      <c r="D1036" s="368"/>
      <c r="E1036" s="368"/>
      <c r="F1036" s="368"/>
      <c r="G1036" s="368"/>
      <c r="H1036" s="368"/>
      <c r="I1036" s="368"/>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57">
        <v>24</v>
      </c>
      <c r="B1037" s="357">
        <v>1</v>
      </c>
      <c r="C1037" s="368"/>
      <c r="D1037" s="368"/>
      <c r="E1037" s="368"/>
      <c r="F1037" s="368"/>
      <c r="G1037" s="368"/>
      <c r="H1037" s="368"/>
      <c r="I1037" s="368"/>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57">
        <v>25</v>
      </c>
      <c r="B1038" s="357">
        <v>1</v>
      </c>
      <c r="C1038" s="368"/>
      <c r="D1038" s="368"/>
      <c r="E1038" s="368"/>
      <c r="F1038" s="368"/>
      <c r="G1038" s="368"/>
      <c r="H1038" s="368"/>
      <c r="I1038" s="368"/>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57">
        <v>26</v>
      </c>
      <c r="B1039" s="357">
        <v>1</v>
      </c>
      <c r="C1039" s="368"/>
      <c r="D1039" s="368"/>
      <c r="E1039" s="368"/>
      <c r="F1039" s="368"/>
      <c r="G1039" s="368"/>
      <c r="H1039" s="368"/>
      <c r="I1039" s="368"/>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57">
        <v>27</v>
      </c>
      <c r="B1040" s="357">
        <v>1</v>
      </c>
      <c r="C1040" s="368"/>
      <c r="D1040" s="368"/>
      <c r="E1040" s="368"/>
      <c r="F1040" s="368"/>
      <c r="G1040" s="368"/>
      <c r="H1040" s="368"/>
      <c r="I1040" s="368"/>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57">
        <v>28</v>
      </c>
      <c r="B1041" s="357">
        <v>1</v>
      </c>
      <c r="C1041" s="368"/>
      <c r="D1041" s="368"/>
      <c r="E1041" s="368"/>
      <c r="F1041" s="368"/>
      <c r="G1041" s="368"/>
      <c r="H1041" s="368"/>
      <c r="I1041" s="368"/>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57">
        <v>29</v>
      </c>
      <c r="B1042" s="357">
        <v>1</v>
      </c>
      <c r="C1042" s="368"/>
      <c r="D1042" s="368"/>
      <c r="E1042" s="368"/>
      <c r="F1042" s="368"/>
      <c r="G1042" s="368"/>
      <c r="H1042" s="368"/>
      <c r="I1042" s="368"/>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57">
        <v>30</v>
      </c>
      <c r="B1043" s="357">
        <v>1</v>
      </c>
      <c r="C1043" s="368"/>
      <c r="D1043" s="368"/>
      <c r="E1043" s="368"/>
      <c r="F1043" s="368"/>
      <c r="G1043" s="368"/>
      <c r="H1043" s="368"/>
      <c r="I1043" s="368"/>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353</v>
      </c>
      <c r="Q1046" s="273"/>
      <c r="R1046" s="273"/>
      <c r="S1046" s="273"/>
      <c r="T1046" s="273"/>
      <c r="U1046" s="273"/>
      <c r="V1046" s="273"/>
      <c r="W1046" s="273"/>
      <c r="X1046" s="273"/>
      <c r="Y1046" s="273" t="s">
        <v>384</v>
      </c>
      <c r="Z1046" s="282"/>
      <c r="AA1046" s="282"/>
      <c r="AB1046" s="282"/>
      <c r="AC1046" s="169" t="s">
        <v>352</v>
      </c>
      <c r="AD1046" s="169"/>
      <c r="AE1046" s="169"/>
      <c r="AF1046" s="169"/>
      <c r="AG1046" s="169"/>
      <c r="AH1046" s="273" t="s">
        <v>369</v>
      </c>
      <c r="AI1046" s="282"/>
      <c r="AJ1046" s="282"/>
      <c r="AK1046" s="282"/>
      <c r="AL1046" s="282" t="s">
        <v>23</v>
      </c>
      <c r="AM1046" s="282"/>
      <c r="AN1046" s="282"/>
      <c r="AO1046" s="370"/>
      <c r="AP1046" s="371" t="s">
        <v>428</v>
      </c>
      <c r="AQ1046" s="371"/>
      <c r="AR1046" s="371"/>
      <c r="AS1046" s="371"/>
      <c r="AT1046" s="371"/>
      <c r="AU1046" s="371"/>
      <c r="AV1046" s="371"/>
      <c r="AW1046" s="371"/>
      <c r="AX1046" s="371"/>
    </row>
    <row r="1047" spans="1:50" ht="30" hidden="1" customHeight="1" x14ac:dyDescent="0.15">
      <c r="A1047" s="357">
        <v>1</v>
      </c>
      <c r="B1047" s="357">
        <v>1</v>
      </c>
      <c r="C1047" s="368"/>
      <c r="D1047" s="368"/>
      <c r="E1047" s="368"/>
      <c r="F1047" s="368"/>
      <c r="G1047" s="368"/>
      <c r="H1047" s="368"/>
      <c r="I1047" s="368"/>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57">
        <v>2</v>
      </c>
      <c r="B1048" s="357">
        <v>1</v>
      </c>
      <c r="C1048" s="368"/>
      <c r="D1048" s="368"/>
      <c r="E1048" s="368"/>
      <c r="F1048" s="368"/>
      <c r="G1048" s="368"/>
      <c r="H1048" s="368"/>
      <c r="I1048" s="368"/>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57">
        <v>3</v>
      </c>
      <c r="B1049" s="357">
        <v>1</v>
      </c>
      <c r="C1049" s="368"/>
      <c r="D1049" s="368"/>
      <c r="E1049" s="368"/>
      <c r="F1049" s="368"/>
      <c r="G1049" s="368"/>
      <c r="H1049" s="368"/>
      <c r="I1049" s="368"/>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57">
        <v>4</v>
      </c>
      <c r="B1050" s="357">
        <v>1</v>
      </c>
      <c r="C1050" s="368"/>
      <c r="D1050" s="368"/>
      <c r="E1050" s="368"/>
      <c r="F1050" s="368"/>
      <c r="G1050" s="368"/>
      <c r="H1050" s="368"/>
      <c r="I1050" s="368"/>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57">
        <v>5</v>
      </c>
      <c r="B1051" s="357">
        <v>1</v>
      </c>
      <c r="C1051" s="368"/>
      <c r="D1051" s="368"/>
      <c r="E1051" s="368"/>
      <c r="F1051" s="368"/>
      <c r="G1051" s="368"/>
      <c r="H1051" s="368"/>
      <c r="I1051" s="368"/>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57">
        <v>6</v>
      </c>
      <c r="B1052" s="357">
        <v>1</v>
      </c>
      <c r="C1052" s="368"/>
      <c r="D1052" s="368"/>
      <c r="E1052" s="368"/>
      <c r="F1052" s="368"/>
      <c r="G1052" s="368"/>
      <c r="H1052" s="368"/>
      <c r="I1052" s="368"/>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57">
        <v>7</v>
      </c>
      <c r="B1053" s="357">
        <v>1</v>
      </c>
      <c r="C1053" s="368"/>
      <c r="D1053" s="368"/>
      <c r="E1053" s="368"/>
      <c r="F1053" s="368"/>
      <c r="G1053" s="368"/>
      <c r="H1053" s="368"/>
      <c r="I1053" s="368"/>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57">
        <v>8</v>
      </c>
      <c r="B1054" s="357">
        <v>1</v>
      </c>
      <c r="C1054" s="368"/>
      <c r="D1054" s="368"/>
      <c r="E1054" s="368"/>
      <c r="F1054" s="368"/>
      <c r="G1054" s="368"/>
      <c r="H1054" s="368"/>
      <c r="I1054" s="368"/>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57">
        <v>9</v>
      </c>
      <c r="B1055" s="357">
        <v>1</v>
      </c>
      <c r="C1055" s="368"/>
      <c r="D1055" s="368"/>
      <c r="E1055" s="368"/>
      <c r="F1055" s="368"/>
      <c r="G1055" s="368"/>
      <c r="H1055" s="368"/>
      <c r="I1055" s="368"/>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57">
        <v>10</v>
      </c>
      <c r="B1056" s="357">
        <v>1</v>
      </c>
      <c r="C1056" s="368"/>
      <c r="D1056" s="368"/>
      <c r="E1056" s="368"/>
      <c r="F1056" s="368"/>
      <c r="G1056" s="368"/>
      <c r="H1056" s="368"/>
      <c r="I1056" s="368"/>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57">
        <v>11</v>
      </c>
      <c r="B1057" s="357">
        <v>1</v>
      </c>
      <c r="C1057" s="368"/>
      <c r="D1057" s="368"/>
      <c r="E1057" s="368"/>
      <c r="F1057" s="368"/>
      <c r="G1057" s="368"/>
      <c r="H1057" s="368"/>
      <c r="I1057" s="368"/>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57">
        <v>12</v>
      </c>
      <c r="B1058" s="357">
        <v>1</v>
      </c>
      <c r="C1058" s="368"/>
      <c r="D1058" s="368"/>
      <c r="E1058" s="368"/>
      <c r="F1058" s="368"/>
      <c r="G1058" s="368"/>
      <c r="H1058" s="368"/>
      <c r="I1058" s="368"/>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57">
        <v>13</v>
      </c>
      <c r="B1059" s="357">
        <v>1</v>
      </c>
      <c r="C1059" s="368"/>
      <c r="D1059" s="368"/>
      <c r="E1059" s="368"/>
      <c r="F1059" s="368"/>
      <c r="G1059" s="368"/>
      <c r="H1059" s="368"/>
      <c r="I1059" s="368"/>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57">
        <v>14</v>
      </c>
      <c r="B1060" s="357">
        <v>1</v>
      </c>
      <c r="C1060" s="368"/>
      <c r="D1060" s="368"/>
      <c r="E1060" s="368"/>
      <c r="F1060" s="368"/>
      <c r="G1060" s="368"/>
      <c r="H1060" s="368"/>
      <c r="I1060" s="368"/>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57">
        <v>15</v>
      </c>
      <c r="B1061" s="357">
        <v>1</v>
      </c>
      <c r="C1061" s="368"/>
      <c r="D1061" s="368"/>
      <c r="E1061" s="368"/>
      <c r="F1061" s="368"/>
      <c r="G1061" s="368"/>
      <c r="H1061" s="368"/>
      <c r="I1061" s="368"/>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57">
        <v>16</v>
      </c>
      <c r="B1062" s="357">
        <v>1</v>
      </c>
      <c r="C1062" s="368"/>
      <c r="D1062" s="368"/>
      <c r="E1062" s="368"/>
      <c r="F1062" s="368"/>
      <c r="G1062" s="368"/>
      <c r="H1062" s="368"/>
      <c r="I1062" s="368"/>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57">
        <v>17</v>
      </c>
      <c r="B1063" s="357">
        <v>1</v>
      </c>
      <c r="C1063" s="368"/>
      <c r="D1063" s="368"/>
      <c r="E1063" s="368"/>
      <c r="F1063" s="368"/>
      <c r="G1063" s="368"/>
      <c r="H1063" s="368"/>
      <c r="I1063" s="368"/>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57">
        <v>18</v>
      </c>
      <c r="B1064" s="357">
        <v>1</v>
      </c>
      <c r="C1064" s="368"/>
      <c r="D1064" s="368"/>
      <c r="E1064" s="368"/>
      <c r="F1064" s="368"/>
      <c r="G1064" s="368"/>
      <c r="H1064" s="368"/>
      <c r="I1064" s="368"/>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57">
        <v>19</v>
      </c>
      <c r="B1065" s="357">
        <v>1</v>
      </c>
      <c r="C1065" s="368"/>
      <c r="D1065" s="368"/>
      <c r="E1065" s="368"/>
      <c r="F1065" s="368"/>
      <c r="G1065" s="368"/>
      <c r="H1065" s="368"/>
      <c r="I1065" s="368"/>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57">
        <v>20</v>
      </c>
      <c r="B1066" s="357">
        <v>1</v>
      </c>
      <c r="C1066" s="368"/>
      <c r="D1066" s="368"/>
      <c r="E1066" s="368"/>
      <c r="F1066" s="368"/>
      <c r="G1066" s="368"/>
      <c r="H1066" s="368"/>
      <c r="I1066" s="368"/>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57">
        <v>21</v>
      </c>
      <c r="B1067" s="357">
        <v>1</v>
      </c>
      <c r="C1067" s="368"/>
      <c r="D1067" s="368"/>
      <c r="E1067" s="368"/>
      <c r="F1067" s="368"/>
      <c r="G1067" s="368"/>
      <c r="H1067" s="368"/>
      <c r="I1067" s="368"/>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57">
        <v>22</v>
      </c>
      <c r="B1068" s="357">
        <v>1</v>
      </c>
      <c r="C1068" s="368"/>
      <c r="D1068" s="368"/>
      <c r="E1068" s="368"/>
      <c r="F1068" s="368"/>
      <c r="G1068" s="368"/>
      <c r="H1068" s="368"/>
      <c r="I1068" s="368"/>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57">
        <v>23</v>
      </c>
      <c r="B1069" s="357">
        <v>1</v>
      </c>
      <c r="C1069" s="368"/>
      <c r="D1069" s="368"/>
      <c r="E1069" s="368"/>
      <c r="F1069" s="368"/>
      <c r="G1069" s="368"/>
      <c r="H1069" s="368"/>
      <c r="I1069" s="368"/>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57">
        <v>24</v>
      </c>
      <c r="B1070" s="357">
        <v>1</v>
      </c>
      <c r="C1070" s="368"/>
      <c r="D1070" s="368"/>
      <c r="E1070" s="368"/>
      <c r="F1070" s="368"/>
      <c r="G1070" s="368"/>
      <c r="H1070" s="368"/>
      <c r="I1070" s="368"/>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57">
        <v>25</v>
      </c>
      <c r="B1071" s="357">
        <v>1</v>
      </c>
      <c r="C1071" s="368"/>
      <c r="D1071" s="368"/>
      <c r="E1071" s="368"/>
      <c r="F1071" s="368"/>
      <c r="G1071" s="368"/>
      <c r="H1071" s="368"/>
      <c r="I1071" s="368"/>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57">
        <v>26</v>
      </c>
      <c r="B1072" s="357">
        <v>1</v>
      </c>
      <c r="C1072" s="368"/>
      <c r="D1072" s="368"/>
      <c r="E1072" s="368"/>
      <c r="F1072" s="368"/>
      <c r="G1072" s="368"/>
      <c r="H1072" s="368"/>
      <c r="I1072" s="368"/>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57">
        <v>27</v>
      </c>
      <c r="B1073" s="357">
        <v>1</v>
      </c>
      <c r="C1073" s="368"/>
      <c r="D1073" s="368"/>
      <c r="E1073" s="368"/>
      <c r="F1073" s="368"/>
      <c r="G1073" s="368"/>
      <c r="H1073" s="368"/>
      <c r="I1073" s="368"/>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57">
        <v>28</v>
      </c>
      <c r="B1074" s="357">
        <v>1</v>
      </c>
      <c r="C1074" s="368"/>
      <c r="D1074" s="368"/>
      <c r="E1074" s="368"/>
      <c r="F1074" s="368"/>
      <c r="G1074" s="368"/>
      <c r="H1074" s="368"/>
      <c r="I1074" s="368"/>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57">
        <v>29</v>
      </c>
      <c r="B1075" s="357">
        <v>1</v>
      </c>
      <c r="C1075" s="368"/>
      <c r="D1075" s="368"/>
      <c r="E1075" s="368"/>
      <c r="F1075" s="368"/>
      <c r="G1075" s="368"/>
      <c r="H1075" s="368"/>
      <c r="I1075" s="368"/>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57">
        <v>30</v>
      </c>
      <c r="B1076" s="357">
        <v>1</v>
      </c>
      <c r="C1076" s="368"/>
      <c r="D1076" s="368"/>
      <c r="E1076" s="368"/>
      <c r="F1076" s="368"/>
      <c r="G1076" s="368"/>
      <c r="H1076" s="368"/>
      <c r="I1076" s="368"/>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71" t="s">
        <v>427</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7"/>
      <c r="B1080" s="357"/>
      <c r="C1080" s="169" t="s">
        <v>380</v>
      </c>
      <c r="D1080" s="852"/>
      <c r="E1080" s="169" t="s">
        <v>379</v>
      </c>
      <c r="F1080" s="852"/>
      <c r="G1080" s="852"/>
      <c r="H1080" s="852"/>
      <c r="I1080" s="852"/>
      <c r="J1080" s="169" t="s">
        <v>388</v>
      </c>
      <c r="K1080" s="169"/>
      <c r="L1080" s="169"/>
      <c r="M1080" s="169"/>
      <c r="N1080" s="169"/>
      <c r="O1080" s="169"/>
      <c r="P1080" s="273" t="s">
        <v>31</v>
      </c>
      <c r="Q1080" s="273"/>
      <c r="R1080" s="273"/>
      <c r="S1080" s="273"/>
      <c r="T1080" s="273"/>
      <c r="U1080" s="273"/>
      <c r="V1080" s="273"/>
      <c r="W1080" s="273"/>
      <c r="X1080" s="273"/>
      <c r="Y1080" s="169" t="s">
        <v>391</v>
      </c>
      <c r="Z1080" s="852"/>
      <c r="AA1080" s="852"/>
      <c r="AB1080" s="852"/>
      <c r="AC1080" s="169" t="s">
        <v>352</v>
      </c>
      <c r="AD1080" s="169"/>
      <c r="AE1080" s="169"/>
      <c r="AF1080" s="169"/>
      <c r="AG1080" s="169"/>
      <c r="AH1080" s="273" t="s">
        <v>369</v>
      </c>
      <c r="AI1080" s="282"/>
      <c r="AJ1080" s="282"/>
      <c r="AK1080" s="282"/>
      <c r="AL1080" s="282" t="s">
        <v>23</v>
      </c>
      <c r="AM1080" s="282"/>
      <c r="AN1080" s="282"/>
      <c r="AO1080" s="853"/>
      <c r="AP1080" s="371" t="s">
        <v>429</v>
      </c>
      <c r="AQ1080" s="371"/>
      <c r="AR1080" s="371"/>
      <c r="AS1080" s="371"/>
      <c r="AT1080" s="371"/>
      <c r="AU1080" s="371"/>
      <c r="AV1080" s="371"/>
      <c r="AW1080" s="371"/>
      <c r="AX1080" s="371"/>
    </row>
    <row r="1081" spans="1:50" ht="60" customHeight="1" x14ac:dyDescent="0.15">
      <c r="A1081" s="357">
        <v>1</v>
      </c>
      <c r="B1081" s="357">
        <v>1</v>
      </c>
      <c r="C1081" s="869" t="s">
        <v>500</v>
      </c>
      <c r="D1081" s="870"/>
      <c r="E1081" s="866" t="str">
        <f>$C$915</f>
        <v>富士通エフ・アイ・ピー(株)</v>
      </c>
      <c r="F1081" s="867"/>
      <c r="G1081" s="867"/>
      <c r="H1081" s="867"/>
      <c r="I1081" s="868"/>
      <c r="J1081" s="854">
        <f>$J$915</f>
        <v>6010601024969</v>
      </c>
      <c r="K1081" s="855"/>
      <c r="L1081" s="855"/>
      <c r="M1081" s="855"/>
      <c r="N1081" s="855"/>
      <c r="O1081" s="856"/>
      <c r="P1081" s="857" t="s">
        <v>518</v>
      </c>
      <c r="Q1081" s="858"/>
      <c r="R1081" s="858"/>
      <c r="S1081" s="858"/>
      <c r="T1081" s="858"/>
      <c r="U1081" s="858"/>
      <c r="V1081" s="858"/>
      <c r="W1081" s="858"/>
      <c r="X1081" s="859"/>
      <c r="Y1081" s="144">
        <v>219.7</v>
      </c>
      <c r="Z1081" s="145"/>
      <c r="AA1081" s="145"/>
      <c r="AB1081" s="146"/>
      <c r="AC1081" s="860" t="s">
        <v>375</v>
      </c>
      <c r="AD1081" s="861"/>
      <c r="AE1081" s="861"/>
      <c r="AF1081" s="861"/>
      <c r="AG1081" s="862"/>
      <c r="AH1081" s="863">
        <v>1</v>
      </c>
      <c r="AI1081" s="864"/>
      <c r="AJ1081" s="864"/>
      <c r="AK1081" s="865"/>
      <c r="AL1081" s="262">
        <f>$AL$850</f>
        <v>82.9</v>
      </c>
      <c r="AM1081" s="263"/>
      <c r="AN1081" s="263"/>
      <c r="AO1081" s="264"/>
      <c r="AP1081" s="253"/>
      <c r="AQ1081" s="253"/>
      <c r="AR1081" s="253"/>
      <c r="AS1081" s="253"/>
      <c r="AT1081" s="253"/>
      <c r="AU1081" s="253"/>
      <c r="AV1081" s="253"/>
      <c r="AW1081" s="253"/>
      <c r="AX1081" s="253"/>
    </row>
    <row r="1082" spans="1:50" ht="57" customHeight="1" x14ac:dyDescent="0.15">
      <c r="A1082" s="357">
        <v>2</v>
      </c>
      <c r="B1082" s="357">
        <v>1</v>
      </c>
      <c r="C1082" s="874" t="s">
        <v>496</v>
      </c>
      <c r="D1082" s="874"/>
      <c r="E1082" s="187" t="s">
        <v>505</v>
      </c>
      <c r="F1082" s="875"/>
      <c r="G1082" s="875"/>
      <c r="H1082" s="875"/>
      <c r="I1082" s="875"/>
      <c r="J1082" s="153">
        <f>$J$882</f>
        <v>5011001036960</v>
      </c>
      <c r="K1082" s="154"/>
      <c r="L1082" s="154"/>
      <c r="M1082" s="154"/>
      <c r="N1082" s="154"/>
      <c r="O1082" s="154"/>
      <c r="P1082" s="857" t="s">
        <v>518</v>
      </c>
      <c r="Q1082" s="858"/>
      <c r="R1082" s="858"/>
      <c r="S1082" s="858"/>
      <c r="T1082" s="858"/>
      <c r="U1082" s="858"/>
      <c r="V1082" s="858"/>
      <c r="W1082" s="858"/>
      <c r="X1082" s="859"/>
      <c r="Y1082" s="144">
        <v>21.4</v>
      </c>
      <c r="Z1082" s="145"/>
      <c r="AA1082" s="145"/>
      <c r="AB1082" s="146"/>
      <c r="AC1082" s="259" t="str">
        <f>$AC$850</f>
        <v>総合評価入札</v>
      </c>
      <c r="AD1082" s="259"/>
      <c r="AE1082" s="259"/>
      <c r="AF1082" s="259"/>
      <c r="AG1082" s="259"/>
      <c r="AH1082" s="260">
        <v>1</v>
      </c>
      <c r="AI1082" s="261"/>
      <c r="AJ1082" s="261"/>
      <c r="AK1082" s="261"/>
      <c r="AL1082" s="262">
        <f>$AL$850</f>
        <v>82.9</v>
      </c>
      <c r="AM1082" s="263"/>
      <c r="AN1082" s="263"/>
      <c r="AO1082" s="264"/>
      <c r="AP1082" s="253"/>
      <c r="AQ1082" s="253"/>
      <c r="AR1082" s="253"/>
      <c r="AS1082" s="253"/>
      <c r="AT1082" s="253"/>
      <c r="AU1082" s="253"/>
      <c r="AV1082" s="253"/>
      <c r="AW1082" s="253"/>
      <c r="AX1082" s="253"/>
    </row>
    <row r="1083" spans="1:50" ht="56.25" hidden="1" customHeight="1" x14ac:dyDescent="0.15">
      <c r="A1083" s="357">
        <v>3</v>
      </c>
      <c r="B1083" s="357">
        <v>1</v>
      </c>
      <c r="C1083" s="874"/>
      <c r="D1083" s="874"/>
      <c r="E1083" s="875"/>
      <c r="F1083" s="875"/>
      <c r="G1083" s="875"/>
      <c r="H1083" s="875"/>
      <c r="I1083" s="87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61.5" hidden="1" customHeight="1" x14ac:dyDescent="0.15">
      <c r="A1084" s="357">
        <v>4</v>
      </c>
      <c r="B1084" s="357">
        <v>1</v>
      </c>
      <c r="C1084" s="874"/>
      <c r="D1084" s="874"/>
      <c r="E1084" s="875"/>
      <c r="F1084" s="875"/>
      <c r="G1084" s="875"/>
      <c r="H1084" s="875"/>
      <c r="I1084" s="87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57">
        <v>5</v>
      </c>
      <c r="B1085" s="357">
        <v>1</v>
      </c>
      <c r="C1085" s="874"/>
      <c r="D1085" s="874"/>
      <c r="E1085" s="875"/>
      <c r="F1085" s="875"/>
      <c r="G1085" s="875"/>
      <c r="H1085" s="875"/>
      <c r="I1085" s="87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57">
        <v>6</v>
      </c>
      <c r="B1086" s="357">
        <v>1</v>
      </c>
      <c r="C1086" s="874"/>
      <c r="D1086" s="874"/>
      <c r="E1086" s="875"/>
      <c r="F1086" s="875"/>
      <c r="G1086" s="875"/>
      <c r="H1086" s="875"/>
      <c r="I1086" s="87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57">
        <v>7</v>
      </c>
      <c r="B1087" s="357">
        <v>1</v>
      </c>
      <c r="C1087" s="874"/>
      <c r="D1087" s="874"/>
      <c r="E1087" s="875"/>
      <c r="F1087" s="875"/>
      <c r="G1087" s="875"/>
      <c r="H1087" s="875"/>
      <c r="I1087" s="87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57">
        <v>8</v>
      </c>
      <c r="B1088" s="357">
        <v>1</v>
      </c>
      <c r="C1088" s="874"/>
      <c r="D1088" s="874"/>
      <c r="E1088" s="875"/>
      <c r="F1088" s="875"/>
      <c r="G1088" s="875"/>
      <c r="H1088" s="875"/>
      <c r="I1088" s="87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57">
        <v>9</v>
      </c>
      <c r="B1089" s="357">
        <v>1</v>
      </c>
      <c r="C1089" s="874"/>
      <c r="D1089" s="874"/>
      <c r="E1089" s="875"/>
      <c r="F1089" s="875"/>
      <c r="G1089" s="875"/>
      <c r="H1089" s="875"/>
      <c r="I1089" s="87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57">
        <v>10</v>
      </c>
      <c r="B1090" s="357">
        <v>1</v>
      </c>
      <c r="C1090" s="874"/>
      <c r="D1090" s="874"/>
      <c r="E1090" s="875"/>
      <c r="F1090" s="875"/>
      <c r="G1090" s="875"/>
      <c r="H1090" s="875"/>
      <c r="I1090" s="87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57">
        <v>11</v>
      </c>
      <c r="B1091" s="357">
        <v>1</v>
      </c>
      <c r="C1091" s="874"/>
      <c r="D1091" s="874"/>
      <c r="E1091" s="875"/>
      <c r="F1091" s="875"/>
      <c r="G1091" s="875"/>
      <c r="H1091" s="875"/>
      <c r="I1091" s="87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57">
        <v>12</v>
      </c>
      <c r="B1092" s="357">
        <v>1</v>
      </c>
      <c r="C1092" s="874"/>
      <c r="D1092" s="874"/>
      <c r="E1092" s="875"/>
      <c r="F1092" s="875"/>
      <c r="G1092" s="875"/>
      <c r="H1092" s="875"/>
      <c r="I1092" s="87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57">
        <v>13</v>
      </c>
      <c r="B1093" s="357">
        <v>1</v>
      </c>
      <c r="C1093" s="874"/>
      <c r="D1093" s="874"/>
      <c r="E1093" s="875"/>
      <c r="F1093" s="875"/>
      <c r="G1093" s="875"/>
      <c r="H1093" s="875"/>
      <c r="I1093" s="87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57">
        <v>14</v>
      </c>
      <c r="B1094" s="357">
        <v>1</v>
      </c>
      <c r="C1094" s="874"/>
      <c r="D1094" s="874"/>
      <c r="E1094" s="875"/>
      <c r="F1094" s="875"/>
      <c r="G1094" s="875"/>
      <c r="H1094" s="875"/>
      <c r="I1094" s="87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57">
        <v>15</v>
      </c>
      <c r="B1095" s="357">
        <v>1</v>
      </c>
      <c r="C1095" s="874"/>
      <c r="D1095" s="874"/>
      <c r="E1095" s="875"/>
      <c r="F1095" s="875"/>
      <c r="G1095" s="875"/>
      <c r="H1095" s="875"/>
      <c r="I1095" s="87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57">
        <v>16</v>
      </c>
      <c r="B1096" s="357">
        <v>1</v>
      </c>
      <c r="C1096" s="874"/>
      <c r="D1096" s="874"/>
      <c r="E1096" s="875"/>
      <c r="F1096" s="875"/>
      <c r="G1096" s="875"/>
      <c r="H1096" s="875"/>
      <c r="I1096" s="87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57">
        <v>17</v>
      </c>
      <c r="B1097" s="357">
        <v>1</v>
      </c>
      <c r="C1097" s="874"/>
      <c r="D1097" s="874"/>
      <c r="E1097" s="875"/>
      <c r="F1097" s="875"/>
      <c r="G1097" s="875"/>
      <c r="H1097" s="875"/>
      <c r="I1097" s="87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57">
        <v>18</v>
      </c>
      <c r="B1098" s="357">
        <v>1</v>
      </c>
      <c r="C1098" s="874"/>
      <c r="D1098" s="874"/>
      <c r="E1098" s="187"/>
      <c r="F1098" s="875"/>
      <c r="G1098" s="875"/>
      <c r="H1098" s="875"/>
      <c r="I1098" s="87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57">
        <v>19</v>
      </c>
      <c r="B1099" s="357">
        <v>1</v>
      </c>
      <c r="C1099" s="874"/>
      <c r="D1099" s="874"/>
      <c r="E1099" s="875"/>
      <c r="F1099" s="875"/>
      <c r="G1099" s="875"/>
      <c r="H1099" s="875"/>
      <c r="I1099" s="87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57">
        <v>20</v>
      </c>
      <c r="B1100" s="357">
        <v>1</v>
      </c>
      <c r="C1100" s="874"/>
      <c r="D1100" s="874"/>
      <c r="E1100" s="875"/>
      <c r="F1100" s="875"/>
      <c r="G1100" s="875"/>
      <c r="H1100" s="875"/>
      <c r="I1100" s="87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57">
        <v>21</v>
      </c>
      <c r="B1101" s="357">
        <v>1</v>
      </c>
      <c r="C1101" s="874"/>
      <c r="D1101" s="874"/>
      <c r="E1101" s="875"/>
      <c r="F1101" s="875"/>
      <c r="G1101" s="875"/>
      <c r="H1101" s="875"/>
      <c r="I1101" s="87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57">
        <v>22</v>
      </c>
      <c r="B1102" s="357">
        <v>1</v>
      </c>
      <c r="C1102" s="874"/>
      <c r="D1102" s="874"/>
      <c r="E1102" s="875"/>
      <c r="F1102" s="875"/>
      <c r="G1102" s="875"/>
      <c r="H1102" s="875"/>
      <c r="I1102" s="87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57">
        <v>23</v>
      </c>
      <c r="B1103" s="357">
        <v>1</v>
      </c>
      <c r="C1103" s="874"/>
      <c r="D1103" s="874"/>
      <c r="E1103" s="875"/>
      <c r="F1103" s="875"/>
      <c r="G1103" s="875"/>
      <c r="H1103" s="875"/>
      <c r="I1103" s="87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57">
        <v>24</v>
      </c>
      <c r="B1104" s="357">
        <v>1</v>
      </c>
      <c r="C1104" s="874"/>
      <c r="D1104" s="874"/>
      <c r="E1104" s="875"/>
      <c r="F1104" s="875"/>
      <c r="G1104" s="875"/>
      <c r="H1104" s="875"/>
      <c r="I1104" s="87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57">
        <v>25</v>
      </c>
      <c r="B1105" s="357">
        <v>1</v>
      </c>
      <c r="C1105" s="874"/>
      <c r="D1105" s="874"/>
      <c r="E1105" s="875"/>
      <c r="F1105" s="875"/>
      <c r="G1105" s="875"/>
      <c r="H1105" s="875"/>
      <c r="I1105" s="87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57">
        <v>26</v>
      </c>
      <c r="B1106" s="357">
        <v>1</v>
      </c>
      <c r="C1106" s="874"/>
      <c r="D1106" s="874"/>
      <c r="E1106" s="875"/>
      <c r="F1106" s="875"/>
      <c r="G1106" s="875"/>
      <c r="H1106" s="875"/>
      <c r="I1106" s="87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57">
        <v>27</v>
      </c>
      <c r="B1107" s="357">
        <v>1</v>
      </c>
      <c r="C1107" s="874"/>
      <c r="D1107" s="874"/>
      <c r="E1107" s="875"/>
      <c r="F1107" s="875"/>
      <c r="G1107" s="875"/>
      <c r="H1107" s="875"/>
      <c r="I1107" s="87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57">
        <v>28</v>
      </c>
      <c r="B1108" s="357">
        <v>1</v>
      </c>
      <c r="C1108" s="874"/>
      <c r="D1108" s="874"/>
      <c r="E1108" s="875"/>
      <c r="F1108" s="875"/>
      <c r="G1108" s="875"/>
      <c r="H1108" s="875"/>
      <c r="I1108" s="87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57">
        <v>29</v>
      </c>
      <c r="B1109" s="357">
        <v>1</v>
      </c>
      <c r="C1109" s="874"/>
      <c r="D1109" s="874"/>
      <c r="E1109" s="875"/>
      <c r="F1109" s="875"/>
      <c r="G1109" s="875"/>
      <c r="H1109" s="875"/>
      <c r="I1109" s="87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57">
        <v>30</v>
      </c>
      <c r="B1110" s="357">
        <v>1</v>
      </c>
      <c r="C1110" s="874"/>
      <c r="D1110" s="874"/>
      <c r="E1110" s="875"/>
      <c r="F1110" s="875"/>
      <c r="G1110" s="875"/>
      <c r="H1110" s="875"/>
      <c r="I1110" s="87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1981" priority="11197">
      <formula>IF(RIGHT(TEXT(P14,"0.#"),1)=".",FALSE,TRUE)</formula>
    </cfRule>
    <cfRule type="expression" dxfId="1980" priority="11198">
      <formula>IF(RIGHT(TEXT(P14,"0.#"),1)=".",TRUE,FALSE)</formula>
    </cfRule>
  </conditionalFormatting>
  <conditionalFormatting sqref="AE23">
    <cfRule type="expression" dxfId="1979" priority="11187">
      <formula>IF(RIGHT(TEXT(AE23,"0.#"),1)=".",FALSE,TRUE)</formula>
    </cfRule>
    <cfRule type="expression" dxfId="1978" priority="11188">
      <formula>IF(RIGHT(TEXT(AE23,"0.#"),1)=".",TRUE,FALSE)</formula>
    </cfRule>
  </conditionalFormatting>
  <conditionalFormatting sqref="L105 R105">
    <cfRule type="expression" dxfId="1977" priority="11079">
      <formula>IF(RIGHT(TEXT(L105,"0.#"),1)=".",FALSE,TRUE)</formula>
    </cfRule>
    <cfRule type="expression" dxfId="1976" priority="11080">
      <formula>IF(RIGHT(TEXT(L105,"0.#"),1)=".",TRUE,FALSE)</formula>
    </cfRule>
  </conditionalFormatting>
  <conditionalFormatting sqref="L110">
    <cfRule type="expression" dxfId="1975" priority="11077">
      <formula>IF(RIGHT(TEXT(L110,"0.#"),1)=".",FALSE,TRUE)</formula>
    </cfRule>
    <cfRule type="expression" dxfId="1974" priority="11078">
      <formula>IF(RIGHT(TEXT(L110,"0.#"),1)=".",TRUE,FALSE)</formula>
    </cfRule>
  </conditionalFormatting>
  <conditionalFormatting sqref="R110">
    <cfRule type="expression" dxfId="1973" priority="11075">
      <formula>IF(RIGHT(TEXT(R110,"0.#"),1)=".",FALSE,TRUE)</formula>
    </cfRule>
    <cfRule type="expression" dxfId="1972" priority="11076">
      <formula>IF(RIGHT(TEXT(R110,"0.#"),1)=".",TRUE,FALSE)</formula>
    </cfRule>
  </conditionalFormatting>
  <conditionalFormatting sqref="P18:AX18">
    <cfRule type="expression" dxfId="1971" priority="11073">
      <formula>IF(RIGHT(TEXT(P18,"0.#"),1)=".",FALSE,TRUE)</formula>
    </cfRule>
    <cfRule type="expression" dxfId="1970" priority="11074">
      <formula>IF(RIGHT(TEXT(P18,"0.#"),1)=".",TRUE,FALSE)</formula>
    </cfRule>
  </conditionalFormatting>
  <conditionalFormatting sqref="Y761">
    <cfRule type="expression" dxfId="1969" priority="11069">
      <formula>IF(RIGHT(TEXT(Y761,"0.#"),1)=".",FALSE,TRUE)</formula>
    </cfRule>
    <cfRule type="expression" dxfId="1968" priority="11070">
      <formula>IF(RIGHT(TEXT(Y761,"0.#"),1)=".",TRUE,FALSE)</formula>
    </cfRule>
  </conditionalFormatting>
  <conditionalFormatting sqref="Y770">
    <cfRule type="expression" dxfId="1967" priority="11065">
      <formula>IF(RIGHT(TEXT(Y770,"0.#"),1)=".",FALSE,TRUE)</formula>
    </cfRule>
    <cfRule type="expression" dxfId="1966" priority="11066">
      <formula>IF(RIGHT(TEXT(Y770,"0.#"),1)=".",TRUE,FALSE)</formula>
    </cfRule>
  </conditionalFormatting>
  <conditionalFormatting sqref="Y801:Y808 Y799 Y788:Y795 Y786 Y775 Y773 Y777:Y782">
    <cfRule type="expression" dxfId="1965" priority="10847">
      <formula>IF(RIGHT(TEXT(Y773,"0.#"),1)=".",FALSE,TRUE)</formula>
    </cfRule>
    <cfRule type="expression" dxfId="1964" priority="10848">
      <formula>IF(RIGHT(TEXT(Y773,"0.#"),1)=".",TRUE,FALSE)</formula>
    </cfRule>
  </conditionalFormatting>
  <conditionalFormatting sqref="AK13:AX13 AR15:AX15">
    <cfRule type="expression" dxfId="1963" priority="10895">
      <formula>IF(RIGHT(TEXT(AK13,"0.#"),1)=".",FALSE,TRUE)</formula>
    </cfRule>
    <cfRule type="expression" dxfId="1962" priority="10896">
      <formula>IF(RIGHT(TEXT(AK13,"0.#"),1)=".",TRUE,FALSE)</formula>
    </cfRule>
  </conditionalFormatting>
  <conditionalFormatting sqref="AD19:AJ19">
    <cfRule type="expression" dxfId="1961" priority="10893">
      <formula>IF(RIGHT(TEXT(AD19,"0.#"),1)=".",FALSE,TRUE)</formula>
    </cfRule>
    <cfRule type="expression" dxfId="1960" priority="10894">
      <formula>IF(RIGHT(TEXT(AD19,"0.#"),1)=".",TRUE,FALSE)</formula>
    </cfRule>
  </conditionalFormatting>
  <conditionalFormatting sqref="AE74 AQ74">
    <cfRule type="expression" dxfId="1959" priority="10885">
      <formula>IF(RIGHT(TEXT(AE74,"0.#"),1)=".",FALSE,TRUE)</formula>
    </cfRule>
    <cfRule type="expression" dxfId="1958" priority="10886">
      <formula>IF(RIGHT(TEXT(AE74,"0.#"),1)=".",TRUE,FALSE)</formula>
    </cfRule>
  </conditionalFormatting>
  <conditionalFormatting sqref="L106:L109 L104 R104">
    <cfRule type="expression" dxfId="1957" priority="10879">
      <formula>IF(RIGHT(TEXT(L104,"0.#"),1)=".",FALSE,TRUE)</formula>
    </cfRule>
    <cfRule type="expression" dxfId="1956" priority="10880">
      <formula>IF(RIGHT(TEXT(L104,"0.#"),1)=".",TRUE,FALSE)</formula>
    </cfRule>
  </conditionalFormatting>
  <conditionalFormatting sqref="R106:R109">
    <cfRule type="expression" dxfId="1955" priority="10873">
      <formula>IF(RIGHT(TEXT(R106,"0.#"),1)=".",FALSE,TRUE)</formula>
    </cfRule>
    <cfRule type="expression" dxfId="1954" priority="10874">
      <formula>IF(RIGHT(TEXT(R106,"0.#"),1)=".",TRUE,FALSE)</formula>
    </cfRule>
  </conditionalFormatting>
  <conditionalFormatting sqref="Y762:Y769 Y760">
    <cfRule type="expression" dxfId="1953" priority="10871">
      <formula>IF(RIGHT(TEXT(Y760,"0.#"),1)=".",FALSE,TRUE)</formula>
    </cfRule>
    <cfRule type="expression" dxfId="1952" priority="10872">
      <formula>IF(RIGHT(TEXT(Y760,"0.#"),1)=".",TRUE,FALSE)</formula>
    </cfRule>
  </conditionalFormatting>
  <conditionalFormatting sqref="AU761">
    <cfRule type="expression" dxfId="1951" priority="10869">
      <formula>IF(RIGHT(TEXT(AU761,"0.#"),1)=".",FALSE,TRUE)</formula>
    </cfRule>
    <cfRule type="expression" dxfId="1950" priority="10870">
      <formula>IF(RIGHT(TEXT(AU761,"0.#"),1)=".",TRUE,FALSE)</formula>
    </cfRule>
  </conditionalFormatting>
  <conditionalFormatting sqref="AU770">
    <cfRule type="expression" dxfId="1949" priority="10867">
      <formula>IF(RIGHT(TEXT(AU770,"0.#"),1)=".",FALSE,TRUE)</formula>
    </cfRule>
    <cfRule type="expression" dxfId="1948" priority="10868">
      <formula>IF(RIGHT(TEXT(AU770,"0.#"),1)=".",TRUE,FALSE)</formula>
    </cfRule>
  </conditionalFormatting>
  <conditionalFormatting sqref="AU762:AU769 AU760">
    <cfRule type="expression" dxfId="1947" priority="10865">
      <formula>IF(RIGHT(TEXT(AU760,"0.#"),1)=".",FALSE,TRUE)</formula>
    </cfRule>
    <cfRule type="expression" dxfId="1946" priority="10866">
      <formula>IF(RIGHT(TEXT(AU760,"0.#"),1)=".",TRUE,FALSE)</formula>
    </cfRule>
  </conditionalFormatting>
  <conditionalFormatting sqref="Y800 Y787">
    <cfRule type="expression" dxfId="1945" priority="10851">
      <formula>IF(RIGHT(TEXT(Y787,"0.#"),1)=".",FALSE,TRUE)</formula>
    </cfRule>
    <cfRule type="expression" dxfId="1944" priority="10852">
      <formula>IF(RIGHT(TEXT(Y787,"0.#"),1)=".",TRUE,FALSE)</formula>
    </cfRule>
  </conditionalFormatting>
  <conditionalFormatting sqref="Y809 Y796 Y783">
    <cfRule type="expression" dxfId="1943" priority="10849">
      <formula>IF(RIGHT(TEXT(Y783,"0.#"),1)=".",FALSE,TRUE)</formula>
    </cfRule>
    <cfRule type="expression" dxfId="1942" priority="10850">
      <formula>IF(RIGHT(TEXT(Y783,"0.#"),1)=".",TRUE,FALSE)</formula>
    </cfRule>
  </conditionalFormatting>
  <conditionalFormatting sqref="AU800 AU787 AU774">
    <cfRule type="expression" dxfId="1941" priority="10845">
      <formula>IF(RIGHT(TEXT(AU774,"0.#"),1)=".",FALSE,TRUE)</formula>
    </cfRule>
    <cfRule type="expression" dxfId="1940" priority="10846">
      <formula>IF(RIGHT(TEXT(AU774,"0.#"),1)=".",TRUE,FALSE)</formula>
    </cfRule>
  </conditionalFormatting>
  <conditionalFormatting sqref="AU809 AU796 AU783">
    <cfRule type="expression" dxfId="1939" priority="10843">
      <formula>IF(RIGHT(TEXT(AU783,"0.#"),1)=".",FALSE,TRUE)</formula>
    </cfRule>
    <cfRule type="expression" dxfId="1938" priority="10844">
      <formula>IF(RIGHT(TEXT(AU783,"0.#"),1)=".",TRUE,FALSE)</formula>
    </cfRule>
  </conditionalFormatting>
  <conditionalFormatting sqref="AU801:AU808 AU799 AU788:AU795 AU786 AU775:AU782 AU773">
    <cfRule type="expression" dxfId="1937" priority="10841">
      <formula>IF(RIGHT(TEXT(AU773,"0.#"),1)=".",FALSE,TRUE)</formula>
    </cfRule>
    <cfRule type="expression" dxfId="1936" priority="10842">
      <formula>IF(RIGHT(TEXT(AU773,"0.#"),1)=".",TRUE,FALSE)</formula>
    </cfRule>
  </conditionalFormatting>
  <conditionalFormatting sqref="AM60">
    <cfRule type="expression" dxfId="1935" priority="10495">
      <formula>IF(RIGHT(TEXT(AM60,"0.#"),1)=".",FALSE,TRUE)</formula>
    </cfRule>
    <cfRule type="expression" dxfId="1934" priority="10496">
      <formula>IF(RIGHT(TEXT(AM60,"0.#"),1)=".",TRUE,FALSE)</formula>
    </cfRule>
  </conditionalFormatting>
  <conditionalFormatting sqref="AE40">
    <cfRule type="expression" dxfId="1933" priority="10563">
      <formula>IF(RIGHT(TEXT(AE40,"0.#"),1)=".",FALSE,TRUE)</formula>
    </cfRule>
    <cfRule type="expression" dxfId="1932" priority="10564">
      <formula>IF(RIGHT(TEXT(AE40,"0.#"),1)=".",TRUE,FALSE)</formula>
    </cfRule>
  </conditionalFormatting>
  <conditionalFormatting sqref="AI40">
    <cfRule type="expression" dxfId="1931" priority="10561">
      <formula>IF(RIGHT(TEXT(AI40,"0.#"),1)=".",FALSE,TRUE)</formula>
    </cfRule>
    <cfRule type="expression" dxfId="1930" priority="10562">
      <formula>IF(RIGHT(TEXT(AI40,"0.#"),1)=".",TRUE,FALSE)</formula>
    </cfRule>
  </conditionalFormatting>
  <conditionalFormatting sqref="AM25">
    <cfRule type="expression" dxfId="1929" priority="10641">
      <formula>IF(RIGHT(TEXT(AM25,"0.#"),1)=".",FALSE,TRUE)</formula>
    </cfRule>
    <cfRule type="expression" dxfId="1928" priority="10642">
      <formula>IF(RIGHT(TEXT(AM25,"0.#"),1)=".",TRUE,FALSE)</formula>
    </cfRule>
  </conditionalFormatting>
  <conditionalFormatting sqref="AE24">
    <cfRule type="expression" dxfId="1927" priority="10655">
      <formula>IF(RIGHT(TEXT(AE24,"0.#"),1)=".",FALSE,TRUE)</formula>
    </cfRule>
    <cfRule type="expression" dxfId="1926" priority="10656">
      <formula>IF(RIGHT(TEXT(AE24,"0.#"),1)=".",TRUE,FALSE)</formula>
    </cfRule>
  </conditionalFormatting>
  <conditionalFormatting sqref="AE25">
    <cfRule type="expression" dxfId="1925" priority="10653">
      <formula>IF(RIGHT(TEXT(AE25,"0.#"),1)=".",FALSE,TRUE)</formula>
    </cfRule>
    <cfRule type="expression" dxfId="1924" priority="10654">
      <formula>IF(RIGHT(TEXT(AE25,"0.#"),1)=".",TRUE,FALSE)</formula>
    </cfRule>
  </conditionalFormatting>
  <conditionalFormatting sqref="AI25">
    <cfRule type="expression" dxfId="1923" priority="10651">
      <formula>IF(RIGHT(TEXT(AI25,"0.#"),1)=".",FALSE,TRUE)</formula>
    </cfRule>
    <cfRule type="expression" dxfId="1922" priority="10652">
      <formula>IF(RIGHT(TEXT(AI25,"0.#"),1)=".",TRUE,FALSE)</formula>
    </cfRule>
  </conditionalFormatting>
  <conditionalFormatting sqref="AI24">
    <cfRule type="expression" dxfId="1921" priority="10649">
      <formula>IF(RIGHT(TEXT(AI24,"0.#"),1)=".",FALSE,TRUE)</formula>
    </cfRule>
    <cfRule type="expression" dxfId="1920" priority="10650">
      <formula>IF(RIGHT(TEXT(AI24,"0.#"),1)=".",TRUE,FALSE)</formula>
    </cfRule>
  </conditionalFormatting>
  <conditionalFormatting sqref="AI23">
    <cfRule type="expression" dxfId="1919" priority="10647">
      <formula>IF(RIGHT(TEXT(AI23,"0.#"),1)=".",FALSE,TRUE)</formula>
    </cfRule>
    <cfRule type="expression" dxfId="1918" priority="10648">
      <formula>IF(RIGHT(TEXT(AI23,"0.#"),1)=".",TRUE,FALSE)</formula>
    </cfRule>
  </conditionalFormatting>
  <conditionalFormatting sqref="AM23">
    <cfRule type="expression" dxfId="1917" priority="10645">
      <formula>IF(RIGHT(TEXT(AM23,"0.#"),1)=".",FALSE,TRUE)</formula>
    </cfRule>
    <cfRule type="expression" dxfId="1916" priority="10646">
      <formula>IF(RIGHT(TEXT(AM23,"0.#"),1)=".",TRUE,FALSE)</formula>
    </cfRule>
  </conditionalFormatting>
  <conditionalFormatting sqref="AM24">
    <cfRule type="expression" dxfId="1915" priority="10643">
      <formula>IF(RIGHT(TEXT(AM24,"0.#"),1)=".",FALSE,TRUE)</formula>
    </cfRule>
    <cfRule type="expression" dxfId="1914" priority="10644">
      <formula>IF(RIGHT(TEXT(AM24,"0.#"),1)=".",TRUE,FALSE)</formula>
    </cfRule>
  </conditionalFormatting>
  <conditionalFormatting sqref="AQ23:AQ25">
    <cfRule type="expression" dxfId="1913" priority="10635">
      <formula>IF(RIGHT(TEXT(AQ23,"0.#"),1)=".",FALSE,TRUE)</formula>
    </cfRule>
    <cfRule type="expression" dxfId="1912" priority="10636">
      <formula>IF(RIGHT(TEXT(AQ23,"0.#"),1)=".",TRUE,FALSE)</formula>
    </cfRule>
  </conditionalFormatting>
  <conditionalFormatting sqref="AU23:AU25">
    <cfRule type="expression" dxfId="1911" priority="10633">
      <formula>IF(RIGHT(TEXT(AU23,"0.#"),1)=".",FALSE,TRUE)</formula>
    </cfRule>
    <cfRule type="expression" dxfId="1910" priority="10634">
      <formula>IF(RIGHT(TEXT(AU23,"0.#"),1)=".",TRUE,FALSE)</formula>
    </cfRule>
  </conditionalFormatting>
  <conditionalFormatting sqref="AE28">
    <cfRule type="expression" dxfId="1909" priority="10627">
      <formula>IF(RIGHT(TEXT(AE28,"0.#"),1)=".",FALSE,TRUE)</formula>
    </cfRule>
    <cfRule type="expression" dxfId="1908" priority="10628">
      <formula>IF(RIGHT(TEXT(AE28,"0.#"),1)=".",TRUE,FALSE)</formula>
    </cfRule>
  </conditionalFormatting>
  <conditionalFormatting sqref="AE29">
    <cfRule type="expression" dxfId="1907" priority="10625">
      <formula>IF(RIGHT(TEXT(AE29,"0.#"),1)=".",FALSE,TRUE)</formula>
    </cfRule>
    <cfRule type="expression" dxfId="1906" priority="10626">
      <formula>IF(RIGHT(TEXT(AE29,"0.#"),1)=".",TRUE,FALSE)</formula>
    </cfRule>
  </conditionalFormatting>
  <conditionalFormatting sqref="AE30">
    <cfRule type="expression" dxfId="1905" priority="10623">
      <formula>IF(RIGHT(TEXT(AE30,"0.#"),1)=".",FALSE,TRUE)</formula>
    </cfRule>
    <cfRule type="expression" dxfId="1904" priority="10624">
      <formula>IF(RIGHT(TEXT(AE30,"0.#"),1)=".",TRUE,FALSE)</formula>
    </cfRule>
  </conditionalFormatting>
  <conditionalFormatting sqref="AI30">
    <cfRule type="expression" dxfId="1903" priority="10621">
      <formula>IF(RIGHT(TEXT(AI30,"0.#"),1)=".",FALSE,TRUE)</formula>
    </cfRule>
    <cfRule type="expression" dxfId="1902" priority="10622">
      <formula>IF(RIGHT(TEXT(AI30,"0.#"),1)=".",TRUE,FALSE)</formula>
    </cfRule>
  </conditionalFormatting>
  <conditionalFormatting sqref="AI29">
    <cfRule type="expression" dxfId="1901" priority="10619">
      <formula>IF(RIGHT(TEXT(AI29,"0.#"),1)=".",FALSE,TRUE)</formula>
    </cfRule>
    <cfRule type="expression" dxfId="1900" priority="10620">
      <formula>IF(RIGHT(TEXT(AI29,"0.#"),1)=".",TRUE,FALSE)</formula>
    </cfRule>
  </conditionalFormatting>
  <conditionalFormatting sqref="AI28">
    <cfRule type="expression" dxfId="1899" priority="10617">
      <formula>IF(RIGHT(TEXT(AI28,"0.#"),1)=".",FALSE,TRUE)</formula>
    </cfRule>
    <cfRule type="expression" dxfId="1898" priority="10618">
      <formula>IF(RIGHT(TEXT(AI28,"0.#"),1)=".",TRUE,FALSE)</formula>
    </cfRule>
  </conditionalFormatting>
  <conditionalFormatting sqref="AM28">
    <cfRule type="expression" dxfId="1897" priority="10615">
      <formula>IF(RIGHT(TEXT(AM28,"0.#"),1)=".",FALSE,TRUE)</formula>
    </cfRule>
    <cfRule type="expression" dxfId="1896" priority="10616">
      <formula>IF(RIGHT(TEXT(AM28,"0.#"),1)=".",TRUE,FALSE)</formula>
    </cfRule>
  </conditionalFormatting>
  <conditionalFormatting sqref="AM29">
    <cfRule type="expression" dxfId="1895" priority="10613">
      <formula>IF(RIGHT(TEXT(AM29,"0.#"),1)=".",FALSE,TRUE)</formula>
    </cfRule>
    <cfRule type="expression" dxfId="1894" priority="10614">
      <formula>IF(RIGHT(TEXT(AM29,"0.#"),1)=".",TRUE,FALSE)</formula>
    </cfRule>
  </conditionalFormatting>
  <conditionalFormatting sqref="AM30">
    <cfRule type="expression" dxfId="1893" priority="10611">
      <formula>IF(RIGHT(TEXT(AM30,"0.#"),1)=".",FALSE,TRUE)</formula>
    </cfRule>
    <cfRule type="expression" dxfId="1892" priority="10612">
      <formula>IF(RIGHT(TEXT(AM30,"0.#"),1)=".",TRUE,FALSE)</formula>
    </cfRule>
  </conditionalFormatting>
  <conditionalFormatting sqref="AE33">
    <cfRule type="expression" dxfId="1891" priority="10597">
      <formula>IF(RIGHT(TEXT(AE33,"0.#"),1)=".",FALSE,TRUE)</formula>
    </cfRule>
    <cfRule type="expression" dxfId="1890" priority="10598">
      <formula>IF(RIGHT(TEXT(AE33,"0.#"),1)=".",TRUE,FALSE)</formula>
    </cfRule>
  </conditionalFormatting>
  <conditionalFormatting sqref="AE34">
    <cfRule type="expression" dxfId="1889" priority="10595">
      <formula>IF(RIGHT(TEXT(AE34,"0.#"),1)=".",FALSE,TRUE)</formula>
    </cfRule>
    <cfRule type="expression" dxfId="1888" priority="10596">
      <formula>IF(RIGHT(TEXT(AE34,"0.#"),1)=".",TRUE,FALSE)</formula>
    </cfRule>
  </conditionalFormatting>
  <conditionalFormatting sqref="AE35">
    <cfRule type="expression" dxfId="1887" priority="10593">
      <formula>IF(RIGHT(TEXT(AE35,"0.#"),1)=".",FALSE,TRUE)</formula>
    </cfRule>
    <cfRule type="expression" dxfId="1886" priority="10594">
      <formula>IF(RIGHT(TEXT(AE35,"0.#"),1)=".",TRUE,FALSE)</formula>
    </cfRule>
  </conditionalFormatting>
  <conditionalFormatting sqref="AI35">
    <cfRule type="expression" dxfId="1885" priority="10591">
      <formula>IF(RIGHT(TEXT(AI35,"0.#"),1)=".",FALSE,TRUE)</formula>
    </cfRule>
    <cfRule type="expression" dxfId="1884" priority="10592">
      <formula>IF(RIGHT(TEXT(AI35,"0.#"),1)=".",TRUE,FALSE)</formula>
    </cfRule>
  </conditionalFormatting>
  <conditionalFormatting sqref="AI34">
    <cfRule type="expression" dxfId="1883" priority="10589">
      <formula>IF(RIGHT(TEXT(AI34,"0.#"),1)=".",FALSE,TRUE)</formula>
    </cfRule>
    <cfRule type="expression" dxfId="1882" priority="10590">
      <formula>IF(RIGHT(TEXT(AI34,"0.#"),1)=".",TRUE,FALSE)</formula>
    </cfRule>
  </conditionalFormatting>
  <conditionalFormatting sqref="AI33">
    <cfRule type="expression" dxfId="1881" priority="10587">
      <formula>IF(RIGHT(TEXT(AI33,"0.#"),1)=".",FALSE,TRUE)</formula>
    </cfRule>
    <cfRule type="expression" dxfId="1880" priority="10588">
      <formula>IF(RIGHT(TEXT(AI33,"0.#"),1)=".",TRUE,FALSE)</formula>
    </cfRule>
  </conditionalFormatting>
  <conditionalFormatting sqref="AM33">
    <cfRule type="expression" dxfId="1879" priority="10585">
      <formula>IF(RIGHT(TEXT(AM33,"0.#"),1)=".",FALSE,TRUE)</formula>
    </cfRule>
    <cfRule type="expression" dxfId="1878" priority="10586">
      <formula>IF(RIGHT(TEXT(AM33,"0.#"),1)=".",TRUE,FALSE)</formula>
    </cfRule>
  </conditionalFormatting>
  <conditionalFormatting sqref="AM34">
    <cfRule type="expression" dxfId="1877" priority="10583">
      <formula>IF(RIGHT(TEXT(AM34,"0.#"),1)=".",FALSE,TRUE)</formula>
    </cfRule>
    <cfRule type="expression" dxfId="1876" priority="10584">
      <formula>IF(RIGHT(TEXT(AM34,"0.#"),1)=".",TRUE,FALSE)</formula>
    </cfRule>
  </conditionalFormatting>
  <conditionalFormatting sqref="AM35">
    <cfRule type="expression" dxfId="1875" priority="10581">
      <formula>IF(RIGHT(TEXT(AM35,"0.#"),1)=".",FALSE,TRUE)</formula>
    </cfRule>
    <cfRule type="expression" dxfId="1874" priority="10582">
      <formula>IF(RIGHT(TEXT(AM35,"0.#"),1)=".",TRUE,FALSE)</formula>
    </cfRule>
  </conditionalFormatting>
  <conditionalFormatting sqref="AE38">
    <cfRule type="expression" dxfId="1873" priority="10567">
      <formula>IF(RIGHT(TEXT(AE38,"0.#"),1)=".",FALSE,TRUE)</formula>
    </cfRule>
    <cfRule type="expression" dxfId="1872" priority="10568">
      <formula>IF(RIGHT(TEXT(AE38,"0.#"),1)=".",TRUE,FALSE)</formula>
    </cfRule>
  </conditionalFormatting>
  <conditionalFormatting sqref="AE39">
    <cfRule type="expression" dxfId="1871" priority="10565">
      <formula>IF(RIGHT(TEXT(AE39,"0.#"),1)=".",FALSE,TRUE)</formula>
    </cfRule>
    <cfRule type="expression" dxfId="1870" priority="10566">
      <formula>IF(RIGHT(TEXT(AE39,"0.#"),1)=".",TRUE,FALSE)</formula>
    </cfRule>
  </conditionalFormatting>
  <conditionalFormatting sqref="AI39">
    <cfRule type="expression" dxfId="1869" priority="10559">
      <formula>IF(RIGHT(TEXT(AI39,"0.#"),1)=".",FALSE,TRUE)</formula>
    </cfRule>
    <cfRule type="expression" dxfId="1868" priority="10560">
      <formula>IF(RIGHT(TEXT(AI39,"0.#"),1)=".",TRUE,FALSE)</formula>
    </cfRule>
  </conditionalFormatting>
  <conditionalFormatting sqref="AI38">
    <cfRule type="expression" dxfId="1867" priority="10557">
      <formula>IF(RIGHT(TEXT(AI38,"0.#"),1)=".",FALSE,TRUE)</formula>
    </cfRule>
    <cfRule type="expression" dxfId="1866" priority="10558">
      <formula>IF(RIGHT(TEXT(AI38,"0.#"),1)=".",TRUE,FALSE)</formula>
    </cfRule>
  </conditionalFormatting>
  <conditionalFormatting sqref="AM38">
    <cfRule type="expression" dxfId="1865" priority="10555">
      <formula>IF(RIGHT(TEXT(AM38,"0.#"),1)=".",FALSE,TRUE)</formula>
    </cfRule>
    <cfRule type="expression" dxfId="1864" priority="10556">
      <formula>IF(RIGHT(TEXT(AM38,"0.#"),1)=".",TRUE,FALSE)</formula>
    </cfRule>
  </conditionalFormatting>
  <conditionalFormatting sqref="AM39">
    <cfRule type="expression" dxfId="1863" priority="10553">
      <formula>IF(RIGHT(TEXT(AM39,"0.#"),1)=".",FALSE,TRUE)</formula>
    </cfRule>
    <cfRule type="expression" dxfId="1862" priority="10554">
      <formula>IF(RIGHT(TEXT(AM39,"0.#"),1)=".",TRUE,FALSE)</formula>
    </cfRule>
  </conditionalFormatting>
  <conditionalFormatting sqref="AM40">
    <cfRule type="expression" dxfId="1861" priority="10551">
      <formula>IF(RIGHT(TEXT(AM40,"0.#"),1)=".",FALSE,TRUE)</formula>
    </cfRule>
    <cfRule type="expression" dxfId="1860" priority="10552">
      <formula>IF(RIGHT(TEXT(AM40,"0.#"),1)=".",TRUE,FALSE)</formula>
    </cfRule>
  </conditionalFormatting>
  <conditionalFormatting sqref="AE43">
    <cfRule type="expression" dxfId="1859" priority="10537">
      <formula>IF(RIGHT(TEXT(AE43,"0.#"),1)=".",FALSE,TRUE)</formula>
    </cfRule>
    <cfRule type="expression" dxfId="1858" priority="10538">
      <formula>IF(RIGHT(TEXT(AE43,"0.#"),1)=".",TRUE,FALSE)</formula>
    </cfRule>
  </conditionalFormatting>
  <conditionalFormatting sqref="AE44">
    <cfRule type="expression" dxfId="1857" priority="10535">
      <formula>IF(RIGHT(TEXT(AE44,"0.#"),1)=".",FALSE,TRUE)</formula>
    </cfRule>
    <cfRule type="expression" dxfId="1856" priority="10536">
      <formula>IF(RIGHT(TEXT(AE44,"0.#"),1)=".",TRUE,FALSE)</formula>
    </cfRule>
  </conditionalFormatting>
  <conditionalFormatting sqref="AE45">
    <cfRule type="expression" dxfId="1855" priority="10533">
      <formula>IF(RIGHT(TEXT(AE45,"0.#"),1)=".",FALSE,TRUE)</formula>
    </cfRule>
    <cfRule type="expression" dxfId="1854" priority="10534">
      <formula>IF(RIGHT(TEXT(AE45,"0.#"),1)=".",TRUE,FALSE)</formula>
    </cfRule>
  </conditionalFormatting>
  <conditionalFormatting sqref="AI45">
    <cfRule type="expression" dxfId="1853" priority="10531">
      <formula>IF(RIGHT(TEXT(AI45,"0.#"),1)=".",FALSE,TRUE)</formula>
    </cfRule>
    <cfRule type="expression" dxfId="1852" priority="10532">
      <formula>IF(RIGHT(TEXT(AI45,"0.#"),1)=".",TRUE,FALSE)</formula>
    </cfRule>
  </conditionalFormatting>
  <conditionalFormatting sqref="AI44">
    <cfRule type="expression" dxfId="1851" priority="10529">
      <formula>IF(RIGHT(TEXT(AI44,"0.#"),1)=".",FALSE,TRUE)</formula>
    </cfRule>
    <cfRule type="expression" dxfId="1850" priority="10530">
      <formula>IF(RIGHT(TEXT(AI44,"0.#"),1)=".",TRUE,FALSE)</formula>
    </cfRule>
  </conditionalFormatting>
  <conditionalFormatting sqref="AI43">
    <cfRule type="expression" dxfId="1849" priority="10527">
      <formula>IF(RIGHT(TEXT(AI43,"0.#"),1)=".",FALSE,TRUE)</formula>
    </cfRule>
    <cfRule type="expression" dxfId="1848" priority="10528">
      <formula>IF(RIGHT(TEXT(AI43,"0.#"),1)=".",TRUE,FALSE)</formula>
    </cfRule>
  </conditionalFormatting>
  <conditionalFormatting sqref="AM43">
    <cfRule type="expression" dxfId="1847" priority="10525">
      <formula>IF(RIGHT(TEXT(AM43,"0.#"),1)=".",FALSE,TRUE)</formula>
    </cfRule>
    <cfRule type="expression" dxfId="1846" priority="10526">
      <formula>IF(RIGHT(TEXT(AM43,"0.#"),1)=".",TRUE,FALSE)</formula>
    </cfRule>
  </conditionalFormatting>
  <conditionalFormatting sqref="AM44">
    <cfRule type="expression" dxfId="1845" priority="10523">
      <formula>IF(RIGHT(TEXT(AM44,"0.#"),1)=".",FALSE,TRUE)</formula>
    </cfRule>
    <cfRule type="expression" dxfId="1844" priority="10524">
      <formula>IF(RIGHT(TEXT(AM44,"0.#"),1)=".",TRUE,FALSE)</formula>
    </cfRule>
  </conditionalFormatting>
  <conditionalFormatting sqref="AM45">
    <cfRule type="expression" dxfId="1843" priority="10521">
      <formula>IF(RIGHT(TEXT(AM45,"0.#"),1)=".",FALSE,TRUE)</formula>
    </cfRule>
    <cfRule type="expression" dxfId="1842" priority="10522">
      <formula>IF(RIGHT(TEXT(AM45,"0.#"),1)=".",TRUE,FALSE)</formula>
    </cfRule>
  </conditionalFormatting>
  <conditionalFormatting sqref="AE60">
    <cfRule type="expression" dxfId="1841" priority="10507">
      <formula>IF(RIGHT(TEXT(AE60,"0.#"),1)=".",FALSE,TRUE)</formula>
    </cfRule>
    <cfRule type="expression" dxfId="1840" priority="10508">
      <formula>IF(RIGHT(TEXT(AE60,"0.#"),1)=".",TRUE,FALSE)</formula>
    </cfRule>
  </conditionalFormatting>
  <conditionalFormatting sqref="AE61">
    <cfRule type="expression" dxfId="1839" priority="10505">
      <formula>IF(RIGHT(TEXT(AE61,"0.#"),1)=".",FALSE,TRUE)</formula>
    </cfRule>
    <cfRule type="expression" dxfId="1838" priority="10506">
      <formula>IF(RIGHT(TEXT(AE61,"0.#"),1)=".",TRUE,FALSE)</formula>
    </cfRule>
  </conditionalFormatting>
  <conditionalFormatting sqref="AE62">
    <cfRule type="expression" dxfId="1837" priority="10503">
      <formula>IF(RIGHT(TEXT(AE62,"0.#"),1)=".",FALSE,TRUE)</formula>
    </cfRule>
    <cfRule type="expression" dxfId="1836" priority="10504">
      <formula>IF(RIGHT(TEXT(AE62,"0.#"),1)=".",TRUE,FALSE)</formula>
    </cfRule>
  </conditionalFormatting>
  <conditionalFormatting sqref="AI62">
    <cfRule type="expression" dxfId="1835" priority="10501">
      <formula>IF(RIGHT(TEXT(AI62,"0.#"),1)=".",FALSE,TRUE)</formula>
    </cfRule>
    <cfRule type="expression" dxfId="1834" priority="10502">
      <formula>IF(RIGHT(TEXT(AI62,"0.#"),1)=".",TRUE,FALSE)</formula>
    </cfRule>
  </conditionalFormatting>
  <conditionalFormatting sqref="AI61">
    <cfRule type="expression" dxfId="1833" priority="10499">
      <formula>IF(RIGHT(TEXT(AI61,"0.#"),1)=".",FALSE,TRUE)</formula>
    </cfRule>
    <cfRule type="expression" dxfId="1832" priority="10500">
      <formula>IF(RIGHT(TEXT(AI61,"0.#"),1)=".",TRUE,FALSE)</formula>
    </cfRule>
  </conditionalFormatting>
  <conditionalFormatting sqref="AI60">
    <cfRule type="expression" dxfId="1831" priority="10497">
      <formula>IF(RIGHT(TEXT(AI60,"0.#"),1)=".",FALSE,TRUE)</formula>
    </cfRule>
    <cfRule type="expression" dxfId="1830" priority="10498">
      <formula>IF(RIGHT(TEXT(AI60,"0.#"),1)=".",TRUE,FALSE)</formula>
    </cfRule>
  </conditionalFormatting>
  <conditionalFormatting sqref="AM61">
    <cfRule type="expression" dxfId="1829" priority="10493">
      <formula>IF(RIGHT(TEXT(AM61,"0.#"),1)=".",FALSE,TRUE)</formula>
    </cfRule>
    <cfRule type="expression" dxfId="1828" priority="10494">
      <formula>IF(RIGHT(TEXT(AM61,"0.#"),1)=".",TRUE,FALSE)</formula>
    </cfRule>
  </conditionalFormatting>
  <conditionalFormatting sqref="AM62">
    <cfRule type="expression" dxfId="1827" priority="10491">
      <formula>IF(RIGHT(TEXT(AM62,"0.#"),1)=".",FALSE,TRUE)</formula>
    </cfRule>
    <cfRule type="expression" dxfId="1826" priority="10492">
      <formula>IF(RIGHT(TEXT(AM62,"0.#"),1)=".",TRUE,FALSE)</formula>
    </cfRule>
  </conditionalFormatting>
  <conditionalFormatting sqref="AE65">
    <cfRule type="expression" dxfId="1825" priority="10477">
      <formula>IF(RIGHT(TEXT(AE65,"0.#"),1)=".",FALSE,TRUE)</formula>
    </cfRule>
    <cfRule type="expression" dxfId="1824" priority="10478">
      <formula>IF(RIGHT(TEXT(AE65,"0.#"),1)=".",TRUE,FALSE)</formula>
    </cfRule>
  </conditionalFormatting>
  <conditionalFormatting sqref="AE66">
    <cfRule type="expression" dxfId="1823" priority="10475">
      <formula>IF(RIGHT(TEXT(AE66,"0.#"),1)=".",FALSE,TRUE)</formula>
    </cfRule>
    <cfRule type="expression" dxfId="1822" priority="10476">
      <formula>IF(RIGHT(TEXT(AE66,"0.#"),1)=".",TRUE,FALSE)</formula>
    </cfRule>
  </conditionalFormatting>
  <conditionalFormatting sqref="AE67">
    <cfRule type="expression" dxfId="1821" priority="10473">
      <formula>IF(RIGHT(TEXT(AE67,"0.#"),1)=".",FALSE,TRUE)</formula>
    </cfRule>
    <cfRule type="expression" dxfId="1820" priority="10474">
      <formula>IF(RIGHT(TEXT(AE67,"0.#"),1)=".",TRUE,FALSE)</formula>
    </cfRule>
  </conditionalFormatting>
  <conditionalFormatting sqref="AI67">
    <cfRule type="expression" dxfId="1819" priority="10471">
      <formula>IF(RIGHT(TEXT(AI67,"0.#"),1)=".",FALSE,TRUE)</formula>
    </cfRule>
    <cfRule type="expression" dxfId="1818" priority="10472">
      <formula>IF(RIGHT(TEXT(AI67,"0.#"),1)=".",TRUE,FALSE)</formula>
    </cfRule>
  </conditionalFormatting>
  <conditionalFormatting sqref="AI66">
    <cfRule type="expression" dxfId="1817" priority="10469">
      <formula>IF(RIGHT(TEXT(AI66,"0.#"),1)=".",FALSE,TRUE)</formula>
    </cfRule>
    <cfRule type="expression" dxfId="1816" priority="10470">
      <formula>IF(RIGHT(TEXT(AI66,"0.#"),1)=".",TRUE,FALSE)</formula>
    </cfRule>
  </conditionalFormatting>
  <conditionalFormatting sqref="AI65">
    <cfRule type="expression" dxfId="1815" priority="10467">
      <formula>IF(RIGHT(TEXT(AI65,"0.#"),1)=".",FALSE,TRUE)</formula>
    </cfRule>
    <cfRule type="expression" dxfId="1814" priority="10468">
      <formula>IF(RIGHT(TEXT(AI65,"0.#"),1)=".",TRUE,FALSE)</formula>
    </cfRule>
  </conditionalFormatting>
  <conditionalFormatting sqref="AM65">
    <cfRule type="expression" dxfId="1813" priority="10465">
      <formula>IF(RIGHT(TEXT(AM65,"0.#"),1)=".",FALSE,TRUE)</formula>
    </cfRule>
    <cfRule type="expression" dxfId="1812" priority="10466">
      <formula>IF(RIGHT(TEXT(AM65,"0.#"),1)=".",TRUE,FALSE)</formula>
    </cfRule>
  </conditionalFormatting>
  <conditionalFormatting sqref="AM66">
    <cfRule type="expression" dxfId="1811" priority="10463">
      <formula>IF(RIGHT(TEXT(AM66,"0.#"),1)=".",FALSE,TRUE)</formula>
    </cfRule>
    <cfRule type="expression" dxfId="1810" priority="10464">
      <formula>IF(RIGHT(TEXT(AM66,"0.#"),1)=".",TRUE,FALSE)</formula>
    </cfRule>
  </conditionalFormatting>
  <conditionalFormatting sqref="AM67">
    <cfRule type="expression" dxfId="1809" priority="10461">
      <formula>IF(RIGHT(TEXT(AM67,"0.#"),1)=".",FALSE,TRUE)</formula>
    </cfRule>
    <cfRule type="expression" dxfId="1808" priority="10462">
      <formula>IF(RIGHT(TEXT(AM67,"0.#"),1)=".",TRUE,FALSE)</formula>
    </cfRule>
  </conditionalFormatting>
  <conditionalFormatting sqref="AE70">
    <cfRule type="expression" dxfId="1807" priority="10447">
      <formula>IF(RIGHT(TEXT(AE70,"0.#"),1)=".",FALSE,TRUE)</formula>
    </cfRule>
    <cfRule type="expression" dxfId="1806" priority="10448">
      <formula>IF(RIGHT(TEXT(AE70,"0.#"),1)=".",TRUE,FALSE)</formula>
    </cfRule>
  </conditionalFormatting>
  <conditionalFormatting sqref="AE71">
    <cfRule type="expression" dxfId="1805" priority="10445">
      <formula>IF(RIGHT(TEXT(AE71,"0.#"),1)=".",FALSE,TRUE)</formula>
    </cfRule>
    <cfRule type="expression" dxfId="1804" priority="10446">
      <formula>IF(RIGHT(TEXT(AE71,"0.#"),1)=".",TRUE,FALSE)</formula>
    </cfRule>
  </conditionalFormatting>
  <conditionalFormatting sqref="AE72">
    <cfRule type="expression" dxfId="1803" priority="10443">
      <formula>IF(RIGHT(TEXT(AE72,"0.#"),1)=".",FALSE,TRUE)</formula>
    </cfRule>
    <cfRule type="expression" dxfId="1802" priority="10444">
      <formula>IF(RIGHT(TEXT(AE72,"0.#"),1)=".",TRUE,FALSE)</formula>
    </cfRule>
  </conditionalFormatting>
  <conditionalFormatting sqref="AI72">
    <cfRule type="expression" dxfId="1801" priority="10441">
      <formula>IF(RIGHT(TEXT(AI72,"0.#"),1)=".",FALSE,TRUE)</formula>
    </cfRule>
    <cfRule type="expression" dxfId="1800" priority="10442">
      <formula>IF(RIGHT(TEXT(AI72,"0.#"),1)=".",TRUE,FALSE)</formula>
    </cfRule>
  </conditionalFormatting>
  <conditionalFormatting sqref="AI71">
    <cfRule type="expression" dxfId="1799" priority="10439">
      <formula>IF(RIGHT(TEXT(AI71,"0.#"),1)=".",FALSE,TRUE)</formula>
    </cfRule>
    <cfRule type="expression" dxfId="1798" priority="10440">
      <formula>IF(RIGHT(TEXT(AI71,"0.#"),1)=".",TRUE,FALSE)</formula>
    </cfRule>
  </conditionalFormatting>
  <conditionalFormatting sqref="AI70">
    <cfRule type="expression" dxfId="1797" priority="10437">
      <formula>IF(RIGHT(TEXT(AI70,"0.#"),1)=".",FALSE,TRUE)</formula>
    </cfRule>
    <cfRule type="expression" dxfId="1796" priority="10438">
      <formula>IF(RIGHT(TEXT(AI70,"0.#"),1)=".",TRUE,FALSE)</formula>
    </cfRule>
  </conditionalFormatting>
  <conditionalFormatting sqref="AM70">
    <cfRule type="expression" dxfId="1795" priority="10435">
      <formula>IF(RIGHT(TEXT(AM70,"0.#"),1)=".",FALSE,TRUE)</formula>
    </cfRule>
    <cfRule type="expression" dxfId="1794" priority="10436">
      <formula>IF(RIGHT(TEXT(AM70,"0.#"),1)=".",TRUE,FALSE)</formula>
    </cfRule>
  </conditionalFormatting>
  <conditionalFormatting sqref="AM71">
    <cfRule type="expression" dxfId="1793" priority="10433">
      <formula>IF(RIGHT(TEXT(AM71,"0.#"),1)=".",FALSE,TRUE)</formula>
    </cfRule>
    <cfRule type="expression" dxfId="1792" priority="10434">
      <formula>IF(RIGHT(TEXT(AM71,"0.#"),1)=".",TRUE,FALSE)</formula>
    </cfRule>
  </conditionalFormatting>
  <conditionalFormatting sqref="AM72">
    <cfRule type="expression" dxfId="1791" priority="10431">
      <formula>IF(RIGHT(TEXT(AM72,"0.#"),1)=".",FALSE,TRUE)</formula>
    </cfRule>
    <cfRule type="expression" dxfId="1790" priority="10432">
      <formula>IF(RIGHT(TEXT(AM72,"0.#"),1)=".",TRUE,FALSE)</formula>
    </cfRule>
  </conditionalFormatting>
  <conditionalFormatting sqref="AI74 AM74">
    <cfRule type="expression" dxfId="1789" priority="10417">
      <formula>IF(RIGHT(TEXT(AI74,"0.#"),1)=".",FALSE,TRUE)</formula>
    </cfRule>
    <cfRule type="expression" dxfId="1788" priority="10418">
      <formula>IF(RIGHT(TEXT(AI74,"0.#"),1)=".",TRUE,FALSE)</formula>
    </cfRule>
  </conditionalFormatting>
  <conditionalFormatting sqref="AE75">
    <cfRule type="expression" dxfId="1787" priority="10413">
      <formula>IF(RIGHT(TEXT(AE75,"0.#"),1)=".",FALSE,TRUE)</formula>
    </cfRule>
    <cfRule type="expression" dxfId="1786" priority="10414">
      <formula>IF(RIGHT(TEXT(AE75,"0.#"),1)=".",TRUE,FALSE)</formula>
    </cfRule>
  </conditionalFormatting>
  <conditionalFormatting sqref="AI75 AM75">
    <cfRule type="expression" dxfId="1785" priority="10411">
      <formula>IF(RIGHT(TEXT(AI75,"0.#"),1)=".",FALSE,TRUE)</formula>
    </cfRule>
    <cfRule type="expression" dxfId="1784" priority="10412">
      <formula>IF(RIGHT(TEXT(AI75,"0.#"),1)=".",TRUE,FALSE)</formula>
    </cfRule>
  </conditionalFormatting>
  <conditionalFormatting sqref="AQ75">
    <cfRule type="expression" dxfId="1783" priority="10407">
      <formula>IF(RIGHT(TEXT(AQ75,"0.#"),1)=".",FALSE,TRUE)</formula>
    </cfRule>
    <cfRule type="expression" dxfId="1782" priority="10408">
      <formula>IF(RIGHT(TEXT(AQ75,"0.#"),1)=".",TRUE,FALSE)</formula>
    </cfRule>
  </conditionalFormatting>
  <conditionalFormatting sqref="AE77">
    <cfRule type="expression" dxfId="1781" priority="10405">
      <formula>IF(RIGHT(TEXT(AE77,"0.#"),1)=".",FALSE,TRUE)</formula>
    </cfRule>
    <cfRule type="expression" dxfId="1780" priority="10406">
      <formula>IF(RIGHT(TEXT(AE77,"0.#"),1)=".",TRUE,FALSE)</formula>
    </cfRule>
  </conditionalFormatting>
  <conditionalFormatting sqref="AI77">
    <cfRule type="expression" dxfId="1779" priority="10403">
      <formula>IF(RIGHT(TEXT(AI77,"0.#"),1)=".",FALSE,TRUE)</formula>
    </cfRule>
    <cfRule type="expression" dxfId="1778" priority="10404">
      <formula>IF(RIGHT(TEXT(AI77,"0.#"),1)=".",TRUE,FALSE)</formula>
    </cfRule>
  </conditionalFormatting>
  <conditionalFormatting sqref="AM77">
    <cfRule type="expression" dxfId="1777" priority="10401">
      <formula>IF(RIGHT(TEXT(AM77,"0.#"),1)=".",FALSE,TRUE)</formula>
    </cfRule>
    <cfRule type="expression" dxfId="1776" priority="10402">
      <formula>IF(RIGHT(TEXT(AM77,"0.#"),1)=".",TRUE,FALSE)</formula>
    </cfRule>
  </conditionalFormatting>
  <conditionalFormatting sqref="AE78">
    <cfRule type="expression" dxfId="1775" priority="10399">
      <formula>IF(RIGHT(TEXT(AE78,"0.#"),1)=".",FALSE,TRUE)</formula>
    </cfRule>
    <cfRule type="expression" dxfId="1774" priority="10400">
      <formula>IF(RIGHT(TEXT(AE78,"0.#"),1)=".",TRUE,FALSE)</formula>
    </cfRule>
  </conditionalFormatting>
  <conditionalFormatting sqref="AI78">
    <cfRule type="expression" dxfId="1773" priority="10397">
      <formula>IF(RIGHT(TEXT(AI78,"0.#"),1)=".",FALSE,TRUE)</formula>
    </cfRule>
    <cfRule type="expression" dxfId="1772" priority="10398">
      <formula>IF(RIGHT(TEXT(AI78,"0.#"),1)=".",TRUE,FALSE)</formula>
    </cfRule>
  </conditionalFormatting>
  <conditionalFormatting sqref="AM78">
    <cfRule type="expression" dxfId="1771" priority="10395">
      <formula>IF(RIGHT(TEXT(AM78,"0.#"),1)=".",FALSE,TRUE)</formula>
    </cfRule>
    <cfRule type="expression" dxfId="1770" priority="10396">
      <formula>IF(RIGHT(TEXT(AM78,"0.#"),1)=".",TRUE,FALSE)</formula>
    </cfRule>
  </conditionalFormatting>
  <conditionalFormatting sqref="AE80">
    <cfRule type="expression" dxfId="1769" priority="10391">
      <formula>IF(RIGHT(TEXT(AE80,"0.#"),1)=".",FALSE,TRUE)</formula>
    </cfRule>
    <cfRule type="expression" dxfId="1768" priority="10392">
      <formula>IF(RIGHT(TEXT(AE80,"0.#"),1)=".",TRUE,FALSE)</formula>
    </cfRule>
  </conditionalFormatting>
  <conditionalFormatting sqref="AI80">
    <cfRule type="expression" dxfId="1767" priority="10389">
      <formula>IF(RIGHT(TEXT(AI80,"0.#"),1)=".",FALSE,TRUE)</formula>
    </cfRule>
    <cfRule type="expression" dxfId="1766" priority="10390">
      <formula>IF(RIGHT(TEXT(AI80,"0.#"),1)=".",TRUE,FALSE)</formula>
    </cfRule>
  </conditionalFormatting>
  <conditionalFormatting sqref="AM80">
    <cfRule type="expression" dxfId="1765" priority="10387">
      <formula>IF(RIGHT(TEXT(AM80,"0.#"),1)=".",FALSE,TRUE)</formula>
    </cfRule>
    <cfRule type="expression" dxfId="1764" priority="10388">
      <formula>IF(RIGHT(TEXT(AM80,"0.#"),1)=".",TRUE,FALSE)</formula>
    </cfRule>
  </conditionalFormatting>
  <conditionalFormatting sqref="AE81">
    <cfRule type="expression" dxfId="1763" priority="10385">
      <formula>IF(RIGHT(TEXT(AE81,"0.#"),1)=".",FALSE,TRUE)</formula>
    </cfRule>
    <cfRule type="expression" dxfId="1762" priority="10386">
      <formula>IF(RIGHT(TEXT(AE81,"0.#"),1)=".",TRUE,FALSE)</formula>
    </cfRule>
  </conditionalFormatting>
  <conditionalFormatting sqref="AI81">
    <cfRule type="expression" dxfId="1761" priority="10383">
      <formula>IF(RIGHT(TEXT(AI81,"0.#"),1)=".",FALSE,TRUE)</formula>
    </cfRule>
    <cfRule type="expression" dxfId="1760" priority="10384">
      <formula>IF(RIGHT(TEXT(AI81,"0.#"),1)=".",TRUE,FALSE)</formula>
    </cfRule>
  </conditionalFormatting>
  <conditionalFormatting sqref="AM81">
    <cfRule type="expression" dxfId="1759" priority="10381">
      <formula>IF(RIGHT(TEXT(AM81,"0.#"),1)=".",FALSE,TRUE)</formula>
    </cfRule>
    <cfRule type="expression" dxfId="1758" priority="10382">
      <formula>IF(RIGHT(TEXT(AM81,"0.#"),1)=".",TRUE,FALSE)</formula>
    </cfRule>
  </conditionalFormatting>
  <conditionalFormatting sqref="AE83">
    <cfRule type="expression" dxfId="1757" priority="10377">
      <formula>IF(RIGHT(TEXT(AE83,"0.#"),1)=".",FALSE,TRUE)</formula>
    </cfRule>
    <cfRule type="expression" dxfId="1756" priority="10378">
      <formula>IF(RIGHT(TEXT(AE83,"0.#"),1)=".",TRUE,FALSE)</formula>
    </cfRule>
  </conditionalFormatting>
  <conditionalFormatting sqref="AI83">
    <cfRule type="expression" dxfId="1755" priority="10375">
      <formula>IF(RIGHT(TEXT(AI83,"0.#"),1)=".",FALSE,TRUE)</formula>
    </cfRule>
    <cfRule type="expression" dxfId="1754" priority="10376">
      <formula>IF(RIGHT(TEXT(AI83,"0.#"),1)=".",TRUE,FALSE)</formula>
    </cfRule>
  </conditionalFormatting>
  <conditionalFormatting sqref="AM83">
    <cfRule type="expression" dxfId="1753" priority="10373">
      <formula>IF(RIGHT(TEXT(AM83,"0.#"),1)=".",FALSE,TRUE)</formula>
    </cfRule>
    <cfRule type="expression" dxfId="1752" priority="10374">
      <formula>IF(RIGHT(TEXT(AM83,"0.#"),1)=".",TRUE,FALSE)</formula>
    </cfRule>
  </conditionalFormatting>
  <conditionalFormatting sqref="AE84">
    <cfRule type="expression" dxfId="1751" priority="10371">
      <formula>IF(RIGHT(TEXT(AE84,"0.#"),1)=".",FALSE,TRUE)</formula>
    </cfRule>
    <cfRule type="expression" dxfId="1750" priority="10372">
      <formula>IF(RIGHT(TEXT(AE84,"0.#"),1)=".",TRUE,FALSE)</formula>
    </cfRule>
  </conditionalFormatting>
  <conditionalFormatting sqref="AI84">
    <cfRule type="expression" dxfId="1749" priority="10369">
      <formula>IF(RIGHT(TEXT(AI84,"0.#"),1)=".",FALSE,TRUE)</formula>
    </cfRule>
    <cfRule type="expression" dxfId="1748" priority="10370">
      <formula>IF(RIGHT(TEXT(AI84,"0.#"),1)=".",TRUE,FALSE)</formula>
    </cfRule>
  </conditionalFormatting>
  <conditionalFormatting sqref="AM84">
    <cfRule type="expression" dxfId="1747" priority="10367">
      <formula>IF(RIGHT(TEXT(AM84,"0.#"),1)=".",FALSE,TRUE)</formula>
    </cfRule>
    <cfRule type="expression" dxfId="1746" priority="10368">
      <formula>IF(RIGHT(TEXT(AM84,"0.#"),1)=".",TRUE,FALSE)</formula>
    </cfRule>
  </conditionalFormatting>
  <conditionalFormatting sqref="AE86">
    <cfRule type="expression" dxfId="1745" priority="10363">
      <formula>IF(RIGHT(TEXT(AE86,"0.#"),1)=".",FALSE,TRUE)</formula>
    </cfRule>
    <cfRule type="expression" dxfId="1744" priority="10364">
      <formula>IF(RIGHT(TEXT(AE86,"0.#"),1)=".",TRUE,FALSE)</formula>
    </cfRule>
  </conditionalFormatting>
  <conditionalFormatting sqref="AI86">
    <cfRule type="expression" dxfId="1743" priority="10361">
      <formula>IF(RIGHT(TEXT(AI86,"0.#"),1)=".",FALSE,TRUE)</formula>
    </cfRule>
    <cfRule type="expression" dxfId="1742" priority="10362">
      <formula>IF(RIGHT(TEXT(AI86,"0.#"),1)=".",TRUE,FALSE)</formula>
    </cfRule>
  </conditionalFormatting>
  <conditionalFormatting sqref="AM86">
    <cfRule type="expression" dxfId="1741" priority="10359">
      <formula>IF(RIGHT(TEXT(AM86,"0.#"),1)=".",FALSE,TRUE)</formula>
    </cfRule>
    <cfRule type="expression" dxfId="1740" priority="10360">
      <formula>IF(RIGHT(TEXT(AM86,"0.#"),1)=".",TRUE,FALSE)</formula>
    </cfRule>
  </conditionalFormatting>
  <conditionalFormatting sqref="AE87">
    <cfRule type="expression" dxfId="1739" priority="10357">
      <formula>IF(RIGHT(TEXT(AE87,"0.#"),1)=".",FALSE,TRUE)</formula>
    </cfRule>
    <cfRule type="expression" dxfId="1738" priority="10358">
      <formula>IF(RIGHT(TEXT(AE87,"0.#"),1)=".",TRUE,FALSE)</formula>
    </cfRule>
  </conditionalFormatting>
  <conditionalFormatting sqref="AI87">
    <cfRule type="expression" dxfId="1737" priority="10355">
      <formula>IF(RIGHT(TEXT(AI87,"0.#"),1)=".",FALSE,TRUE)</formula>
    </cfRule>
    <cfRule type="expression" dxfId="1736" priority="10356">
      <formula>IF(RIGHT(TEXT(AI87,"0.#"),1)=".",TRUE,FALSE)</formula>
    </cfRule>
  </conditionalFormatting>
  <conditionalFormatting sqref="AM87">
    <cfRule type="expression" dxfId="1735" priority="10353">
      <formula>IF(RIGHT(TEXT(AM87,"0.#"),1)=".",FALSE,TRUE)</formula>
    </cfRule>
    <cfRule type="expression" dxfId="1734" priority="10354">
      <formula>IF(RIGHT(TEXT(AM87,"0.#"),1)=".",TRUE,FALSE)</formula>
    </cfRule>
  </conditionalFormatting>
  <conditionalFormatting sqref="AE89 AQ89 AI89 AM89">
    <cfRule type="expression" dxfId="1733" priority="10349">
      <formula>IF(RIGHT(TEXT(AE89,"0.#"),1)=".",FALSE,TRUE)</formula>
    </cfRule>
    <cfRule type="expression" dxfId="1732" priority="10350">
      <formula>IF(RIGHT(TEXT(AE89,"0.#"),1)=".",TRUE,FALSE)</formula>
    </cfRule>
  </conditionalFormatting>
  <conditionalFormatting sqref="AE90 AM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Q115:AQ116 AU115:AU116 AM115:AM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P13:AJ13">
    <cfRule type="expression" dxfId="7" priority="7">
      <formula>IF(RIGHT(TEXT(P13,"0.#"),1)=".",FALSE,TRUE)</formula>
    </cfRule>
    <cfRule type="expression" dxfId="6" priority="8">
      <formula>IF(RIGHT(TEXT(P13,"0.#"),1)=".",TRUE,FALSE)</formula>
    </cfRule>
  </conditionalFormatting>
  <conditionalFormatting sqref="P19:AC19">
    <cfRule type="expression" dxfId="5" priority="5">
      <formula>IF(RIGHT(TEXT(P19,"0.#"),1)=".",FALSE,TRUE)</formula>
    </cfRule>
    <cfRule type="expression" dxfId="4" priority="6">
      <formula>IF(RIGHT(TEXT(P19,"0.#"),1)=".",TRUE,FALSE)</formula>
    </cfRule>
  </conditionalFormatting>
  <conditionalFormatting sqref="Y776">
    <cfRule type="expression" dxfId="3" priority="3">
      <formula>IF(RIGHT(TEXT(Y776,"0.#"),1)=".",FALSE,TRUE)</formula>
    </cfRule>
    <cfRule type="expression" dxfId="2" priority="4">
      <formula>IF(RIGHT(TEXT(Y776,"0.#"),1)=".",TRUE,FALSE)</formula>
    </cfRule>
  </conditionalFormatting>
  <conditionalFormatting sqref="Y774">
    <cfRule type="expression" dxfId="1" priority="1">
      <formula>IF(RIGHT(TEXT(Y774,"0.#"),1)=".",FALSE,TRUE)</formula>
    </cfRule>
    <cfRule type="expression" dxfId="0" priority="2">
      <formula>IF(RIGHT(TEXT(Y774,"0.#"),1)=".",TRUE,FALSE)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6" manualBreakCount="6">
    <brk id="110" max="49" man="1"/>
    <brk id="705" max="49" man="1"/>
    <brk id="718" max="16383"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809</xdr:row>
                    <xdr:rowOff>19050</xdr:rowOff>
                  </from>
                  <to>
                    <xdr:col>44</xdr:col>
                    <xdr:colOff>200025</xdr:colOff>
                    <xdr:row>809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34" sqref="K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443</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宇都 正昭</cp:lastModifiedBy>
  <cp:lastPrinted>2016-06-16T05:21:43Z</cp:lastPrinted>
  <dcterms:created xsi:type="dcterms:W3CDTF">2012-03-13T00:50:25Z</dcterms:created>
  <dcterms:modified xsi:type="dcterms:W3CDTF">2016-08-30T09:24:17Z</dcterms:modified>
</cp:coreProperties>
</file>