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<sst xmlns="http://schemas.openxmlformats.org/spreadsheetml/2006/main" count="1299" uniqueCount="524">
  <si>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</si>
  <si>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</si>
  <si>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</si>
  <si>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</si>
  <si>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</si>
  <si>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</si>
  <si>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</si>
  <si>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</si>
  <si>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</si>
  <si>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</si>
  <si>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</si>
  <si>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</si>
  <si>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</si>
  <si>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</si>
  <si>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</si>
  <si>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</si>
  <si>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</si>
  <si>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</si>
  <si>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</si>
  <si>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</si>
  <si>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</si>
  <si>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</si>
  <si>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</si>
  <si>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</si>
  <si>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</si>
  <si>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</si>
  <si>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</si>
  <si>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</si>
  <si>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</si>
  <si>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</si>
  <si>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</si>
  <si>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</si>
  <si>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</si>
  <si>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</si>
  <si>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</si>
  <si>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</si>
  <si>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</si>
  <si>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</si>
  <si>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</si>
  <si>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</si>
  <si>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</si>
  <si>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</si>
  <si>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</si>
  <si>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</si>
  <si>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</si>
  <si>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</si>
  <si>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</si>
  <si>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</si>
  <si>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</si>
  <si>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</si>
  <si>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</si>
  <si>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</si>
  <si>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</si>
  <si>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</si>
  <si>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</si>
  <si>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</si>
  <si>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</si>
  <si>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</si>
  <si>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</si>
  <si>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</si>
  <si>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</si>
  <si>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</si>
  <si>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</si>
  <si>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</si>
  <si>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</si>
  <si>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</si>
  <si>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</si>
  <si>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</si>
  <si>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</si>
  <si>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</si>
  <si>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</si>
  <si>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</si>
  <si>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</si>
  <si>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</si>
  <si>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</si>
  <si>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</si>
  <si>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</si>
  <si>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</si>
  <si>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</si>
  <si>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</si>
  <si>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</si>
  <si>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</si>
  <si>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</si>
  <si>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</si>
  <si>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</si>
  <si>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</si>
  <si>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</si>
  <si>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</si>
  <si>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</si>
  <si>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</si>
  <si>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</si>
  <si>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</si>
  <si>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</si>
  <si>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</si>
  <si>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</si>
  <si>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</si>
  <si>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</si>
  <si>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</si>
  <si>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</si>
  <si>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</si>
  <si>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</si>
  <si>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</si>
  <si>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</si>
  <si>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</si>
  <si>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</si>
  <si>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</si>
  <si>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</si>
  <si>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</si>
  <si>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</si>
  <si>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</si>
  <si>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</si>
  <si>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</si>
  <si>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</si>
  <si>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</si>
  <si>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</si>
  <si>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</si>
  <si>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</si>
  <si>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</si>
  <si>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</si>
  <si>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</si>
  <si>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</si>
  <si>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</si>
  <si>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</si>
  <si>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</si>
  <si>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</si>
  <si>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</si>
  <si>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</si>
  <si>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</si>
  <si>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</si>
  <si>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</si>
  <si>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</si>
  <si>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</si>
  <si>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</si>
  <si>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</si>
  <si>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</si>
  <si>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</si>
  <si>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</si>
  <si>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</si>
  <si>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</si>
  <si>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</si>
  <si>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</si>
  <si>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</si>
  <si>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</si>
  <si>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</si>
  <si>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</si>
  <si>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</si>
  <si>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</si>
  <si>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</si>
  <si>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</si>
  <si>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</si>
  <si>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</si>
  <si>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</si>
  <si>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</si>
  <si>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</si>
  <si>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</si>
  <si>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</si>
  <si>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</si>
  <si>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</si>
  <si>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</si>
  <si>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</si>
  <si>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</si>
  <si>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</si>
  <si>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</si>
  <si>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</si>
  <si>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</si>
  <si>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</si>
  <si>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</si>
  <si>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</si>
  <si>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</si>
  <si>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</si>
  <si>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</si>
  <si>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</si>
  <si>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</si>
  <si>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</si>
  <si>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</si>
  <si>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</si>
  <si>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</si>
  <si>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</si>
  <si>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</si>
  <si>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</si>
  <si>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</si>
  <si>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</si>
  <si>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</si>
  <si>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</si>
  <si>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</si>
  <si>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</si>
  <si>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</si>
  <si>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</si>
  <si>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</si>
  <si>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</si>
  <si>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</si>
  <si>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</si>
  <si>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</si>
  <si>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</si>
  <si>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</si>
  <si>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</si>
  <si>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</si>
  <si>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</si>
  <si>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</si>
  <si>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</si>
  <si>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</si>
  <si>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</si>
  <si>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</si>
  <si>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</si>
  <si>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</si>
  <si>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</si>
  <si>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</si>
  <si>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</si>
  <si>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</si>
  <si>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</si>
  <si>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</si>
  <si>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</si>
  <si>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</si>
  <si>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</si>
  <si>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</si>
  <si>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</si>
  <si>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</si>
  <si>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</si>
  <si>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</si>
  <si>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</si>
  <si>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</si>
  <si>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</si>
  <si>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</si>
  <si>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</si>
  <si>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</si>
  <si>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</si>
  <si>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</si>
  <si>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</si>
  <si>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</si>
  <si>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</si>
  <si>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</si>
  <si>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</si>
  <si>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</si>
  <si>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</si>
  <si>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</si>
  <si>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</si>
  <si>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</si>
  <si>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</si>
  <si>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</si>
  <si>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</si>
  <si>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</si>
  <si>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</si>
  <si>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</si>
  <si>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</si>
  <si>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</si>
  <si>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</si>
  <si>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</si>
  <si>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</si>
  <si>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</si>
  <si>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</si>
  <si>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</si>
  <si>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</si>
  <si>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</si>
  <si>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</si>
  <si>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</si>
  <si>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</si>
  <si>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</si>
  <si>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</si>
  <si>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</si>
  <si>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</si>
  <si>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</si>
  <si>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</si>
  <si>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</si>
  <si>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</si>
  <si>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</si>
  <si>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</si>
  <si>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</si>
  <si>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</si>
  <si>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</si>
  <si>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</si>
  <si>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</si>
  <si>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</si>
  <si>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</si>
  <si>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</si>
  <si>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</si>
  <si>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</si>
  <si>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</si>
  <si>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</si>
  <si>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</si>
  <si>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</si>
  <si>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</si>
  <si>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</si>
  <si>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</si>
  <si>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</si>
  <si>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</si>
  <si>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</si>
  <si>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</si>
  <si>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</si>
  <si>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</si>
  <si>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</si>
  <si>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</si>
  <si>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</si>
  <si>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</si>
  <si>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</si>
  <si>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</si>
  <si>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</si>
  <si>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</si>
  <si>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</si>
  <si>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</si>
  <si>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</si>
  <si>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</si>
  <si>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</si>
  <si>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</si>
  <si>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</si>
  <si>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</si>
  <si>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</si>
  <si>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</si>
  <si>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</si>
  <si>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</si>
  <si>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</si>
  <si>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</si>
  <si>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</si>
  <si>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</si>
  <si>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</si>
  <si>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</si>
  <si>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</si>
  <si>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</si>
  <si>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</si>
  <si>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</si>
  <si>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</si>
  <si>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</si>
  <si>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</si>
  <si>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</si>
  <si>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</si>
  <si>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</si>
  <si>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</si>
  <si>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</si>
  <si>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</si>
  <si>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</si>
  <si>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</si>
  <si>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</si>
  <si>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</si>
  <si>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</si>
  <si>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</si>
  <si>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</si>
  <si>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</si>
  <si>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</si>
  <si>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</si>
  <si>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</si>
  <si>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</si>
  <si>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</si>
  <si>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</si>
  <si>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</si>
  <si>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</si>
  <si>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</si>
  <si>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</si>
  <si>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</si>
  <si>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</si>
  <si>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</si>
  <si>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</si>
  <si>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</si>
  <si>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</si>
  <si>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</si>
  <si>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</si>
  <si>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</si>
  <si>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</si>
  <si>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</si>
  <si>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</si>
  <si>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</si>
  <si>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</si>
  <si>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</si>
  <si>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</si>
  <si>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</si>
  <si>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</si>
  <si>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</si>
  <si>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</si>
  <si>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</si>
  <si>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</si>
  <si>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</si>
  <si>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</si>
  <si>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</si>
  <si>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</si>
  <si>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</si>
  <si>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</si>
  <si>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</si>
  <si>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</si>
  <si>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</si>
  <si>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</si>
  <si>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</si>
  <si>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</si>
  <si>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</si>
  <si>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</si>
  <si>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</si>
  <si>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</si>
  <si>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</si>
  <si>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</si>
  <si>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</si>
  <si>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</si>
  <si>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</si>
  <si>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</si>
  <si>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</si>
  <si>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</si>
  <si>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</si>
  <si>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</si>
  <si>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</si>
  <si>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</si>
  <si>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</si>
  <si>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</si>
  <si>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</si>
  <si>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</si>
  <si>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</si>
  <si>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</si>
  <si>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</si>
  <si>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</si>
  <si>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</si>
  <si>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</si>
  <si>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</si>
  <si>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</si>
  <si>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</si>
  <si>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</si>
  <si>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</si>
  <si>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</si>
  <si>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</si>
  <si>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</si>
  <si>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</si>
  <si>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</si>
  <si>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</si>
  <si>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</si>
  <si>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</si>
  <si>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</si>
  <si>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</si>
  <si>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</si>
  <si>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</si>
  <si>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</si>
  <si>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</si>
  <si>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</si>
  <si>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</si>
  <si>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</si>
  <si>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</si>
  <si>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</si>
  <si>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</si>
  <si>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</si>
  <si>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</si>
  <si>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</si>
  <si>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</si>
  <si>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</si>
  <si>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</si>
  <si>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</si>
  <si>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</si>
  <si>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</si>
  <si>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</si>
  <si>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</si>
  <si>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</si>
  <si>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</si>
  <si>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</si>
  <si>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</si>
  <si>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</si>
  <si>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</si>
  <si>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</si>
  <si>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</si>
  <si>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</si>
  <si>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</si>
  <si>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</si>
  <si>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</si>
  <si>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</si>
  <si>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</si>
  <si>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</si>
  <si>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</si>
  <si>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</si>
  <si>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</si>
  <si>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</si>
  <si>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</si>
  <si>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</si>
  <si>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</si>
  <si>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</si>
  <si>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</si>
  <si>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</si>
  <si>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</si>
  <si>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</si>
  <si>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</si>
  <si>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</si>
  <si>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核燃料サイクル関係推進調整等委託費</t>
  </si>
  <si>
    <t>環境保健部</t>
    <rPh sb="0" eb="2">
      <t>カンキョウ</t>
    </rPh>
    <rPh sb="2" eb="5">
      <t>ホケンブ</t>
    </rPh>
    <phoneticPr fontId="5"/>
  </si>
  <si>
    <t>放射線環境管理担当参事官室</t>
  </si>
  <si>
    <t>○</t>
  </si>
  <si>
    <t>１０　放射性物質による環境の汚染への対処
１０－３　放射線に係る一般住民の健康管理・健康不安対策</t>
  </si>
  <si>
    <t>－</t>
    <phoneticPr fontId="5"/>
  </si>
  <si>
    <t>平成11年に発生した東海村ウラン加工施設の臨界事故による周辺住民の健康不安に対応するため、東海村及び那珂市において希望者に対する健康相談及び心のケア相談等を行う。</t>
  </si>
  <si>
    <t>-</t>
    <phoneticPr fontId="5"/>
  </si>
  <si>
    <t>相談件数</t>
    <rPh sb="0" eb="2">
      <t>ソウダン</t>
    </rPh>
    <rPh sb="2" eb="4">
      <t>ケンスウ</t>
    </rPh>
    <phoneticPr fontId="5"/>
  </si>
  <si>
    <t>件</t>
    <rPh sb="0" eb="1">
      <t>ケン</t>
    </rPh>
    <phoneticPr fontId="5"/>
  </si>
  <si>
    <t>円</t>
    <rPh sb="0" eb="1">
      <t>エン</t>
    </rPh>
    <phoneticPr fontId="5"/>
  </si>
  <si>
    <t>117,462 / 2</t>
    <phoneticPr fontId="5"/>
  </si>
  <si>
    <t>132,166 / 2</t>
    <phoneticPr fontId="5"/>
  </si>
  <si>
    <t>99,145 / 2</t>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</si>
  <si>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</si>
  <si>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t>
    <phoneticPr fontId="5"/>
  </si>
  <si>
    <t>‐</t>
  </si>
  <si>
    <t>住民からの要望もある事業であり、茨城県の実施状況を確認しながら進めていく。</t>
    <phoneticPr fontId="5"/>
  </si>
  <si>
    <t>周辺住民の健康不安に関わるニーズに応えるため、引き続き着実に健康相談等の事業を実施する。</t>
    <phoneticPr fontId="5"/>
  </si>
  <si>
    <t>健康相談</t>
    <rPh sb="0" eb="2">
      <t>ケンコウ</t>
    </rPh>
    <rPh sb="2" eb="4">
      <t>ソウダン</t>
    </rPh>
    <phoneticPr fontId="5"/>
  </si>
  <si>
    <t>茨城県</t>
    <rPh sb="0" eb="3">
      <t>イバラキケン</t>
    </rPh>
    <phoneticPr fontId="5"/>
  </si>
  <si>
    <t>東海村及び那珂市において希望者に対する健康相談及び心のケア相談等を行う</t>
    <phoneticPr fontId="5"/>
  </si>
  <si>
    <t>随意契約</t>
    <rPh sb="0" eb="2">
      <t>ズイイ</t>
    </rPh>
    <rPh sb="2" eb="4">
      <t>ケイヤク</t>
    </rPh>
    <phoneticPr fontId="5"/>
  </si>
  <si>
    <t>茨城県東海村及び那珂市において希望者に対する健康相談及び心のケア相談等を行うものであり、必要かつ適切な事業である。</t>
    <rPh sb="44" eb="46">
      <t>ヒツヨウ</t>
    </rPh>
    <rPh sb="48" eb="50">
      <t>テキセツ</t>
    </rPh>
    <rPh sb="51" eb="53">
      <t>ジギョウ</t>
    </rPh>
    <phoneticPr fontId="5"/>
  </si>
  <si>
    <t>放射線障害防止等に関する事故発生施設周辺住民への健康相談については、内容を厳選した上で随意契約を締結している。</t>
    <phoneticPr fontId="5"/>
  </si>
  <si>
    <t>茨城県東海村及び那珂市において希望者に対する健康相談及び心のケア相談等を実施しており、真に必要なものに限定されている。</t>
    <rPh sb="36" eb="38">
      <t>ジッシ</t>
    </rPh>
    <rPh sb="43" eb="44">
      <t>シン</t>
    </rPh>
    <rPh sb="45" eb="47">
      <t>ヒツヨウ</t>
    </rPh>
    <rPh sb="51" eb="53">
      <t>ゲンテイ</t>
    </rPh>
    <phoneticPr fontId="5"/>
  </si>
  <si>
    <t>専門相談について、相談者がなく実施しなかったことなどから不用率が大きくなった。</t>
    <phoneticPr fontId="5"/>
  </si>
  <si>
    <t>成果目標を下回ったが概ね妥当な水準である。</t>
    <rPh sb="0" eb="2">
      <t>セイカ</t>
    </rPh>
    <rPh sb="2" eb="4">
      <t>モクヒョウ</t>
    </rPh>
    <rPh sb="5" eb="7">
      <t>シタマワ</t>
    </rPh>
    <rPh sb="10" eb="11">
      <t>オオム</t>
    </rPh>
    <rPh sb="12" eb="14">
      <t>ダトウ</t>
    </rPh>
    <rPh sb="15" eb="17">
      <t>スイジュン</t>
    </rPh>
    <phoneticPr fontId="5"/>
  </si>
  <si>
    <t>見込みどおりに実施されている。</t>
    <rPh sb="0" eb="2">
      <t>ミコ</t>
    </rPh>
    <rPh sb="7" eb="9">
      <t>ジッシ</t>
    </rPh>
    <phoneticPr fontId="5"/>
  </si>
  <si>
    <t xml:space="preserve">茨城県東海村及び那珂市において希望者に対する健康相談及び心のケア相談等を行う。
※原子力規制委員会の発足後、平成24年度においては文部科学省から原子力規制委員会に業務の一部（放射線障害防止等に関する事故発生施設周辺住民への知識の普及活動）が移管されたものであり、本シートでは移管部分をレビュー対象としている。
</t>
    <rPh sb="0" eb="3">
      <t>イバラギケン</t>
    </rPh>
    <rPh sb="55" eb="57">
      <t>ヘイセイ</t>
    </rPh>
    <rPh sb="59" eb="61">
      <t>ネンド</t>
    </rPh>
    <rPh sb="66" eb="68">
      <t>モンブ</t>
    </rPh>
    <rPh sb="68" eb="70">
      <t>カガク</t>
    </rPh>
    <rPh sb="70" eb="71">
      <t>ショウ</t>
    </rPh>
    <phoneticPr fontId="5"/>
  </si>
  <si>
    <t>専門家の派遣経費を見直す等のコスト削減努力を図っている。</t>
    <rPh sb="0" eb="3">
      <t>センモンカ</t>
    </rPh>
    <rPh sb="4" eb="6">
      <t>ハケン</t>
    </rPh>
    <rPh sb="6" eb="8">
      <t>ケイヒ</t>
    </rPh>
    <rPh sb="9" eb="11">
      <t>ミナオ</t>
    </rPh>
    <rPh sb="12" eb="13">
      <t>トウ</t>
    </rPh>
    <rPh sb="17" eb="19">
      <t>サクゲン</t>
    </rPh>
    <rPh sb="19" eb="21">
      <t>ドリョク</t>
    </rPh>
    <rPh sb="22" eb="23">
      <t>ハカ</t>
    </rPh>
    <phoneticPr fontId="5"/>
  </si>
  <si>
    <t>-</t>
    <phoneticPr fontId="5"/>
  </si>
  <si>
    <t>茨城県精神保健福祉センターに設置している専用電話による相談実績：毎年度３件</t>
    <rPh sb="32" eb="35">
      <t>マイネンド</t>
    </rPh>
    <phoneticPr fontId="5"/>
  </si>
  <si>
    <t>特別会計に関する法律第85条第6項
特別会計に関する法律施行令第51条第７項第８号</t>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5"/>
  </si>
  <si>
    <t>放射線健康管理担当参事官　得津　馨</t>
    <rPh sb="0" eb="3">
      <t>ホウシャセン</t>
    </rPh>
    <rPh sb="3" eb="5">
      <t>ケンコウ</t>
    </rPh>
    <rPh sb="5" eb="7">
      <t>カンリ</t>
    </rPh>
    <rPh sb="7" eb="9">
      <t>タントウ</t>
    </rPh>
    <rPh sb="9" eb="12">
      <t>サンジカン</t>
    </rPh>
    <rPh sb="13" eb="15">
      <t>トクツ</t>
    </rPh>
    <rPh sb="16" eb="17">
      <t>カオル</t>
    </rPh>
    <phoneticPr fontId="5"/>
  </si>
  <si>
    <t>本委託事業において、東海村及び那珂市の健康診断会場において、希望者に対する健康相談を実施する。</t>
    <rPh sb="19" eb="21">
      <t>ケンコウ</t>
    </rPh>
    <rPh sb="21" eb="23">
      <t>シンダン</t>
    </rPh>
    <rPh sb="23" eb="25">
      <t>カイジョウ</t>
    </rPh>
    <phoneticPr fontId="5"/>
  </si>
  <si>
    <t>当該年度委託額／健康相談実施回数</t>
    <rPh sb="10" eb="12">
      <t>ソウダン</t>
    </rPh>
    <rPh sb="12" eb="14">
      <t>ジッシ</t>
    </rPh>
    <phoneticPr fontId="5"/>
  </si>
  <si>
    <t>-</t>
    <phoneticPr fontId="5"/>
  </si>
  <si>
    <t>-</t>
    <phoneticPr fontId="5"/>
  </si>
  <si>
    <t>-</t>
    <phoneticPr fontId="5"/>
  </si>
  <si>
    <t>184,000 / 2</t>
    <phoneticPr fontId="5"/>
  </si>
  <si>
    <t>　円/件</t>
    <rPh sb="1" eb="2">
      <t>エン</t>
    </rPh>
    <rPh sb="3" eb="4">
      <t>ケン</t>
    </rPh>
    <phoneticPr fontId="5"/>
  </si>
  <si>
    <t>事業実施に当たっては、茨城県が事故周辺住民のニーズを踏まえ実施しているものであり、手段・方法については代替する手段・方法が無いため、特に問題は無い。</t>
    <rPh sb="0" eb="2">
      <t>ジギョウ</t>
    </rPh>
    <rPh sb="2" eb="4">
      <t>ジッシ</t>
    </rPh>
    <rPh sb="5" eb="6">
      <t>ア</t>
    </rPh>
    <rPh sb="11" eb="14">
      <t>イバラキケン</t>
    </rPh>
    <rPh sb="15" eb="17">
      <t>ジコ</t>
    </rPh>
    <rPh sb="17" eb="19">
      <t>シュウヘン</t>
    </rPh>
    <rPh sb="19" eb="21">
      <t>ジュウミン</t>
    </rPh>
    <rPh sb="26" eb="27">
      <t>フ</t>
    </rPh>
    <rPh sb="29" eb="31">
      <t>ジッシ</t>
    </rPh>
    <rPh sb="41" eb="43">
      <t>シュダン</t>
    </rPh>
    <rPh sb="44" eb="46">
      <t>ホウホウ</t>
    </rPh>
    <rPh sb="51" eb="53">
      <t>ダイタイ</t>
    </rPh>
    <rPh sb="55" eb="57">
      <t>シュダン</t>
    </rPh>
    <rPh sb="58" eb="60">
      <t>ホウホウ</t>
    </rPh>
    <rPh sb="61" eb="62">
      <t>ナ</t>
    </rPh>
    <rPh sb="66" eb="67">
      <t>トク</t>
    </rPh>
    <rPh sb="68" eb="70">
      <t>モンダイ</t>
    </rPh>
    <rPh sb="71" eb="72">
      <t>ナ</t>
    </rPh>
    <phoneticPr fontId="5"/>
  </si>
  <si>
    <t>健康相談結果は茨城県における地域でのこころのケア活動等に活用されている。</t>
    <rPh sb="0" eb="2">
      <t>ケンコウ</t>
    </rPh>
    <rPh sb="2" eb="4">
      <t>ソウダン</t>
    </rPh>
    <rPh sb="4" eb="6">
      <t>ケッカ</t>
    </rPh>
    <rPh sb="7" eb="10">
      <t>イバラキケン</t>
    </rPh>
    <rPh sb="14" eb="16">
      <t>チイキ</t>
    </rPh>
    <rPh sb="24" eb="26">
      <t>カツドウ</t>
    </rPh>
    <rPh sb="26" eb="27">
      <t>トウ</t>
    </rPh>
    <rPh sb="28" eb="30">
      <t>カツヨウ</t>
    </rPh>
    <phoneticPr fontId="5"/>
  </si>
  <si>
    <t>A.茨城県</t>
    <rPh sb="2" eb="5">
      <t>イバラキケン</t>
    </rPh>
    <phoneticPr fontId="5"/>
  </si>
  <si>
    <t>業務費</t>
    <rPh sb="0" eb="2">
      <t>ギョウム</t>
    </rPh>
    <rPh sb="2" eb="3">
      <t>ジッピ</t>
    </rPh>
    <phoneticPr fontId="5"/>
  </si>
  <si>
    <t>平成11年に発生した東海ウラン加工施設の臨界事故による周辺住民の健康不安に国として対応するものであり、地元のニーズに応えるもの。</t>
    <phoneticPr fontId="5"/>
  </si>
  <si>
    <t>原子力安全委員会健康管理検討委員会報告等に基づき、国の責務として周辺住民の健康不安に対応する必要がある。</t>
    <rPh sb="0" eb="3">
      <t>ゲンシリョク</t>
    </rPh>
    <rPh sb="3" eb="5">
      <t>アンゼン</t>
    </rPh>
    <rPh sb="5" eb="8">
      <t>イインカイ</t>
    </rPh>
    <rPh sb="8" eb="10">
      <t>ケンコウ</t>
    </rPh>
    <rPh sb="10" eb="12">
      <t>カンリ</t>
    </rPh>
    <rPh sb="12" eb="14">
      <t>ケントウ</t>
    </rPh>
    <rPh sb="14" eb="17">
      <t>イインカイ</t>
    </rPh>
    <rPh sb="17" eb="19">
      <t>ホウコク</t>
    </rPh>
    <rPh sb="19" eb="20">
      <t>トウ</t>
    </rPh>
    <rPh sb="21" eb="22">
      <t>モト</t>
    </rPh>
    <rPh sb="25" eb="26">
      <t>クニ</t>
    </rPh>
    <rPh sb="27" eb="29">
      <t>セキム</t>
    </rPh>
    <rPh sb="32" eb="34">
      <t>シュウヘン</t>
    </rPh>
    <rPh sb="34" eb="36">
      <t>ジュウミン</t>
    </rPh>
    <rPh sb="37" eb="39">
      <t>ケンコウ</t>
    </rPh>
    <rPh sb="39" eb="41">
      <t>フアン</t>
    </rPh>
    <rPh sb="42" eb="44">
      <t>タイオウ</t>
    </rPh>
    <rPh sb="46" eb="48">
      <t>ヒツヨウ</t>
    </rPh>
    <phoneticPr fontId="5"/>
  </si>
  <si>
    <t>単位あたりコストの水準は特に問題はない。なお、27年度見込みにおいて増加しているが、希望者数を最大で見込んだものである。</t>
    <rPh sb="0" eb="2">
      <t>タンイ</t>
    </rPh>
    <rPh sb="9" eb="11">
      <t>スイジュン</t>
    </rPh>
    <rPh sb="12" eb="13">
      <t>トク</t>
    </rPh>
    <rPh sb="14" eb="16">
      <t>モンダイ</t>
    </rPh>
    <rPh sb="25" eb="27">
      <t>ネンド</t>
    </rPh>
    <rPh sb="27" eb="29">
      <t>ミコ</t>
    </rPh>
    <rPh sb="34" eb="36">
      <t>ゾウカ</t>
    </rPh>
    <rPh sb="42" eb="45">
      <t>キボウシャ</t>
    </rPh>
    <rPh sb="45" eb="46">
      <t>スウ</t>
    </rPh>
    <rPh sb="47" eb="49">
      <t>サイダイ</t>
    </rPh>
    <rPh sb="50" eb="52">
      <t>ミコ</t>
    </rPh>
    <phoneticPr fontId="5"/>
  </si>
  <si>
    <t>-</t>
    <phoneticPr fontId="5"/>
  </si>
  <si>
    <t>執行等改善</t>
  </si>
  <si>
    <t>今後の住民の高齢化に伴う相談件数の増加が見込まれるため、必要最低限の経費を計上することとするが、今後も茨城県と相談しながら執行について改善に努める。</t>
    <phoneticPr fontId="5"/>
  </si>
  <si>
    <t>例年執行率が低調のため、今一度事業内容を見直し必要最小限度の要求とすること。</t>
    <rPh sb="23" eb="25">
      <t>ヒツヨウ</t>
    </rPh>
    <rPh sb="25" eb="27">
      <t>サイショウ</t>
    </rPh>
    <rPh sb="27" eb="29">
      <t>ゲンド</t>
    </rPh>
    <rPh sb="30" eb="32">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</si>
</sst>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123264</xdr:colOff>
      <xdr:row>140</xdr:row>
      <xdr:rowOff>145676</xdr:rowOff>
    </xdr:from>
    <xdr:to>
      <xdr:col>36</xdr:col>
      <xdr:colOff>85031</xdr:colOff>
      <xdr:row>151</xdr:row>
      <xdr:rowOff>343433</xdr:rowOff>
    </xdr:to>
    <xdr:grpSp>
      <xdr:nvGrpSpPr>
        <xdr:cNvPr id="2" name="グループ化 1"/>
        <xdr:cNvGrpSpPr/>
      </xdr:nvGrpSpPr>
      <xdr:grpSpPr>
        <a:xfrm>
          <a:off x="3523689" y="30492326"/>
          <a:ext cx="3762242" cy="4074432"/>
          <a:chOff x="3585882" y="31701441"/>
          <a:chExt cx="3368355" cy="4018963"/>
        </a:xfrm>
      </xdr:grpSpPr>
      <xdr:sp macro="" textlink="">
        <xdr:nvSpPr>
          <xdr:cNvPr id="11" name="Line 12"/>
          <xdr:cNvSpPr>
            <a:spLocks noChangeShapeType="1"/>
          </xdr:cNvSpPr>
        </xdr:nvSpPr>
        <xdr:spPr bwMode="auto">
          <a:xfrm>
            <a:off x="5336508" y="32943613"/>
            <a:ext cx="0" cy="736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Text Box 1"/>
          <xdr:cNvSpPr txBox="1">
            <a:spLocks noChangeArrowheads="1"/>
          </xdr:cNvSpPr>
        </xdr:nvSpPr>
        <xdr:spPr bwMode="auto">
          <a:xfrm>
            <a:off x="4290378" y="31701441"/>
            <a:ext cx="2170258" cy="870449"/>
          </a:xfrm>
          <a:prstGeom prst="rect">
            <a:avLst/>
          </a:prstGeom>
          <a:noFill/>
          <a:ln w="9525" algn="ctr">
            <a:solidFill>
              <a:srgbClr val="000000"/>
            </a:solidFill>
            <a:miter lim="800000"/>
            <a:headEnd/>
            <a:tailEnd/>
          </a:ln>
          <a:effectLst/>
          <a:extLst/>
        </xdr:spPr>
        <xdr:txBody>
          <a:bodyPr vertOverflow="clip" wrap="square" lIns="45720" tIns="27432" rIns="45720" bIns="27432"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環境省</a:t>
            </a:r>
            <a:endParaRPr lang="en-US" altLang="ja-JP"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０．１百万円</a:t>
            </a:r>
            <a:endParaRPr lang="ja-JP" altLang="en-US" sz="1400"/>
          </a:p>
        </xdr:txBody>
      </xdr:sp>
      <xdr:sp macro="" textlink="">
        <xdr:nvSpPr>
          <xdr:cNvPr id="13" name="正方形/長方形 12"/>
          <xdr:cNvSpPr/>
        </xdr:nvSpPr>
        <xdr:spPr>
          <a:xfrm>
            <a:off x="4203594" y="32635391"/>
            <a:ext cx="2314193" cy="382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随意契約・委託</a:t>
            </a:r>
            <a:r>
              <a:rPr kumimoji="1" lang="en-US" altLang="ja-JP" sz="1200">
                <a:solidFill>
                  <a:sysClr val="windowText" lastClr="000000"/>
                </a:solidFill>
              </a:rPr>
              <a:t>】</a:t>
            </a:r>
            <a:r>
              <a:rPr kumimoji="1" lang="ja-JP" altLang="en-US" sz="1200">
                <a:solidFill>
                  <a:sysClr val="windowText" lastClr="000000"/>
                </a:solidFill>
              </a:rPr>
              <a:t>　</a:t>
            </a:r>
          </a:p>
        </xdr:txBody>
      </xdr:sp>
      <xdr:sp macro="" textlink="">
        <xdr:nvSpPr>
          <xdr:cNvPr id="14" name="Text Box 1"/>
          <xdr:cNvSpPr txBox="1">
            <a:spLocks noChangeArrowheads="1"/>
          </xdr:cNvSpPr>
        </xdr:nvSpPr>
        <xdr:spPr bwMode="auto">
          <a:xfrm>
            <a:off x="4285237" y="33897314"/>
            <a:ext cx="2174057" cy="931832"/>
          </a:xfrm>
          <a:prstGeom prst="rect">
            <a:avLst/>
          </a:prstGeom>
          <a:noFill/>
          <a:ln w="9525" algn="ctr">
            <a:solidFill>
              <a:srgbClr val="000000"/>
            </a:solidFill>
            <a:miter lim="800000"/>
            <a:headEnd/>
            <a:tailEnd/>
          </a:ln>
          <a:effectLst/>
          <a:extLst/>
        </xdr:spPr>
        <xdr:txBody>
          <a:bodyPr vertOverflow="clip" wrap="square" lIns="45720" tIns="27432" rIns="45720" bIns="27432"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Ａ．茨城県</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０．１百万円</a:t>
            </a:r>
            <a:endParaRPr lang="ja-JP" altLang="en-US" sz="1400"/>
          </a:p>
        </xdr:txBody>
      </xdr:sp>
      <xdr:sp macro="" textlink="">
        <xdr:nvSpPr>
          <xdr:cNvPr id="15" name="正方形/長方形 14"/>
          <xdr:cNvSpPr/>
        </xdr:nvSpPr>
        <xdr:spPr>
          <a:xfrm>
            <a:off x="4217202" y="34947625"/>
            <a:ext cx="2314193" cy="772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rPr>
              <a:t>茨城県東海村及び那珂市において希望者に対する健康相談及び心のケア相談等を行う。</a:t>
            </a:r>
          </a:p>
        </xdr:txBody>
      </xdr:sp>
      <xdr:sp macro="" textlink="">
        <xdr:nvSpPr>
          <xdr:cNvPr id="16" name="大かっこ 15"/>
          <xdr:cNvSpPr/>
        </xdr:nvSpPr>
        <xdr:spPr>
          <a:xfrm>
            <a:off x="3585882" y="34961232"/>
            <a:ext cx="3368355" cy="5822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465</v>
      </c>
      <c r="AR2" s="106"/>
      <c r="AS2" s="68" t="str">
        <f>IF(OR(AQ2="　", AQ2=""), "", "-")</f>
        <v/>
      </c>
      <c r="AT2" s="107">
        <v>316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183</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505</v>
      </c>
      <c r="AR5" s="515"/>
      <c r="AS5" s="515"/>
      <c r="AT5" s="515"/>
      <c r="AU5" s="515"/>
      <c r="AV5" s="515"/>
      <c r="AW5" s="515"/>
      <c r="AX5" s="516"/>
    </row>
    <row r="6" spans="1:50" ht="39" customHeight="1">
      <c r="A6" s="519" t="s">
        <v>4</v>
      </c>
      <c r="B6" s="520"/>
      <c r="C6" s="520"/>
      <c r="D6" s="520"/>
      <c r="E6" s="520"/>
      <c r="F6" s="520"/>
      <c r="G6" s="521" t="str">
        <f>入力規則等!F39</f>
        <v>エネルギー対策特別会計電源開発促進勘定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c r="A7" s="447" t="s">
        <v>25</v>
      </c>
      <c r="B7" s="448"/>
      <c r="C7" s="448"/>
      <c r="D7" s="448"/>
      <c r="E7" s="448"/>
      <c r="F7" s="448"/>
      <c r="G7" s="449" t="s">
        <v>504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500</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0.25</v>
      </c>
      <c r="Q13" s="72"/>
      <c r="R13" s="72"/>
      <c r="S13" s="72"/>
      <c r="T13" s="72"/>
      <c r="U13" s="72"/>
      <c r="V13" s="73"/>
      <c r="W13" s="71">
        <v>0.25</v>
      </c>
      <c r="X13" s="72"/>
      <c r="Y13" s="72"/>
      <c r="Z13" s="72"/>
      <c r="AA13" s="72"/>
      <c r="AB13" s="72"/>
      <c r="AC13" s="73"/>
      <c r="AD13" s="71">
        <v>0.23100000000000001</v>
      </c>
      <c r="AE13" s="72"/>
      <c r="AF13" s="72"/>
      <c r="AG13" s="72"/>
      <c r="AH13" s="72"/>
      <c r="AI13" s="72"/>
      <c r="AJ13" s="73"/>
      <c r="AK13" s="71">
        <v>0.23100000000000001</v>
      </c>
      <c r="AL13" s="72"/>
      <c r="AM13" s="72"/>
      <c r="AN13" s="72"/>
      <c r="AO13" s="72"/>
      <c r="AP13" s="72"/>
      <c r="AQ13" s="73"/>
      <c r="AR13" s="665">
        <v>0.23100000000000001</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71" t="s">
        <v>509</v>
      </c>
      <c r="Q14" s="72"/>
      <c r="R14" s="72"/>
      <c r="S14" s="72"/>
      <c r="T14" s="72"/>
      <c r="U14" s="72"/>
      <c r="V14" s="73"/>
      <c r="W14" s="71" t="s">
        <v>509</v>
      </c>
      <c r="X14" s="72"/>
      <c r="Y14" s="72"/>
      <c r="Z14" s="72"/>
      <c r="AA14" s="72"/>
      <c r="AB14" s="72"/>
      <c r="AC14" s="73"/>
      <c r="AD14" s="71" t="s">
        <v>509</v>
      </c>
      <c r="AE14" s="72"/>
      <c r="AF14" s="72"/>
      <c r="AG14" s="72"/>
      <c r="AH14" s="72"/>
      <c r="AI14" s="72"/>
      <c r="AJ14" s="73"/>
      <c r="AK14" s="71" t="s">
        <v>478</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509</v>
      </c>
      <c r="Q15" s="72"/>
      <c r="R15" s="72"/>
      <c r="S15" s="72"/>
      <c r="T15" s="72"/>
      <c r="U15" s="72"/>
      <c r="V15" s="73"/>
      <c r="W15" s="71" t="s">
        <v>509</v>
      </c>
      <c r="X15" s="72"/>
      <c r="Y15" s="72"/>
      <c r="Z15" s="72"/>
      <c r="AA15" s="72"/>
      <c r="AB15" s="72"/>
      <c r="AC15" s="73"/>
      <c r="AD15" s="71" t="s">
        <v>509</v>
      </c>
      <c r="AE15" s="72"/>
      <c r="AF15" s="72"/>
      <c r="AG15" s="72"/>
      <c r="AH15" s="72"/>
      <c r="AI15" s="72"/>
      <c r="AJ15" s="73"/>
      <c r="AK15" s="71" t="s">
        <v>478</v>
      </c>
      <c r="AL15" s="72"/>
      <c r="AM15" s="72"/>
      <c r="AN15" s="72"/>
      <c r="AO15" s="72"/>
      <c r="AP15" s="72"/>
      <c r="AQ15" s="73"/>
      <c r="AR15" s="71" t="s">
        <v>508</v>
      </c>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510</v>
      </c>
      <c r="Q16" s="72"/>
      <c r="R16" s="72"/>
      <c r="S16" s="72"/>
      <c r="T16" s="72"/>
      <c r="U16" s="72"/>
      <c r="V16" s="73"/>
      <c r="W16" s="71" t="s">
        <v>509</v>
      </c>
      <c r="X16" s="72"/>
      <c r="Y16" s="72"/>
      <c r="Z16" s="72"/>
      <c r="AA16" s="72"/>
      <c r="AB16" s="72"/>
      <c r="AC16" s="73"/>
      <c r="AD16" s="71" t="s">
        <v>510</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509</v>
      </c>
      <c r="Q17" s="72"/>
      <c r="R17" s="72"/>
      <c r="S17" s="72"/>
      <c r="T17" s="72"/>
      <c r="U17" s="72"/>
      <c r="V17" s="73"/>
      <c r="W17" s="71" t="s">
        <v>509</v>
      </c>
      <c r="X17" s="72"/>
      <c r="Y17" s="72"/>
      <c r="Z17" s="72"/>
      <c r="AA17" s="72"/>
      <c r="AB17" s="72"/>
      <c r="AC17" s="73"/>
      <c r="AD17" s="71" t="s">
        <v>509</v>
      </c>
      <c r="AE17" s="72"/>
      <c r="AF17" s="72"/>
      <c r="AG17" s="72"/>
      <c r="AH17" s="72"/>
      <c r="AI17" s="72"/>
      <c r="AJ17" s="73"/>
      <c r="AK17" s="71" t="s">
        <v>478</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0.25</v>
      </c>
      <c r="Q18" s="316"/>
      <c r="R18" s="316"/>
      <c r="S18" s="316"/>
      <c r="T18" s="316"/>
      <c r="U18" s="316"/>
      <c r="V18" s="317"/>
      <c r="W18" s="315">
        <f>SUM(W13:AC17)</f>
        <v>0.25</v>
      </c>
      <c r="X18" s="316"/>
      <c r="Y18" s="316"/>
      <c r="Z18" s="316"/>
      <c r="AA18" s="316"/>
      <c r="AB18" s="316"/>
      <c r="AC18" s="317"/>
      <c r="AD18" s="315">
        <f t="shared" ref="AD18" si="0">SUM(AD13:AJ17)</f>
        <v>0.23100000000000001</v>
      </c>
      <c r="AE18" s="316"/>
      <c r="AF18" s="316"/>
      <c r="AG18" s="316"/>
      <c r="AH18" s="316"/>
      <c r="AI18" s="316"/>
      <c r="AJ18" s="317"/>
      <c r="AK18" s="315">
        <f t="shared" ref="AK18" si="1">SUM(AK13:AQ17)</f>
        <v>0.23100000000000001</v>
      </c>
      <c r="AL18" s="316"/>
      <c r="AM18" s="316"/>
      <c r="AN18" s="316"/>
      <c r="AO18" s="316"/>
      <c r="AP18" s="316"/>
      <c r="AQ18" s="317"/>
      <c r="AR18" s="315">
        <f t="shared" ref="AR18" si="2">SUM(AR13:AX17)</f>
        <v>0.23100000000000001</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0.117462</v>
      </c>
      <c r="Q19" s="72"/>
      <c r="R19" s="72"/>
      <c r="S19" s="72"/>
      <c r="T19" s="72"/>
      <c r="U19" s="72"/>
      <c r="V19" s="73"/>
      <c r="W19" s="71">
        <v>0.13216600000000001</v>
      </c>
      <c r="X19" s="72"/>
      <c r="Y19" s="72"/>
      <c r="Z19" s="72"/>
      <c r="AA19" s="72"/>
      <c r="AB19" s="72"/>
      <c r="AC19" s="73"/>
      <c r="AD19" s="71">
        <v>9.9144999999999997E-2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0.46984799999999999</v>
      </c>
      <c r="Q20" s="320"/>
      <c r="R20" s="320"/>
      <c r="S20" s="320"/>
      <c r="T20" s="320"/>
      <c r="U20" s="320"/>
      <c r="V20" s="320"/>
      <c r="W20" s="320">
        <f>IF(W18=0, "-", W19/W18)</f>
        <v>0.52866400000000002</v>
      </c>
      <c r="X20" s="320"/>
      <c r="Y20" s="320"/>
      <c r="Z20" s="320"/>
      <c r="AA20" s="320"/>
      <c r="AB20" s="320"/>
      <c r="AC20" s="320"/>
      <c r="AD20" s="320">
        <f>IF(AD18=0, "-", AD19/AD18)</f>
        <v>0.42919913419913419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502</v>
      </c>
      <c r="AV22" s="110"/>
      <c r="AW22" s="108" t="s">
        <v>360</v>
      </c>
      <c r="AX22" s="109"/>
    </row>
    <row r="23" spans="1:50" ht="22.5" customHeight="1">
      <c r="A23" s="216"/>
      <c r="B23" s="214"/>
      <c r="C23" s="214"/>
      <c r="D23" s="214"/>
      <c r="E23" s="214"/>
      <c r="F23" s="215"/>
      <c r="G23" s="321" t="s">
        <v>503</v>
      </c>
      <c r="H23" s="288"/>
      <c r="I23" s="288"/>
      <c r="J23" s="288"/>
      <c r="K23" s="288"/>
      <c r="L23" s="288"/>
      <c r="M23" s="288"/>
      <c r="N23" s="288"/>
      <c r="O23" s="289"/>
      <c r="P23" s="254" t="s">
        <v>479</v>
      </c>
      <c r="Q23" s="195"/>
      <c r="R23" s="195"/>
      <c r="S23" s="195"/>
      <c r="T23" s="195"/>
      <c r="U23" s="195"/>
      <c r="V23" s="195"/>
      <c r="W23" s="195"/>
      <c r="X23" s="196"/>
      <c r="Y23" s="293" t="s">
        <v>14</v>
      </c>
      <c r="Z23" s="294"/>
      <c r="AA23" s="295"/>
      <c r="AB23" s="658" t="s">
        <v>480</v>
      </c>
      <c r="AC23" s="296"/>
      <c r="AD23" s="296"/>
      <c r="AE23" s="93">
        <v>3</v>
      </c>
      <c r="AF23" s="94"/>
      <c r="AG23" s="94"/>
      <c r="AH23" s="94"/>
      <c r="AI23" s="95"/>
      <c r="AJ23" s="93">
        <v>2</v>
      </c>
      <c r="AK23" s="94"/>
      <c r="AL23" s="94"/>
      <c r="AM23" s="94"/>
      <c r="AN23" s="95"/>
      <c r="AO23" s="93">
        <v>2</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480</v>
      </c>
      <c r="AC24" s="286"/>
      <c r="AD24" s="286"/>
      <c r="AE24" s="93">
        <v>3</v>
      </c>
      <c r="AF24" s="94"/>
      <c r="AG24" s="94"/>
      <c r="AH24" s="94"/>
      <c r="AI24" s="95"/>
      <c r="AJ24" s="93">
        <v>3</v>
      </c>
      <c r="AK24" s="94"/>
      <c r="AL24" s="94"/>
      <c r="AM24" s="94"/>
      <c r="AN24" s="95"/>
      <c r="AO24" s="93">
        <v>3</v>
      </c>
      <c r="AP24" s="94"/>
      <c r="AQ24" s="94"/>
      <c r="AR24" s="94"/>
      <c r="AS24" s="95"/>
      <c r="AT24" s="93" t="s">
        <v>509</v>
      </c>
      <c r="AU24" s="94"/>
      <c r="AV24" s="94"/>
      <c r="AW24" s="94"/>
      <c r="AX24" s="96"/>
    </row>
    <row r="25" spans="1:50" ht="22.5"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f>AE23/AE24*100</f>
        <v>100</v>
      </c>
      <c r="AF25" s="94"/>
      <c r="AG25" s="94"/>
      <c r="AH25" s="94"/>
      <c r="AI25" s="95"/>
      <c r="AJ25" s="93">
        <f>AJ23/AJ24*100</f>
        <v>66.666666666666657</v>
      </c>
      <c r="AK25" s="94"/>
      <c r="AL25" s="94"/>
      <c r="AM25" s="94"/>
      <c r="AN25" s="95"/>
      <c r="AO25" s="93">
        <f>AO23/AO24*100</f>
        <v>66.666666666666657</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c r="A68" s="185"/>
      <c r="B68" s="186"/>
      <c r="C68" s="186"/>
      <c r="D68" s="186"/>
      <c r="E68" s="186"/>
      <c r="F68" s="187"/>
      <c r="G68" s="254" t="s">
        <v>506</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v>2</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v>2</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507</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58731</v>
      </c>
      <c r="AF83" s="153"/>
      <c r="AG83" s="153"/>
      <c r="AH83" s="153"/>
      <c r="AI83" s="153"/>
      <c r="AJ83" s="152">
        <v>66083</v>
      </c>
      <c r="AK83" s="153"/>
      <c r="AL83" s="153"/>
      <c r="AM83" s="153"/>
      <c r="AN83" s="153"/>
      <c r="AO83" s="152">
        <v>49573</v>
      </c>
      <c r="AP83" s="153"/>
      <c r="AQ83" s="153"/>
      <c r="AR83" s="153"/>
      <c r="AS83" s="153"/>
      <c r="AT83" s="93">
        <v>92000</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512</v>
      </c>
      <c r="AC84" s="158"/>
      <c r="AD84" s="159"/>
      <c r="AE84" s="157" t="s">
        <v>482</v>
      </c>
      <c r="AF84" s="158"/>
      <c r="AG84" s="158"/>
      <c r="AH84" s="158"/>
      <c r="AI84" s="159"/>
      <c r="AJ84" s="157" t="s">
        <v>483</v>
      </c>
      <c r="AK84" s="158"/>
      <c r="AL84" s="158"/>
      <c r="AM84" s="158"/>
      <c r="AN84" s="159"/>
      <c r="AO84" s="157" t="s">
        <v>484</v>
      </c>
      <c r="AP84" s="158"/>
      <c r="AQ84" s="158"/>
      <c r="AR84" s="158"/>
      <c r="AS84" s="159"/>
      <c r="AT84" s="157" t="s">
        <v>511</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3.75" customHeight="1">
      <c r="A98" s="377"/>
      <c r="B98" s="378"/>
      <c r="C98" s="412" t="s">
        <v>485</v>
      </c>
      <c r="D98" s="413"/>
      <c r="E98" s="413"/>
      <c r="F98" s="413"/>
      <c r="G98" s="413"/>
      <c r="H98" s="413"/>
      <c r="I98" s="413"/>
      <c r="J98" s="413"/>
      <c r="K98" s="414"/>
      <c r="L98" s="71">
        <v>0.23100000000000001</v>
      </c>
      <c r="M98" s="72"/>
      <c r="N98" s="72"/>
      <c r="O98" s="72"/>
      <c r="P98" s="72"/>
      <c r="Q98" s="73"/>
      <c r="R98" s="71">
        <v>0.23100000000000001</v>
      </c>
      <c r="S98" s="72"/>
      <c r="T98" s="72"/>
      <c r="U98" s="72"/>
      <c r="V98" s="72"/>
      <c r="W98" s="73"/>
      <c r="X98" s="671" t="s">
        <v>486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hidden="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0.23100000000000001</v>
      </c>
      <c r="M104" s="373"/>
      <c r="N104" s="373"/>
      <c r="O104" s="373"/>
      <c r="P104" s="373"/>
      <c r="Q104" s="374"/>
      <c r="R104" s="372">
        <f>SUM(R98:W103)</f>
        <v>0.23100000000000001</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41.2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474</v>
      </c>
      <c r="AE108" s="604"/>
      <c r="AF108" s="604"/>
      <c r="AG108" s="529" t="s">
        <v>517</v>
      </c>
      <c r="AH108" s="530"/>
      <c r="AI108" s="530"/>
      <c r="AJ108" s="530"/>
      <c r="AK108" s="530"/>
      <c r="AL108" s="530"/>
      <c r="AM108" s="530"/>
      <c r="AN108" s="530"/>
      <c r="AO108" s="530"/>
      <c r="AP108" s="530"/>
      <c r="AQ108" s="530"/>
      <c r="AR108" s="530"/>
      <c r="AS108" s="530"/>
      <c r="AT108" s="530"/>
      <c r="AU108" s="530"/>
      <c r="AV108" s="530"/>
      <c r="AW108" s="530"/>
      <c r="AX108" s="531"/>
    </row>
    <row r="109" spans="1:50" ht="44.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532" t="s">
        <v>518</v>
      </c>
      <c r="AH109" s="304"/>
      <c r="AI109" s="304"/>
      <c r="AJ109" s="304"/>
      <c r="AK109" s="304"/>
      <c r="AL109" s="304"/>
      <c r="AM109" s="304"/>
      <c r="AN109" s="304"/>
      <c r="AO109" s="304"/>
      <c r="AP109" s="304"/>
      <c r="AQ109" s="304"/>
      <c r="AR109" s="304"/>
      <c r="AS109" s="304"/>
      <c r="AT109" s="304"/>
      <c r="AU109" s="304"/>
      <c r="AV109" s="304"/>
      <c r="AW109" s="304"/>
      <c r="AX109" s="305"/>
    </row>
    <row r="110" spans="1:50" ht="50.2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474</v>
      </c>
      <c r="AE110" s="587"/>
      <c r="AF110" s="587"/>
      <c r="AG110" s="529" t="s">
        <v>494</v>
      </c>
      <c r="AH110" s="530"/>
      <c r="AI110" s="530"/>
      <c r="AJ110" s="530"/>
      <c r="AK110" s="530"/>
      <c r="AL110" s="530"/>
      <c r="AM110" s="530"/>
      <c r="AN110" s="530"/>
      <c r="AO110" s="530"/>
      <c r="AP110" s="530"/>
      <c r="AQ110" s="530"/>
      <c r="AR110" s="530"/>
      <c r="AS110" s="530"/>
      <c r="AT110" s="530"/>
      <c r="AU110" s="530"/>
      <c r="AV110" s="530"/>
      <c r="AW110" s="530"/>
      <c r="AX110" s="531"/>
    </row>
    <row r="111" spans="1:50" ht="45.75" customHeight="1">
      <c r="A111" s="550"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495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47.25" customHeight="1">
      <c r="A113" s="589"/>
      <c r="B113" s="590"/>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532" t="s">
        <v>519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487</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51.75" customHeight="1">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532" t="s">
        <v>496</v>
      </c>
      <c r="AH115" s="304"/>
      <c r="AI115" s="304"/>
      <c r="AJ115" s="304"/>
      <c r="AK115" s="304"/>
      <c r="AL115" s="304"/>
      <c r="AM115" s="304"/>
      <c r="AN115" s="304"/>
      <c r="AO115" s="304"/>
      <c r="AP115" s="304"/>
      <c r="AQ115" s="304"/>
      <c r="AR115" s="304"/>
      <c r="AS115" s="304"/>
      <c r="AT115" s="304"/>
      <c r="AU115" s="304"/>
      <c r="AV115" s="304"/>
      <c r="AW115" s="304"/>
      <c r="AX115" s="305"/>
    </row>
    <row r="116" spans="1:64" ht="30" customHeight="1">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474</v>
      </c>
      <c r="AE116" s="633"/>
      <c r="AF116" s="633"/>
      <c r="AG116" s="365" t="s">
        <v>497</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474</v>
      </c>
      <c r="AE117" s="587"/>
      <c r="AF117" s="596"/>
      <c r="AG117" s="601" t="s">
        <v>501</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20.25" customHeight="1">
      <c r="A118" s="550"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474</v>
      </c>
      <c r="AE118" s="437"/>
      <c r="AF118" s="637"/>
      <c r="AG118" s="300" t="s">
        <v>498</v>
      </c>
      <c r="AH118" s="301"/>
      <c r="AI118" s="301"/>
      <c r="AJ118" s="301"/>
      <c r="AK118" s="301"/>
      <c r="AL118" s="301"/>
      <c r="AM118" s="301"/>
      <c r="AN118" s="301"/>
      <c r="AO118" s="301"/>
      <c r="AP118" s="301"/>
      <c r="AQ118" s="301"/>
      <c r="AR118" s="301"/>
      <c r="AS118" s="301"/>
      <c r="AT118" s="301"/>
      <c r="AU118" s="301"/>
      <c r="AV118" s="301"/>
      <c r="AW118" s="301"/>
      <c r="AX118" s="302"/>
    </row>
    <row r="119" spans="1:64" ht="54.75"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5" t="s">
        <v>474</v>
      </c>
      <c r="AE119" s="606"/>
      <c r="AF119" s="606"/>
      <c r="AG119" s="532" t="s">
        <v>513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532" t="s">
        <v>499</v>
      </c>
      <c r="AH120" s="304"/>
      <c r="AI120" s="304"/>
      <c r="AJ120" s="304"/>
      <c r="AK120" s="304"/>
      <c r="AL120" s="304"/>
      <c r="AM120" s="304"/>
      <c r="AN120" s="304"/>
      <c r="AO120" s="304"/>
      <c r="AP120" s="304"/>
      <c r="AQ120" s="304"/>
      <c r="AR120" s="304"/>
      <c r="AS120" s="304"/>
      <c r="AT120" s="304"/>
      <c r="AU120" s="304"/>
      <c r="AV120" s="304"/>
      <c r="AW120" s="304"/>
      <c r="AX120" s="305"/>
    </row>
    <row r="121" spans="1:64" ht="44.25" customHeight="1">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600" t="s">
        <v>514</v>
      </c>
      <c r="AH121" s="197"/>
      <c r="AI121" s="197"/>
      <c r="AJ121" s="197"/>
      <c r="AK121" s="197"/>
      <c r="AL121" s="197"/>
      <c r="AM121" s="197"/>
      <c r="AN121" s="197"/>
      <c r="AO121" s="197"/>
      <c r="AP121" s="197"/>
      <c r="AQ121" s="197"/>
      <c r="AR121" s="197"/>
      <c r="AS121" s="197"/>
      <c r="AT121" s="197"/>
      <c r="AU121" s="197"/>
      <c r="AV121" s="197"/>
      <c r="AW121" s="197"/>
      <c r="AX121" s="582"/>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487</v>
      </c>
      <c r="AE122" s="437"/>
      <c r="AF122" s="437"/>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1"/>
      <c r="AH125" s="197"/>
      <c r="AI125" s="197"/>
      <c r="AJ125" s="197"/>
      <c r="AK125" s="197"/>
      <c r="AL125" s="197"/>
      <c r="AM125" s="197"/>
      <c r="AN125" s="197"/>
      <c r="AO125" s="197"/>
      <c r="AP125" s="197"/>
      <c r="AQ125" s="197"/>
      <c r="AR125" s="197"/>
      <c r="AS125" s="197"/>
      <c r="AT125" s="197"/>
      <c r="AU125" s="197"/>
      <c r="AV125" s="197"/>
      <c r="AW125" s="197"/>
      <c r="AX125" s="582"/>
    </row>
    <row r="126" spans="1:64" ht="57" customHeight="1">
      <c r="A126" s="550" t="s">
        <v>58</v>
      </c>
      <c r="B126" s="551"/>
      <c r="C126" s="391" t="s">
        <v>64</v>
      </c>
      <c r="D126" s="573"/>
      <c r="E126" s="573"/>
      <c r="F126" s="574"/>
      <c r="G126" s="544" t="s">
        <v>488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0" t="s">
        <v>68</v>
      </c>
      <c r="D127" s="361"/>
      <c r="E127" s="361"/>
      <c r="F127" s="362"/>
      <c r="G127" s="363" t="s">
        <v>489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8" customHeight="1" thickBot="1">
      <c r="A129" s="572" t="s">
        <v>520</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5.75" customHeight="1" thickBot="1">
      <c r="A131" s="547" t="s">
        <v>306</v>
      </c>
      <c r="B131" s="548"/>
      <c r="C131" s="548"/>
      <c r="D131" s="548"/>
      <c r="E131" s="549"/>
      <c r="F131" s="566" t="s">
        <v>523</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7.5" customHeight="1" thickBot="1">
      <c r="A133" s="430" t="s">
        <v>521</v>
      </c>
      <c r="B133" s="431"/>
      <c r="C133" s="431"/>
      <c r="D133" s="431"/>
      <c r="E133" s="432"/>
      <c r="F133" s="569" t="s">
        <v>522</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57"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t="s">
        <v>478</v>
      </c>
      <c r="H137" s="418"/>
      <c r="I137" s="418"/>
      <c r="J137" s="418"/>
      <c r="K137" s="418"/>
      <c r="L137" s="418"/>
      <c r="M137" s="418"/>
      <c r="N137" s="418"/>
      <c r="O137" s="418"/>
      <c r="P137" s="419"/>
      <c r="Q137" s="404" t="s">
        <v>225</v>
      </c>
      <c r="R137" s="404"/>
      <c r="S137" s="404"/>
      <c r="T137" s="404"/>
      <c r="U137" s="404"/>
      <c r="V137" s="404"/>
      <c r="W137" s="417" t="s">
        <v>478</v>
      </c>
      <c r="X137" s="418"/>
      <c r="Y137" s="418"/>
      <c r="Z137" s="418"/>
      <c r="AA137" s="418"/>
      <c r="AB137" s="418"/>
      <c r="AC137" s="418"/>
      <c r="AD137" s="418"/>
      <c r="AE137" s="418"/>
      <c r="AF137" s="419"/>
      <c r="AG137" s="404" t="s">
        <v>226</v>
      </c>
      <c r="AH137" s="404"/>
      <c r="AI137" s="404"/>
      <c r="AJ137" s="404"/>
      <c r="AK137" s="404"/>
      <c r="AL137" s="404"/>
      <c r="AM137" s="400">
        <v>331</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v>334</v>
      </c>
      <c r="H138" s="421"/>
      <c r="I138" s="421"/>
      <c r="J138" s="421"/>
      <c r="K138" s="421"/>
      <c r="L138" s="421"/>
      <c r="M138" s="421"/>
      <c r="N138" s="421"/>
      <c r="O138" s="421"/>
      <c r="P138" s="422"/>
      <c r="Q138" s="406" t="s">
        <v>228</v>
      </c>
      <c r="R138" s="406"/>
      <c r="S138" s="406"/>
      <c r="T138" s="406"/>
      <c r="U138" s="406"/>
      <c r="V138" s="406"/>
      <c r="W138" s="420">
        <v>321</v>
      </c>
      <c r="X138" s="421"/>
      <c r="Y138" s="421"/>
      <c r="Z138" s="421"/>
      <c r="AA138" s="421"/>
      <c r="AB138" s="421"/>
      <c r="AC138" s="421"/>
      <c r="AD138" s="421"/>
      <c r="AE138" s="421"/>
      <c r="AF138" s="422"/>
      <c r="AG138" s="575"/>
      <c r="AH138" s="576"/>
      <c r="AI138" s="576"/>
      <c r="AJ138" s="576"/>
      <c r="AK138" s="576"/>
      <c r="AL138" s="576"/>
      <c r="AM138" s="610"/>
      <c r="AN138" s="611"/>
      <c r="AO138" s="611"/>
      <c r="AP138" s="611"/>
      <c r="AQ138" s="611"/>
      <c r="AR138" s="611"/>
      <c r="AS138" s="611"/>
      <c r="AT138" s="611"/>
      <c r="AU138" s="611"/>
      <c r="AV138" s="612"/>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7" t="s">
        <v>515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9"/>
      <c r="C180" s="539"/>
      <c r="D180" s="539"/>
      <c r="E180" s="539"/>
      <c r="F180" s="540"/>
      <c r="G180" s="97" t="s">
        <v>516</v>
      </c>
      <c r="H180" s="98"/>
      <c r="I180" s="98"/>
      <c r="J180" s="98"/>
      <c r="K180" s="99"/>
      <c r="L180" s="100" t="s">
        <v>490</v>
      </c>
      <c r="M180" s="101"/>
      <c r="N180" s="101"/>
      <c r="O180" s="101"/>
      <c r="P180" s="101"/>
      <c r="Q180" s="101"/>
      <c r="R180" s="101"/>
      <c r="S180" s="101"/>
      <c r="T180" s="101"/>
      <c r="U180" s="101"/>
      <c r="V180" s="101"/>
      <c r="W180" s="101"/>
      <c r="X180" s="102"/>
      <c r="Y180" s="103">
        <v>9.9144999999999997E-2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9.9144999999999997E-2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9"/>
      <c r="C191" s="539"/>
      <c r="D191" s="539"/>
      <c r="E191" s="539"/>
      <c r="F191" s="540"/>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 customHeight="1">
      <c r="A236" s="112">
        <v>1</v>
      </c>
      <c r="B236" s="112">
        <v>1</v>
      </c>
      <c r="C236" s="117" t="s">
        <v>491</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9.9144999999999997E-2</v>
      </c>
      <c r="AL236" s="115"/>
      <c r="AM236" s="115"/>
      <c r="AN236" s="115"/>
      <c r="AO236" s="115"/>
      <c r="AP236" s="116"/>
      <c r="AQ236" s="117" t="s">
        <v>493</v>
      </c>
      <c r="AR236" s="113"/>
      <c r="AS236" s="113"/>
      <c r="AT236" s="113"/>
      <c r="AU236" s="114" t="s">
        <v>478</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S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P16:AQ17 P15:AX15 P13:AX13">
    <cfRule type="expression" dxfId="927" priority="249">
      <formula>IF(RIGHT(TEXT(P13,"0.#"),1)=".",FALSE,TRUE)</formula>
    </cfRule>
    <cfRule type="expression" dxfId="926" priority="250">
      <formula>IF(RIGHT(TEXT(P13,"0.#"),1)=".",TRUE,FALSE)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X24 AJ23:AS23">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J25:AN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t="s">
        <v>474</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467</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2015-06-03T06:31:32Z</cp:lastPrinted>
  <dcterms:created xsi:type="dcterms:W3CDTF">2012-03-13T00:50:25Z</dcterms:created>
  <dcterms:modified xsi:type="dcterms:W3CDTF">2015-08-17T13:30:12Z</dcterms:modified>
</cp:coreProperties>
</file>