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tabRatio="486"/>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l="1"/>
  <c r="AJ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<sst xmlns="http://schemas.openxmlformats.org/spreadsheetml/2006/main" count="1355" uniqueCount="557">
  <si>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</si>
  <si>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</si>
  <si>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</si>
  <si>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</si>
  <si>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</si>
  <si>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</si>
  <si>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</si>
  <si>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</si>
  <si>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</si>
  <si>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</si>
  <si>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</si>
  <si>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</si>
  <si>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</si>
  <si>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</si>
  <si>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</si>
  <si>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</si>
  <si>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</si>
  <si>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</si>
  <si>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</si>
  <si>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</si>
  <si>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</si>
  <si>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</si>
  <si>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</si>
  <si>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</si>
  <si>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</si>
  <si>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</si>
  <si>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</si>
  <si>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</si>
  <si>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</si>
  <si>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</si>
  <si>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</si>
  <si>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</si>
  <si>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</si>
  <si>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</si>
  <si>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</si>
  <si>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</si>
  <si>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</si>
  <si>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</si>
  <si>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</si>
  <si>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</si>
  <si>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</si>
  <si>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</si>
  <si>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</si>
  <si>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</si>
  <si>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</si>
  <si>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</si>
  <si>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</si>
  <si>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</si>
  <si>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</si>
  <si>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</si>
  <si>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</si>
  <si>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</si>
  <si>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</si>
  <si>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</si>
  <si>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</si>
  <si>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</si>
  <si>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</si>
  <si>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</si>
  <si>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</si>
  <si>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</si>
  <si>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</si>
  <si>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</si>
  <si>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</si>
  <si>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</si>
  <si>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</si>
  <si>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</si>
  <si>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</si>
  <si>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</si>
  <si>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</si>
  <si>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</si>
  <si>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</si>
  <si>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</si>
  <si>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</si>
  <si>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</si>
  <si>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</si>
  <si>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</si>
  <si>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</si>
  <si>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</si>
  <si>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</si>
  <si>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</si>
  <si>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</si>
  <si>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</si>
  <si>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</si>
  <si>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</si>
  <si>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</si>
  <si>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</si>
  <si>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</si>
  <si>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</si>
  <si>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</si>
  <si>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</si>
  <si>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</si>
  <si>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</si>
  <si>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</si>
  <si>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</si>
  <si>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</si>
  <si>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</si>
  <si>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</si>
  <si>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</si>
  <si>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</si>
  <si>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</si>
  <si>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</si>
  <si>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</si>
  <si>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</si>
  <si>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</si>
  <si>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</si>
  <si>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</si>
  <si>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</si>
  <si>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</si>
  <si>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</si>
  <si>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</si>
  <si>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</si>
  <si>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</si>
  <si>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</si>
  <si>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</si>
  <si>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</si>
  <si>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</si>
  <si>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</si>
  <si>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</si>
  <si>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</si>
  <si>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</si>
  <si>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</si>
  <si>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</si>
  <si>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</si>
  <si>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</si>
  <si>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</si>
  <si>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</si>
  <si>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</si>
  <si>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</si>
  <si>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</si>
  <si>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</si>
  <si>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</si>
  <si>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</si>
  <si>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</si>
  <si>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</si>
  <si>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</si>
  <si>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</si>
  <si>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</si>
  <si>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</si>
  <si>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</si>
  <si>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</si>
  <si>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</si>
  <si>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</si>
  <si>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</si>
  <si>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</si>
  <si>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</si>
  <si>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</si>
  <si>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</si>
  <si>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</si>
  <si>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</si>
  <si>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</si>
  <si>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</si>
  <si>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</si>
  <si>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</si>
  <si>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</si>
  <si>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</si>
  <si>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</si>
  <si>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</si>
  <si>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</si>
  <si>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</si>
  <si>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</si>
  <si>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</si>
  <si>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</si>
  <si>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</si>
  <si>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</si>
  <si>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</si>
  <si>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</si>
  <si>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</si>
  <si>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</si>
  <si>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</si>
  <si>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</si>
  <si>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</si>
  <si>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</si>
  <si>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</si>
  <si>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</si>
  <si>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</si>
  <si>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</si>
  <si>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</si>
  <si>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</si>
  <si>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</si>
  <si>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</si>
  <si>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</si>
  <si>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</si>
  <si>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</si>
  <si>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</si>
  <si>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</si>
  <si>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</si>
  <si>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</si>
  <si>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</si>
  <si>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</si>
  <si>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</si>
  <si>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</si>
  <si>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</si>
  <si>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</si>
  <si>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</si>
  <si>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</si>
  <si>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</si>
  <si>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</si>
  <si>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</si>
  <si>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</si>
  <si>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</si>
  <si>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</si>
  <si>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</si>
  <si>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</si>
  <si>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</si>
  <si>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</si>
  <si>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</si>
  <si>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</si>
  <si>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</si>
  <si>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</si>
  <si>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</si>
  <si>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</si>
  <si>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</si>
  <si>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</si>
  <si>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</si>
  <si>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</si>
  <si>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</si>
  <si>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</si>
  <si>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</si>
  <si>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</si>
  <si>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</si>
  <si>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</si>
  <si>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</si>
  <si>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</si>
  <si>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</si>
  <si>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</si>
  <si>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</si>
  <si>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</si>
  <si>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</si>
  <si>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</si>
  <si>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</si>
  <si>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</si>
  <si>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</si>
  <si>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</si>
  <si>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</si>
  <si>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</si>
  <si>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</si>
  <si>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</si>
  <si>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</si>
  <si>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</si>
  <si>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</si>
  <si>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</si>
  <si>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</si>
  <si>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</si>
  <si>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</si>
  <si>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</si>
  <si>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</si>
  <si>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</si>
  <si>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</si>
  <si>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</si>
  <si>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</si>
  <si>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</si>
  <si>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</si>
  <si>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</si>
  <si>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</si>
  <si>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</si>
  <si>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</si>
  <si>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</si>
  <si>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</si>
  <si>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</si>
  <si>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</si>
  <si>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</si>
  <si>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</si>
  <si>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</si>
  <si>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</si>
  <si>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</si>
  <si>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</si>
  <si>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</si>
  <si>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</si>
  <si>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</si>
  <si>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</si>
  <si>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</si>
  <si>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</si>
  <si>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</si>
  <si>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</si>
  <si>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</si>
  <si>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</si>
  <si>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</si>
  <si>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</si>
  <si>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</si>
  <si>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</si>
  <si>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</si>
  <si>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</si>
  <si>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</si>
  <si>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</si>
  <si>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</si>
  <si>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</si>
  <si>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</si>
  <si>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</si>
  <si>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</si>
  <si>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</si>
  <si>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</si>
  <si>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</si>
  <si>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</si>
  <si>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</si>
  <si>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</si>
  <si>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</si>
  <si>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</si>
  <si>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</si>
  <si>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</si>
  <si>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</si>
  <si>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</si>
  <si>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</si>
  <si>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</si>
  <si>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</si>
  <si>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</si>
  <si>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</si>
  <si>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</si>
  <si>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</si>
  <si>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</si>
  <si>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</si>
  <si>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</si>
  <si>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</si>
  <si>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</si>
  <si>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</si>
  <si>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</si>
  <si>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</si>
  <si>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</si>
  <si>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</si>
  <si>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</si>
  <si>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</si>
  <si>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</si>
  <si>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</si>
  <si>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</si>
  <si>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</si>
  <si>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</si>
  <si>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</si>
  <si>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</si>
  <si>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</si>
  <si>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</si>
  <si>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</si>
  <si>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</si>
  <si>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</si>
  <si>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</si>
  <si>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</si>
  <si>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</si>
  <si>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</si>
  <si>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</si>
  <si>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</si>
  <si>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</si>
  <si>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</si>
  <si>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</si>
  <si>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</si>
  <si>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</si>
  <si>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</si>
  <si>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</si>
  <si>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</si>
  <si>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</si>
  <si>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</si>
  <si>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</si>
  <si>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</si>
  <si>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</si>
  <si>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</si>
  <si>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</si>
  <si>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</si>
  <si>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</si>
  <si>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</si>
  <si>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</si>
  <si>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</si>
  <si>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</si>
  <si>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</si>
  <si>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</si>
  <si>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</si>
  <si>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</si>
  <si>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</si>
  <si>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</si>
  <si>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</si>
  <si>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</si>
  <si>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</si>
  <si>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</si>
  <si>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</si>
  <si>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</si>
  <si>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</si>
  <si>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</si>
  <si>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</si>
  <si>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</si>
  <si>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</si>
  <si>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</si>
  <si>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</si>
  <si>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</si>
  <si>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</si>
  <si>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</si>
  <si>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</si>
  <si>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</si>
  <si>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</si>
  <si>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</si>
  <si>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</si>
  <si>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</si>
  <si>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</si>
  <si>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</si>
  <si>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</si>
  <si>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</si>
  <si>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</si>
  <si>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</si>
  <si>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</si>
  <si>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</si>
  <si>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</si>
  <si>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</si>
  <si>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</si>
  <si>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</si>
  <si>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</si>
  <si>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</si>
  <si>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</si>
  <si>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</si>
  <si>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</si>
  <si>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</si>
  <si>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</si>
  <si>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</si>
  <si>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</si>
  <si>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</si>
  <si>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</si>
  <si>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</si>
  <si>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</si>
  <si>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</si>
  <si>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</si>
  <si>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</si>
  <si>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</si>
  <si>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</si>
  <si>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</si>
  <si>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</si>
  <si>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</si>
  <si>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</si>
  <si>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</si>
  <si>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</si>
  <si>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</si>
  <si>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</si>
  <si>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</si>
  <si>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</si>
  <si>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</si>
  <si>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</si>
  <si>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</si>
  <si>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</si>
  <si>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</si>
  <si>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</si>
  <si>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</si>
  <si>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</si>
  <si>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</si>
  <si>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</si>
  <si>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</si>
  <si>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</si>
  <si>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</si>
  <si>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</si>
  <si>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</si>
  <si>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</si>
  <si>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</si>
  <si>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</si>
  <si>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</si>
  <si>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</si>
  <si>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</si>
  <si>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</si>
  <si>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</si>
  <si>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</si>
  <si>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</si>
  <si>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</si>
  <si>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</si>
  <si>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</si>
  <si>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</si>
  <si>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</si>
  <si>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</si>
  <si>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</si>
  <si>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</si>
  <si>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</si>
  <si>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</si>
  <si>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</si>
  <si>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</si>
  <si>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</si>
  <si>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</si>
  <si>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</si>
  <si>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</si>
  <si>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生物多様性及び生態系サービスに関する科学政策                                  プラットフォーム推進費</t>
    <phoneticPr fontId="5"/>
  </si>
  <si>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枠組みに基づき、日本国内においても作業部会を設置し、多領域（生態学、社会・経済学、コミュニティ・伝統的知識等）の知見から、生物多様性と生態系サービスの評価・予測を行い、政策立案に資する。</t>
    <phoneticPr fontId="5"/>
  </si>
  <si>
    <t>○</t>
  </si>
  <si>
    <t xml:space="preserve">[1] 自然科学、社会科学およびコミュニティ・伝統的知識等の専門家から構成する多領域の専門家パネル及び作業部会を設置し、以下[2]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をIPBESの総会、学際的専門家パネル会合、タスクフォース及び専門家グループ会合、地球規模生物多様性情報機構（GBIF）の会議へ派遣し、報告書作成の支援を行うことにより、我が国の知見をインプットするとともに国際的な検討に貢献。
</t>
    <phoneticPr fontId="5"/>
  </si>
  <si>
    <t>自然環境局</t>
    <phoneticPr fontId="5"/>
  </si>
  <si>
    <t>5.生物多様性の保全と自然との共生の推進　　　　　　　　　　　　　　　　　　　5-2 自然環境の保全・再生</t>
    <phoneticPr fontId="5"/>
  </si>
  <si>
    <t>[1]  生物多様性国家戦略2012-2020</t>
    <phoneticPr fontId="5"/>
  </si>
  <si>
    <t>室長 奥田 直久　　　　　　　　　　　　　　　　　 センター長 中山 隆治</t>
    <phoneticPr fontId="5"/>
  </si>
  <si>
    <t>-</t>
    <phoneticPr fontId="5"/>
  </si>
  <si>
    <t>-</t>
    <phoneticPr fontId="5"/>
  </si>
  <si>
    <t>人</t>
    <rPh sb="0" eb="1">
      <t>ヒト</t>
    </rPh>
    <phoneticPr fontId="5"/>
  </si>
  <si>
    <t>IPBES作業計画2014-2018の成果物（成果文章）が計画に則り作成され、IPBES総会にて承認・公表される。</t>
    <phoneticPr fontId="5"/>
  </si>
  <si>
    <t>生物多様性及び生態系サービスに関する科学政策プラットフォーム(IPBES)および、地球規模生物多様性情報機構（GBIF）会議への専門家派遣人数。</t>
    <phoneticPr fontId="5"/>
  </si>
  <si>
    <t>IPBES総会にて承認・公表されたIPBES作業計画2014-2018の成果物（成果文章）の数（全18）。</t>
    <rPh sb="48" eb="49">
      <t>ゼン</t>
    </rPh>
    <phoneticPr fontId="5"/>
  </si>
  <si>
    <t>百万円</t>
    <rPh sb="0" eb="1">
      <t>ヒャク</t>
    </rPh>
    <rPh sb="1" eb="3">
      <t>マンエン</t>
    </rPh>
    <phoneticPr fontId="5"/>
  </si>
  <si>
    <t>IPBESおよび、GBIF会議への専門家派遣に関する旅費及び人件費／専門家派遣人数　　　　　　　　　　　　　　</t>
    <rPh sb="23" eb="24">
      <t>カン</t>
    </rPh>
    <rPh sb="26" eb="28">
      <t>リョヒ</t>
    </rPh>
    <rPh sb="28" eb="29">
      <t>オヨ</t>
    </rPh>
    <rPh sb="30" eb="33">
      <t>ジンケンヒ</t>
    </rPh>
    <phoneticPr fontId="5"/>
  </si>
  <si>
    <t>環境保全調査費</t>
    <phoneticPr fontId="5"/>
  </si>
  <si>
    <t>‐</t>
  </si>
  <si>
    <t>　今後はIPBES第3回総会で採択された「IPBES作業計画案2014-2018」に則り引き続き、各会合への専門家派遣等の取り組みを通して、国内の知見や研究成果を活かし国際的な議論を主導する。</t>
    <phoneticPr fontId="5"/>
  </si>
  <si>
    <t>入札にあたり一般競争入札を実施しており契約額は適切な水準となっていると考えられる。</t>
    <rPh sb="0" eb="2">
      <t>ニュウサツ</t>
    </rPh>
    <phoneticPr fontId="5"/>
  </si>
  <si>
    <t>IPBES国内連絡会の開催（２回）、IPBESおよびGBIF関連会合への専門家派遣、IPBES関連会合へ向けた情報の整理および、評価手法の策定と試行を実施、同内容を報告書としてまとめており、本事業は今後の政策立案に資するものである。</t>
    <phoneticPr fontId="5"/>
  </si>
  <si>
    <t>旅費</t>
    <rPh sb="0" eb="2">
      <t>リョヒ</t>
    </rPh>
    <phoneticPr fontId="3"/>
  </si>
  <si>
    <t>人件費</t>
    <rPh sb="0" eb="3">
      <t>ジンケンヒ</t>
    </rPh>
    <phoneticPr fontId="3"/>
  </si>
  <si>
    <t>諸謝金</t>
    <rPh sb="0" eb="1">
      <t>ショ</t>
    </rPh>
    <rPh sb="1" eb="3">
      <t>シャキン</t>
    </rPh>
    <phoneticPr fontId="3"/>
  </si>
  <si>
    <t>雑役務費</t>
  </si>
  <si>
    <t>印刷製本費</t>
  </si>
  <si>
    <t>一般管理費</t>
  </si>
  <si>
    <t>専門家派遣に関する旅費</t>
  </si>
  <si>
    <t>専門家派遣、国内連絡会開催、情報収集、報告書作成等</t>
  </si>
  <si>
    <t>専門家派遣、国内連絡会開催に関する謝金</t>
  </si>
  <si>
    <t>英訳（IPBES-3 会議資料、会議結果資料）</t>
  </si>
  <si>
    <t>報告書作成</t>
  </si>
  <si>
    <t>外注費</t>
    <rPh sb="0" eb="3">
      <t>ガイチュウヒ</t>
    </rPh>
    <phoneticPr fontId="3"/>
  </si>
  <si>
    <t>打ち合わせ、現地調査等</t>
    <rPh sb="0" eb="1">
      <t>ウ</t>
    </rPh>
    <rPh sb="2" eb="3">
      <t>ア</t>
    </rPh>
    <rPh sb="6" eb="8">
      <t>ゲンチ</t>
    </rPh>
    <rPh sb="8" eb="10">
      <t>チョウサ</t>
    </rPh>
    <rPh sb="10" eb="11">
      <t>トウ</t>
    </rPh>
    <phoneticPr fontId="3"/>
  </si>
  <si>
    <t>(有)廣澤電工、(有)織田電気、(株)明輝社</t>
    <rPh sb="0" eb="3">
      <t>ユウ</t>
    </rPh>
    <rPh sb="8" eb="11">
      <t>ユウ</t>
    </rPh>
    <rPh sb="16" eb="19">
      <t>カブ</t>
    </rPh>
    <phoneticPr fontId="3"/>
  </si>
  <si>
    <t>D.合資会社プーズネット</t>
    <phoneticPr fontId="5"/>
  </si>
  <si>
    <t>旅費</t>
  </si>
  <si>
    <t>借料及び損料</t>
    <rPh sb="0" eb="2">
      <t>シャクリョウ</t>
    </rPh>
    <rPh sb="2" eb="3">
      <t>オヨ</t>
    </rPh>
    <rPh sb="4" eb="6">
      <t>ソンリョウ</t>
    </rPh>
    <phoneticPr fontId="3"/>
  </si>
  <si>
    <t>その他</t>
    <rPh sb="2" eb="3">
      <t>タ</t>
    </rPh>
    <phoneticPr fontId="3"/>
  </si>
  <si>
    <t>打ち合わせ、講師料等</t>
    <rPh sb="0" eb="1">
      <t>ウ</t>
    </rPh>
    <rPh sb="2" eb="3">
      <t>ア</t>
    </rPh>
    <rPh sb="6" eb="9">
      <t>コウシリョウ</t>
    </rPh>
    <rPh sb="9" eb="10">
      <t>トウ</t>
    </rPh>
    <phoneticPr fontId="3"/>
  </si>
  <si>
    <t>打ち合わせ、各地方環境事務所への旅費等</t>
  </si>
  <si>
    <t>研修用PCレンタル代、PC管理費等</t>
    <rPh sb="0" eb="2">
      <t>ケンシュウ</t>
    </rPh>
    <rPh sb="2" eb="3">
      <t>ヨウ</t>
    </rPh>
    <rPh sb="9" eb="10">
      <t>ダイ</t>
    </rPh>
    <rPh sb="13" eb="16">
      <t>カンリヒ</t>
    </rPh>
    <rPh sb="16" eb="17">
      <t>トウ</t>
    </rPh>
    <phoneticPr fontId="3"/>
  </si>
  <si>
    <t>管理費等</t>
    <rPh sb="0" eb="3">
      <t>カンリヒ</t>
    </rPh>
    <rPh sb="3" eb="4">
      <t>トウ</t>
    </rPh>
    <phoneticPr fontId="3"/>
  </si>
  <si>
    <t>C.東京カートグラフィック(株)</t>
    <phoneticPr fontId="5"/>
  </si>
  <si>
    <t>一般管理費</t>
    <rPh sb="0" eb="2">
      <t>イッパン</t>
    </rPh>
    <rPh sb="2" eb="5">
      <t>カンリヒ</t>
    </rPh>
    <phoneticPr fontId="5"/>
  </si>
  <si>
    <t>専門家の日当</t>
    <rPh sb="0" eb="3">
      <t>センモンカ</t>
    </rPh>
    <rPh sb="4" eb="6">
      <t>ニットウ</t>
    </rPh>
    <phoneticPr fontId="5"/>
  </si>
  <si>
    <t>専門家の旅費</t>
    <rPh sb="0" eb="3">
      <t>センモンカ</t>
    </rPh>
    <rPh sb="4" eb="6">
      <t>リョヒ</t>
    </rPh>
    <phoneticPr fontId="5"/>
  </si>
  <si>
    <t>一般社団法人バードライフ・インターナショナル東京</t>
    <phoneticPr fontId="5"/>
  </si>
  <si>
    <t>生物多様性及び生態系サービスに関する科学的知見に関する調査業務</t>
    <phoneticPr fontId="5"/>
  </si>
  <si>
    <t>公益財団法人地球環境戦略研究機関(IGES)</t>
  </si>
  <si>
    <t>IPBES関連会合支援等業務</t>
  </si>
  <si>
    <t>東京カートグラフィック(株)</t>
    <phoneticPr fontId="5"/>
  </si>
  <si>
    <t>GIS活用促進業務</t>
    <phoneticPr fontId="5"/>
  </si>
  <si>
    <t>インターネット自然研究所情報収集端末新設業務</t>
    <phoneticPr fontId="5"/>
  </si>
  <si>
    <t xml:space="preserve">合資会社プーズネット   </t>
    <phoneticPr fontId="5"/>
  </si>
  <si>
    <t>A.一般社団法人バードライフ・インターナショナル東京</t>
    <phoneticPr fontId="5"/>
  </si>
  <si>
    <t>B.公益財団法人地球環境戦略研究機関(IGES)</t>
    <phoneticPr fontId="5"/>
  </si>
  <si>
    <t>新25-024</t>
    <phoneticPr fontId="5"/>
  </si>
  <si>
    <t>自然環境計課生物多様性地球戦略企画室、生物多様性センター</t>
    <rPh sb="0" eb="2">
      <t>シゼン</t>
    </rPh>
    <rPh sb="2" eb="4">
      <t>カンキョウ</t>
    </rPh>
    <rPh sb="4" eb="5">
      <t>ケイ</t>
    </rPh>
    <rPh sb="5" eb="6">
      <t>カ</t>
    </rPh>
    <rPh sb="6" eb="8">
      <t>セイブツ</t>
    </rPh>
    <phoneticPr fontId="5"/>
  </si>
  <si>
    <t>本事業は、政府レベルの国際的業務であり、国が実施すべき。</t>
    <rPh sb="0" eb="1">
      <t>ホン</t>
    </rPh>
    <rPh sb="1" eb="3">
      <t>ジギョウ</t>
    </rPh>
    <rPh sb="5" eb="7">
      <t>セイフ</t>
    </rPh>
    <rPh sb="11" eb="14">
      <t>コクサイテキ</t>
    </rPh>
    <rPh sb="14" eb="16">
      <t>ギョウム</t>
    </rPh>
    <rPh sb="20" eb="21">
      <t>クニ</t>
    </rPh>
    <rPh sb="22" eb="24">
      <t>ジッシ</t>
    </rPh>
    <phoneticPr fontId="5"/>
  </si>
  <si>
    <t>生物多様性の保全に関わる事業であり、その影響は直接国民に及ぶ。</t>
    <phoneticPr fontId="5"/>
  </si>
  <si>
    <t>生物多様性の保全に関わる事業であり、優先度の高い事業である。</t>
    <rPh sb="0" eb="2">
      <t>セイブツ</t>
    </rPh>
    <rPh sb="2" eb="5">
      <t>タヨウセイ</t>
    </rPh>
    <rPh sb="6" eb="8">
      <t>ホゼン</t>
    </rPh>
    <rPh sb="9" eb="10">
      <t>カカ</t>
    </rPh>
    <rPh sb="12" eb="14">
      <t>ジギョウ</t>
    </rPh>
    <rPh sb="18" eb="21">
      <t>ユウセンド</t>
    </rPh>
    <rPh sb="22" eb="23">
      <t>タカ</t>
    </rPh>
    <rPh sb="24" eb="26">
      <t>ジギョウ</t>
    </rPh>
    <phoneticPr fontId="5"/>
  </si>
  <si>
    <t>各事業に適した、実効性の高い手段を採用し、効率化を図っている。</t>
    <rPh sb="0" eb="3">
      <t>カクジギョウ</t>
    </rPh>
    <rPh sb="4" eb="5">
      <t>テキ</t>
    </rPh>
    <rPh sb="8" eb="11">
      <t>ジッコウセイ</t>
    </rPh>
    <rPh sb="12" eb="13">
      <t>タカ</t>
    </rPh>
    <rPh sb="14" eb="16">
      <t>シュダン</t>
    </rPh>
    <rPh sb="17" eb="19">
      <t>サイヨウ</t>
    </rPh>
    <rPh sb="21" eb="24">
      <t>コウリツカ</t>
    </rPh>
    <rPh sb="25" eb="26">
      <t>ハカ</t>
    </rPh>
    <phoneticPr fontId="5"/>
  </si>
  <si>
    <t>各事業が着実に実施されており、活動実績は概ね見込みに見合ったものとなっている。</t>
    <rPh sb="0" eb="3">
      <t>カクジギョウ</t>
    </rPh>
    <rPh sb="4" eb="6">
      <t>チャクジツ</t>
    </rPh>
    <rPh sb="7" eb="9">
      <t>ジッシ</t>
    </rPh>
    <rPh sb="15" eb="17">
      <t>カツドウ</t>
    </rPh>
    <rPh sb="17" eb="19">
      <t>ジッセキ</t>
    </rPh>
    <rPh sb="20" eb="21">
      <t>オオム</t>
    </rPh>
    <rPh sb="22" eb="24">
      <t>ミコ</t>
    </rPh>
    <rPh sb="26" eb="28">
      <t>ミア</t>
    </rPh>
    <phoneticPr fontId="5"/>
  </si>
  <si>
    <t>成果物は平成27年度より発表される計画。</t>
    <rPh sb="0" eb="3">
      <t>セイカブツ</t>
    </rPh>
    <rPh sb="4" eb="6">
      <t>ヘイセイ</t>
    </rPh>
    <rPh sb="8" eb="10">
      <t>ネンド</t>
    </rPh>
    <rPh sb="12" eb="14">
      <t>ハッピョウ</t>
    </rPh>
    <rPh sb="17" eb="19">
      <t>ケイカク</t>
    </rPh>
    <phoneticPr fontId="5"/>
  </si>
  <si>
    <t>件</t>
    <rPh sb="0" eb="1">
      <t>ケン</t>
    </rPh>
    <phoneticPr fontId="5"/>
  </si>
  <si>
    <t>　百万円/人</t>
    <rPh sb="1" eb="2">
      <t>ヒャク</t>
    </rPh>
    <rPh sb="2" eb="4">
      <t>マンエン</t>
    </rPh>
    <rPh sb="5" eb="6">
      <t>ヒト</t>
    </rPh>
    <phoneticPr fontId="5"/>
  </si>
  <si>
    <t>-</t>
    <phoneticPr fontId="5"/>
  </si>
  <si>
    <t>-</t>
    <phoneticPr fontId="5"/>
  </si>
  <si>
    <t>5.49/4</t>
    <phoneticPr fontId="5"/>
  </si>
  <si>
    <t>5.41/5</t>
    <phoneticPr fontId="5"/>
  </si>
  <si>
    <t xml:space="preserve"> 12/20</t>
    <phoneticPr fontId="5"/>
  </si>
  <si>
    <t>生物多様性基本法第21条、第24条</t>
    <rPh sb="0" eb="2">
      <t>セイブツ</t>
    </rPh>
    <rPh sb="2" eb="5">
      <t>タヨウセイ</t>
    </rPh>
    <rPh sb="5" eb="8">
      <t>キホンホウ</t>
    </rPh>
    <rPh sb="8" eb="9">
      <t>ダイ</t>
    </rPh>
    <rPh sb="11" eb="12">
      <t>ジョウ</t>
    </rPh>
    <rPh sb="13" eb="14">
      <t>ダイ</t>
    </rPh>
    <rPh sb="16" eb="17">
      <t>ジョウ</t>
    </rPh>
    <phoneticPr fontId="5"/>
  </si>
  <si>
    <t>-</t>
  </si>
  <si>
    <t>IPBES作業計画2014-2018及び、その運用規則が作成され、IPBES総会にて承認・公表される。</t>
    <rPh sb="18" eb="19">
      <t>オヨ</t>
    </rPh>
    <rPh sb="23" eb="25">
      <t>ウンヨウ</t>
    </rPh>
    <rPh sb="28" eb="30">
      <t>サクセイ</t>
    </rPh>
    <phoneticPr fontId="5"/>
  </si>
  <si>
    <t>IPBES総会にて承認・公表されたIPBES作業計画2014-2018及びその運用規則の数。</t>
    <rPh sb="35" eb="36">
      <t>オヨ</t>
    </rPh>
    <rPh sb="39" eb="41">
      <t>ウンヨウ</t>
    </rPh>
    <phoneticPr fontId="5"/>
  </si>
  <si>
    <t>-</t>
    <phoneticPr fontId="5"/>
  </si>
  <si>
    <t>-</t>
    <phoneticPr fontId="5"/>
  </si>
  <si>
    <t>費目・使途について適切に実施されており、事業目的に即した真に必要なものに限定されている。</t>
    <phoneticPr fontId="5"/>
  </si>
  <si>
    <t xml:space="preserve"> IPBESの活動は地域性が重視されており、アジア・太平洋地域における限られた先進国として、日本のリーダーシップが求められている。本事業は生物多様性と生態系サービスの評価・予測や情報基盤の整備を先導的に推進し、我が国、及び諸外国の政策立案に資するために必要な経費である。 IPBES国内連絡会の開催（２回）、IPBESおよびGBIF関連会合への専門家派遣、IPBES関連会合へ向けた情報の整理および、評価手法の策定と試行を実施、同内容を報告書としてまとめた。</t>
    <rPh sb="65" eb="66">
      <t>ホン</t>
    </rPh>
    <rPh sb="66" eb="68">
      <t>ジギョウ</t>
    </rPh>
    <phoneticPr fontId="5"/>
  </si>
  <si>
    <t>-</t>
    <phoneticPr fontId="5"/>
  </si>
  <si>
    <t>一般競争入札を実施している。</t>
    <rPh sb="0" eb="2">
      <t>イッパン</t>
    </rPh>
    <rPh sb="2" eb="4">
      <t>キョウソウ</t>
    </rPh>
    <rPh sb="4" eb="6">
      <t>ニュウサツ</t>
    </rPh>
    <rPh sb="7" eb="9">
      <t>ジッシ</t>
    </rPh>
    <phoneticPr fontId="5"/>
  </si>
  <si>
    <t>会議等の回数を必要最小限に実施している。</t>
    <phoneticPr fontId="5"/>
  </si>
  <si>
    <t>派遣を予定していた専門家が出発直前で怪我をし、派遣中止となったため減額の契約変更を行った事によるもの。</t>
    <rPh sb="0" eb="2">
      <t>ハケン</t>
    </rPh>
    <rPh sb="3" eb="5">
      <t>ヨテイ</t>
    </rPh>
    <rPh sb="9" eb="12">
      <t>センモンカ</t>
    </rPh>
    <rPh sb="13" eb="15">
      <t>シュッパツ</t>
    </rPh>
    <rPh sb="15" eb="17">
      <t>チョクゼン</t>
    </rPh>
    <rPh sb="18" eb="20">
      <t>ケガ</t>
    </rPh>
    <rPh sb="23" eb="25">
      <t>ハケン</t>
    </rPh>
    <rPh sb="25" eb="27">
      <t>チュウシ</t>
    </rPh>
    <rPh sb="33" eb="35">
      <t>ゲンガク</t>
    </rPh>
    <rPh sb="36" eb="38">
      <t>ケイヤク</t>
    </rPh>
    <rPh sb="38" eb="40">
      <t>ヘンコウ</t>
    </rPh>
    <rPh sb="41" eb="42">
      <t>オコナ</t>
    </rPh>
    <rPh sb="44" eb="45">
      <t>コト</t>
    </rPh>
    <phoneticPr fontId="5"/>
  </si>
  <si>
    <t>例年一定の不用が生じていることから、計画的な執行により、不用を生じさせないようにすること。</t>
    <phoneticPr fontId="5"/>
  </si>
  <si>
    <t>執行等改善</t>
  </si>
  <si>
    <t>関連会合の変更等の情報を可能な限り早く入手することにより、計画の変更にも柔軟に対応しつつ、不用を生じさせないよう計画的な執行を進める。
平成28年度は、IPBES作業計画において中心的な役割を担う統括執筆者について、その作業を支援するため、チャプターサイエンティスト（執筆作業補助者）を確保する必要があるが、その予算については既存の予算枠の圧縮を行うことにより対応する。</t>
    <rPh sb="68" eb="70">
      <t>ヘイセイ</t>
    </rPh>
    <rPh sb="72" eb="74">
      <t>ネンド</t>
    </rPh>
    <rPh sb="81" eb="83">
      <t>サギョウ</t>
    </rPh>
    <rPh sb="83" eb="85">
      <t>ケイカク</t>
    </rPh>
    <rPh sb="110" eb="112">
      <t>サギョウ</t>
    </rPh>
    <rPh sb="113" eb="115">
      <t>シエン</t>
    </rPh>
    <rPh sb="156" eb="158">
      <t>ヨサン</t>
    </rPh>
    <rPh sb="163" eb="165">
      <t>キゾン</t>
    </rPh>
    <rPh sb="166" eb="169">
      <t>ヨサンワク</t>
    </rPh>
    <rPh sb="170" eb="172">
      <t>アッシュク</t>
    </rPh>
    <rPh sb="173" eb="174">
      <t>オコナ</t>
    </rPh>
    <rPh sb="180" eb="182">
      <t>タイオウ</t>
    </rPh>
    <phoneticPr fontId="5"/>
  </si>
  <si>
    <t>-</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</si>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</sst>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229</xdr:row>
          <xdr:rowOff>66675</xdr:rowOff>
        </xdr:from>
        <xdr:to>
          <xdr:col>45</xdr:col>
          <xdr:colOff>28575</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0</xdr:rowOff>
    </xdr:from>
    <xdr:to>
      <xdr:col>15</xdr:col>
      <xdr:colOff>111561</xdr:colOff>
      <xdr:row>141</xdr:row>
      <xdr:rowOff>172508</xdr:rowOff>
    </xdr:to>
    <xdr:sp macro="" textlink="">
      <xdr:nvSpPr>
        <xdr:cNvPr id="5" name="正方形/長方形 4"/>
        <xdr:cNvSpPr/>
      </xdr:nvSpPr>
      <xdr:spPr>
        <a:xfrm>
          <a:off x="1676400" y="30689550"/>
          <a:ext cx="1578411" cy="5344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20.4</a:t>
          </a:r>
          <a:r>
            <a:rPr kumimoji="1" lang="ja-JP" altLang="en-US" sz="1100">
              <a:solidFill>
                <a:sysClr val="windowText" lastClr="000000"/>
              </a:solidFill>
            </a:rPr>
            <a:t>百万円</a:t>
          </a:r>
        </a:p>
      </xdr:txBody>
    </xdr:sp>
    <xdr:clientData/>
  </xdr:twoCellAnchor>
  <xdr:twoCellAnchor>
    <xdr:from>
      <xdr:col>17</xdr:col>
      <xdr:colOff>124883</xdr:colOff>
      <xdr:row>141</xdr:row>
      <xdr:rowOff>306418</xdr:rowOff>
    </xdr:from>
    <xdr:to>
      <xdr:col>28</xdr:col>
      <xdr:colOff>190500</xdr:colOff>
      <xdr:row>144</xdr:row>
      <xdr:rowOff>27214</xdr:rowOff>
    </xdr:to>
    <xdr:sp macro="" textlink="">
      <xdr:nvSpPr>
        <xdr:cNvPr id="6" name="正方形/長方形 5"/>
        <xdr:cNvSpPr/>
      </xdr:nvSpPr>
      <xdr:spPr>
        <a:xfrm>
          <a:off x="3594704" y="30378204"/>
          <a:ext cx="2310796" cy="7821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一般社団法人バードライフ・インターナショナル東京</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29</xdr:col>
      <xdr:colOff>159651</xdr:colOff>
      <xdr:row>141</xdr:row>
      <xdr:rowOff>148580</xdr:rowOff>
    </xdr:from>
    <xdr:to>
      <xdr:col>46</xdr:col>
      <xdr:colOff>157970</xdr:colOff>
      <xdr:row>144</xdr:row>
      <xdr:rowOff>55820</xdr:rowOff>
    </xdr:to>
    <xdr:sp macro="" textlink="">
      <xdr:nvSpPr>
        <xdr:cNvPr id="7" name="大かっこ 6"/>
        <xdr:cNvSpPr/>
      </xdr:nvSpPr>
      <xdr:spPr>
        <a:xfrm>
          <a:off x="6078758" y="30220366"/>
          <a:ext cx="3468141" cy="9685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IPBES</a:t>
          </a:r>
          <a:r>
            <a:rPr kumimoji="1" lang="ja-JP" altLang="en-US" sz="1100">
              <a:solidFill>
                <a:schemeClr val="tx1"/>
              </a:solidFill>
              <a:latin typeface="+mn-lt"/>
              <a:ea typeface="+mn-ea"/>
              <a:cs typeface="+mn-cs"/>
            </a:rPr>
            <a:t>国内連絡会の開催（２回）、</a:t>
          </a:r>
          <a:r>
            <a:rPr kumimoji="1" lang="en-US" altLang="ja-JP" sz="1100">
              <a:solidFill>
                <a:schemeClr val="tx1"/>
              </a:solidFill>
              <a:latin typeface="+mn-lt"/>
              <a:ea typeface="+mn-ea"/>
              <a:cs typeface="+mn-cs"/>
            </a:rPr>
            <a:t>IPBES</a:t>
          </a:r>
          <a:r>
            <a:rPr kumimoji="1" lang="ja-JP" altLang="en-US" sz="1100">
              <a:solidFill>
                <a:schemeClr val="tx1"/>
              </a:solidFill>
              <a:latin typeface="+mn-lt"/>
              <a:ea typeface="+mn-ea"/>
              <a:cs typeface="+mn-cs"/>
            </a:rPr>
            <a:t>および</a:t>
          </a:r>
          <a:r>
            <a:rPr kumimoji="1" lang="en-US" altLang="ja-JP" sz="1100">
              <a:solidFill>
                <a:schemeClr val="tx1"/>
              </a:solidFill>
              <a:latin typeface="+mn-lt"/>
              <a:ea typeface="+mn-ea"/>
              <a:cs typeface="+mn-cs"/>
            </a:rPr>
            <a:t>GBIF</a:t>
          </a:r>
          <a:r>
            <a:rPr kumimoji="1" lang="ja-JP" altLang="en-US" sz="1100">
              <a:solidFill>
                <a:schemeClr val="tx1"/>
              </a:solidFill>
              <a:latin typeface="+mn-lt"/>
              <a:ea typeface="+mn-ea"/>
              <a:cs typeface="+mn-cs"/>
            </a:rPr>
            <a:t>関連会合への専門家派遣、</a:t>
          </a:r>
          <a:r>
            <a:rPr kumimoji="1" lang="en-US" altLang="ja-JP" sz="1100">
              <a:solidFill>
                <a:schemeClr val="tx1"/>
              </a:solidFill>
              <a:latin typeface="+mn-lt"/>
              <a:ea typeface="+mn-ea"/>
              <a:cs typeface="+mn-cs"/>
            </a:rPr>
            <a:t>IPBES</a:t>
          </a:r>
          <a:r>
            <a:rPr kumimoji="1" lang="ja-JP" altLang="en-US" sz="1100">
              <a:solidFill>
                <a:schemeClr val="tx1"/>
              </a:solidFill>
              <a:latin typeface="+mn-lt"/>
              <a:ea typeface="+mn-ea"/>
              <a:cs typeface="+mn-cs"/>
            </a:rPr>
            <a:t>関連会合へ向けた情報の整理および、評価手法の策定と試行を実施、同内容を報としてまとめた。</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17</xdr:col>
      <xdr:colOff>119440</xdr:colOff>
      <xdr:row>145</xdr:row>
      <xdr:rowOff>85913</xdr:rowOff>
    </xdr:from>
    <xdr:to>
      <xdr:col>29</xdr:col>
      <xdr:colOff>0</xdr:colOff>
      <xdr:row>147</xdr:row>
      <xdr:rowOff>136071</xdr:rowOff>
    </xdr:to>
    <xdr:sp macro="" textlink="">
      <xdr:nvSpPr>
        <xdr:cNvPr id="9" name="正方形/長方形 8"/>
        <xdr:cNvSpPr/>
      </xdr:nvSpPr>
      <xdr:spPr>
        <a:xfrm>
          <a:off x="3589261" y="31572842"/>
          <a:ext cx="2329846" cy="7577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公益財団法人地球環境戦略研究機関</a:t>
          </a:r>
          <a:r>
            <a:rPr kumimoji="1" lang="en-US" altLang="ja-JP" sz="1100">
              <a:solidFill>
                <a:sysClr val="windowText" lastClr="000000"/>
              </a:solidFill>
            </a:rPr>
            <a:t>(IGES)</a:t>
          </a: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11</xdr:col>
      <xdr:colOff>160556</xdr:colOff>
      <xdr:row>141</xdr:row>
      <xdr:rowOff>172508</xdr:rowOff>
    </xdr:from>
    <xdr:to>
      <xdr:col>11</xdr:col>
      <xdr:colOff>199615</xdr:colOff>
      <xdr:row>154</xdr:row>
      <xdr:rowOff>0</xdr:rowOff>
    </xdr:to>
    <xdr:cxnSp macro="">
      <xdr:nvCxnSpPr>
        <xdr:cNvPr id="10" name="直線コネクタ 9"/>
        <xdr:cNvCxnSpPr>
          <a:stCxn id="5" idx="2"/>
        </xdr:cNvCxnSpPr>
      </xdr:nvCxnSpPr>
      <xdr:spPr>
        <a:xfrm>
          <a:off x="2465606" y="31224008"/>
          <a:ext cx="39059" cy="4532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164477</xdr:colOff>
      <xdr:row>142</xdr:row>
      <xdr:rowOff>223754</xdr:rowOff>
    </xdr:from>
    <xdr:to>
      <xdr:col>17</xdr:col>
      <xdr:colOff>106510</xdr:colOff>
      <xdr:row>142</xdr:row>
      <xdr:rowOff>231030</xdr:rowOff>
    </xdr:to>
    <xdr:cxnSp macro="">
      <xdr:nvCxnSpPr>
        <xdr:cNvPr id="11" name="直線矢印コネクタ 10"/>
        <xdr:cNvCxnSpPr/>
      </xdr:nvCxnSpPr>
      <xdr:spPr>
        <a:xfrm flipV="1">
          <a:off x="2469527" y="31637204"/>
          <a:ext cx="1199333" cy="7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154952</xdr:colOff>
      <xdr:row>146</xdr:row>
      <xdr:rowOff>34367</xdr:rowOff>
    </xdr:from>
    <xdr:to>
      <xdr:col>17</xdr:col>
      <xdr:colOff>92947</xdr:colOff>
      <xdr:row>146</xdr:row>
      <xdr:rowOff>39129</xdr:rowOff>
    </xdr:to>
    <xdr:cxnSp macro="">
      <xdr:nvCxnSpPr>
        <xdr:cNvPr id="12" name="直線矢印コネクタ 11"/>
        <xdr:cNvCxnSpPr/>
      </xdr:nvCxnSpPr>
      <xdr:spPr>
        <a:xfrm flipV="1">
          <a:off x="2460002" y="32895617"/>
          <a:ext cx="119529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174041</xdr:colOff>
      <xdr:row>149</xdr:row>
      <xdr:rowOff>0</xdr:rowOff>
    </xdr:from>
    <xdr:to>
      <xdr:col>29</xdr:col>
      <xdr:colOff>13607</xdr:colOff>
      <xdr:row>150</xdr:row>
      <xdr:rowOff>214051</xdr:rowOff>
    </xdr:to>
    <xdr:sp macro="" textlink="">
      <xdr:nvSpPr>
        <xdr:cNvPr id="14" name="正方形/長方形 13"/>
        <xdr:cNvSpPr/>
      </xdr:nvSpPr>
      <xdr:spPr>
        <a:xfrm>
          <a:off x="3643862" y="32902071"/>
          <a:ext cx="2288852" cy="5678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東京カートグラフィック（株）</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11</xdr:col>
      <xdr:colOff>176892</xdr:colOff>
      <xdr:row>149</xdr:row>
      <xdr:rowOff>310404</xdr:rowOff>
    </xdr:from>
    <xdr:to>
      <xdr:col>17</xdr:col>
      <xdr:colOff>120331</xdr:colOff>
      <xdr:row>149</xdr:row>
      <xdr:rowOff>315166</xdr:rowOff>
    </xdr:to>
    <xdr:cxnSp macro="">
      <xdr:nvCxnSpPr>
        <xdr:cNvPr id="15" name="直線矢印コネクタ 14"/>
        <xdr:cNvCxnSpPr/>
      </xdr:nvCxnSpPr>
      <xdr:spPr>
        <a:xfrm flipV="1">
          <a:off x="2422071" y="34056118"/>
          <a:ext cx="1168081"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302</xdr:colOff>
      <xdr:row>152</xdr:row>
      <xdr:rowOff>299360</xdr:rowOff>
    </xdr:from>
    <xdr:to>
      <xdr:col>47</xdr:col>
      <xdr:colOff>47927</xdr:colOff>
      <xdr:row>155</xdr:row>
      <xdr:rowOff>12248</xdr:rowOff>
    </xdr:to>
    <xdr:sp macro="" textlink="">
      <xdr:nvSpPr>
        <xdr:cNvPr id="16" name="大かっこ 15"/>
        <xdr:cNvSpPr/>
      </xdr:nvSpPr>
      <xdr:spPr>
        <a:xfrm>
          <a:off x="6123516" y="34262789"/>
          <a:ext cx="3517447" cy="774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100">
              <a:solidFill>
                <a:schemeClr val="tx1"/>
              </a:solidFill>
              <a:latin typeface="+mn-lt"/>
              <a:ea typeface="+mn-ea"/>
              <a:cs typeface="+mn-cs"/>
            </a:rPr>
            <a:t>・情報収集端末の新設。</a:t>
          </a:r>
          <a:endParaRPr lang="ja-JP" altLang="ja-JP">
            <a:effectLst/>
          </a:endParaRPr>
        </a:p>
      </xdr:txBody>
    </xdr:sp>
    <xdr:clientData/>
  </xdr:twoCellAnchor>
  <xdr:twoCellAnchor>
    <xdr:from>
      <xdr:col>17</xdr:col>
      <xdr:colOff>203978</xdr:colOff>
      <xdr:row>153</xdr:row>
      <xdr:rowOff>57149</xdr:rowOff>
    </xdr:from>
    <xdr:to>
      <xdr:col>29</xdr:col>
      <xdr:colOff>0</xdr:colOff>
      <xdr:row>154</xdr:row>
      <xdr:rowOff>263036</xdr:rowOff>
    </xdr:to>
    <xdr:sp macro="" textlink="">
      <xdr:nvSpPr>
        <xdr:cNvPr id="17" name="正方形/長方形 16"/>
        <xdr:cNvSpPr/>
      </xdr:nvSpPr>
      <xdr:spPr>
        <a:xfrm>
          <a:off x="3673799" y="34374363"/>
          <a:ext cx="2245308" cy="5596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合資会社プーズネット</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11</xdr:col>
      <xdr:colOff>185057</xdr:colOff>
      <xdr:row>153</xdr:row>
      <xdr:rowOff>345783</xdr:rowOff>
    </xdr:from>
    <xdr:to>
      <xdr:col>17</xdr:col>
      <xdr:colOff>123053</xdr:colOff>
      <xdr:row>153</xdr:row>
      <xdr:rowOff>350545</xdr:rowOff>
    </xdr:to>
    <xdr:cxnSp macro="">
      <xdr:nvCxnSpPr>
        <xdr:cNvPr id="18" name="直線矢印コネクタ 17"/>
        <xdr:cNvCxnSpPr/>
      </xdr:nvCxnSpPr>
      <xdr:spPr>
        <a:xfrm flipV="1">
          <a:off x="2430236" y="35506640"/>
          <a:ext cx="1162638"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144</xdr:row>
      <xdr:rowOff>122464</xdr:rowOff>
    </xdr:from>
    <xdr:to>
      <xdr:col>22</xdr:col>
      <xdr:colOff>190499</xdr:colOff>
      <xdr:row>145</xdr:row>
      <xdr:rowOff>68036</xdr:rowOff>
    </xdr:to>
    <xdr:sp macro="" textlink="">
      <xdr:nvSpPr>
        <xdr:cNvPr id="3" name="テキスト ボックス 2"/>
        <xdr:cNvSpPr txBox="1"/>
      </xdr:nvSpPr>
      <xdr:spPr>
        <a:xfrm>
          <a:off x="3660321" y="32099250"/>
          <a:ext cx="1020535"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18</xdr:col>
      <xdr:colOff>16328</xdr:colOff>
      <xdr:row>140</xdr:row>
      <xdr:rowOff>342900</xdr:rowOff>
    </xdr:from>
    <xdr:to>
      <xdr:col>23</xdr:col>
      <xdr:colOff>16328</xdr:colOff>
      <xdr:row>141</xdr:row>
      <xdr:rowOff>288471</xdr:rowOff>
    </xdr:to>
    <xdr:sp macro="" textlink="">
      <xdr:nvSpPr>
        <xdr:cNvPr id="21" name="テキスト ボックス 20"/>
        <xdr:cNvSpPr txBox="1"/>
      </xdr:nvSpPr>
      <xdr:spPr>
        <a:xfrm>
          <a:off x="3690257" y="30904543"/>
          <a:ext cx="1020535"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17</xdr:col>
      <xdr:colOff>149681</xdr:colOff>
      <xdr:row>148</xdr:row>
      <xdr:rowOff>40821</xdr:rowOff>
    </xdr:from>
    <xdr:to>
      <xdr:col>22</xdr:col>
      <xdr:colOff>149680</xdr:colOff>
      <xdr:row>148</xdr:row>
      <xdr:rowOff>340178</xdr:rowOff>
    </xdr:to>
    <xdr:sp macro="" textlink="">
      <xdr:nvSpPr>
        <xdr:cNvPr id="22" name="テキスト ボックス 21"/>
        <xdr:cNvSpPr txBox="1"/>
      </xdr:nvSpPr>
      <xdr:spPr>
        <a:xfrm>
          <a:off x="3619502" y="33432750"/>
          <a:ext cx="1020535"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17</xdr:col>
      <xdr:colOff>138794</xdr:colOff>
      <xdr:row>152</xdr:row>
      <xdr:rowOff>70758</xdr:rowOff>
    </xdr:from>
    <xdr:to>
      <xdr:col>22</xdr:col>
      <xdr:colOff>138793</xdr:colOff>
      <xdr:row>153</xdr:row>
      <xdr:rowOff>16329</xdr:rowOff>
    </xdr:to>
    <xdr:sp macro="" textlink="">
      <xdr:nvSpPr>
        <xdr:cNvPr id="23" name="テキスト ボックス 22"/>
        <xdr:cNvSpPr txBox="1"/>
      </xdr:nvSpPr>
      <xdr:spPr>
        <a:xfrm>
          <a:off x="3608615" y="34877829"/>
          <a:ext cx="1020535"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29</xdr:col>
      <xdr:colOff>183841</xdr:colOff>
      <xdr:row>145</xdr:row>
      <xdr:rowOff>4949</xdr:rowOff>
    </xdr:from>
    <xdr:to>
      <xdr:col>46</xdr:col>
      <xdr:colOff>182160</xdr:colOff>
      <xdr:row>147</xdr:row>
      <xdr:rowOff>261439</xdr:rowOff>
    </xdr:to>
    <xdr:sp macro="" textlink="">
      <xdr:nvSpPr>
        <xdr:cNvPr id="24" name="大かっこ 23"/>
        <xdr:cNvSpPr/>
      </xdr:nvSpPr>
      <xdr:spPr>
        <a:xfrm>
          <a:off x="6015258" y="31956032"/>
          <a:ext cx="3416735" cy="954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IPBES</a:t>
          </a:r>
          <a:r>
            <a:rPr kumimoji="1" lang="ja-JP" altLang="en-US" sz="1100">
              <a:solidFill>
                <a:schemeClr val="tx1"/>
              </a:solidFill>
              <a:latin typeface="+mn-lt"/>
              <a:ea typeface="+mn-ea"/>
              <a:cs typeface="+mn-cs"/>
            </a:rPr>
            <a:t>第</a:t>
          </a:r>
          <a:r>
            <a:rPr kumimoji="1" lang="en-US" altLang="ja-JP" sz="1100">
              <a:solidFill>
                <a:schemeClr val="tx1"/>
              </a:solidFill>
              <a:latin typeface="+mn-lt"/>
              <a:ea typeface="+mn-ea"/>
              <a:cs typeface="+mn-cs"/>
            </a:rPr>
            <a:t>3</a:t>
          </a:r>
          <a:r>
            <a:rPr kumimoji="1" lang="ja-JP" altLang="en-US" sz="1100">
              <a:solidFill>
                <a:schemeClr val="tx1"/>
              </a:solidFill>
              <a:latin typeface="+mn-lt"/>
              <a:ea typeface="+mn-ea"/>
              <a:cs typeface="+mn-cs"/>
            </a:rPr>
            <a:t>回総会の主要議題の調査・分析、会議に専門家を派遣しての情報収集を実施し、同内容を報告書にまとめた。</a:t>
          </a:r>
          <a:endParaRPr kumimoji="1" lang="en-US" altLang="ja-JP" sz="1100">
            <a:solidFill>
              <a:schemeClr val="tx1"/>
            </a:solidFill>
            <a:latin typeface="+mn-lt"/>
            <a:ea typeface="+mn-ea"/>
            <a:cs typeface="+mn-cs"/>
          </a:endParaRPr>
        </a:p>
      </xdr:txBody>
    </xdr:sp>
    <xdr:clientData/>
  </xdr:twoCellAnchor>
  <xdr:twoCellAnchor>
    <xdr:from>
      <xdr:col>30</xdr:col>
      <xdr:colOff>10583</xdr:colOff>
      <xdr:row>148</xdr:row>
      <xdr:rowOff>179917</xdr:rowOff>
    </xdr:from>
    <xdr:to>
      <xdr:col>47</xdr:col>
      <xdr:colOff>8901</xdr:colOff>
      <xdr:row>151</xdr:row>
      <xdr:rowOff>0</xdr:rowOff>
    </xdr:to>
    <xdr:sp macro="" textlink="">
      <xdr:nvSpPr>
        <xdr:cNvPr id="25" name="大かっこ 24"/>
        <xdr:cNvSpPr/>
      </xdr:nvSpPr>
      <xdr:spPr>
        <a:xfrm>
          <a:off x="6043083" y="33178750"/>
          <a:ext cx="3416735" cy="867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・評価予測の基盤として自然環境情報</a:t>
          </a:r>
          <a:r>
            <a:rPr kumimoji="1" lang="en-US" altLang="ja-JP" sz="1100">
              <a:solidFill>
                <a:schemeClr val="tx1"/>
              </a:solidFill>
              <a:latin typeface="+mn-lt"/>
              <a:ea typeface="+mn-ea"/>
              <a:cs typeface="+mn-cs"/>
            </a:rPr>
            <a:t>GIS</a:t>
          </a:r>
          <a:r>
            <a:rPr kumimoji="1" lang="ja-JP" altLang="en-US" sz="1100">
              <a:solidFill>
                <a:schemeClr val="tx1"/>
              </a:solidFill>
              <a:latin typeface="+mn-lt"/>
              <a:ea typeface="+mn-ea"/>
              <a:cs typeface="+mn-cs"/>
            </a:rPr>
            <a:t>を活用促進するための業務。</a:t>
          </a:r>
          <a:endParaRPr kumimoji="1" lang="en-US" altLang="ja-JP" sz="1100">
            <a:solidFill>
              <a:schemeClr val="tx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45</xdr:row>
          <xdr:rowOff>28575</xdr:rowOff>
        </xdr:from>
        <xdr:to>
          <xdr:col>48</xdr:col>
          <xdr:colOff>47625</xdr:colOff>
          <xdr:row>45</xdr:row>
          <xdr:rowOff>266700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496</xdr:row>
          <xdr:rowOff>28575</xdr:rowOff>
        </xdr:from>
        <xdr:to>
          <xdr:col>45</xdr:col>
          <xdr:colOff>38100</xdr:colOff>
          <xdr:row>496</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AH2" sqref="AH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462</v>
      </c>
      <c r="AR2" s="106"/>
      <c r="AS2" s="68" t="str">
        <f>IF(OR(AQ2="　", AQ2=""), "", "-")</f>
        <v/>
      </c>
      <c r="AT2" s="107">
        <v>214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95</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526</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473</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540</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474</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469</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476</v>
      </c>
      <c r="Q13" s="72"/>
      <c r="R13" s="72"/>
      <c r="S13" s="72"/>
      <c r="T13" s="72"/>
      <c r="U13" s="72"/>
      <c r="V13" s="73"/>
      <c r="W13" s="71">
        <v>36</v>
      </c>
      <c r="X13" s="72"/>
      <c r="Y13" s="72"/>
      <c r="Z13" s="72"/>
      <c r="AA13" s="72"/>
      <c r="AB13" s="72"/>
      <c r="AC13" s="73"/>
      <c r="AD13" s="71">
        <v>31</v>
      </c>
      <c r="AE13" s="72"/>
      <c r="AF13" s="72"/>
      <c r="AG13" s="72"/>
      <c r="AH13" s="72"/>
      <c r="AI13" s="72"/>
      <c r="AJ13" s="73"/>
      <c r="AK13" s="71">
        <v>45</v>
      </c>
      <c r="AL13" s="72"/>
      <c r="AM13" s="72"/>
      <c r="AN13" s="72"/>
      <c r="AO13" s="72"/>
      <c r="AP13" s="72"/>
      <c r="AQ13" s="73"/>
      <c r="AR13" s="664">
        <v>55</v>
      </c>
      <c r="AS13" s="665"/>
      <c r="AT13" s="665"/>
      <c r="AU13" s="665"/>
      <c r="AV13" s="665"/>
      <c r="AW13" s="665"/>
      <c r="AX13" s="666"/>
    </row>
    <row r="14" spans="1:50" ht="21" customHeight="1" x14ac:dyDescent="0.15">
      <c r="A14" s="463"/>
      <c r="B14" s="464"/>
      <c r="C14" s="464"/>
      <c r="D14" s="464"/>
      <c r="E14" s="464"/>
      <c r="F14" s="465"/>
      <c r="G14" s="476"/>
      <c r="H14" s="477"/>
      <c r="I14" s="343" t="s">
        <v>9</v>
      </c>
      <c r="J14" s="471"/>
      <c r="K14" s="471"/>
      <c r="L14" s="471"/>
      <c r="M14" s="471"/>
      <c r="N14" s="471"/>
      <c r="O14" s="472"/>
      <c r="P14" s="71" t="s">
        <v>476</v>
      </c>
      <c r="Q14" s="72"/>
      <c r="R14" s="72"/>
      <c r="S14" s="72"/>
      <c r="T14" s="72"/>
      <c r="U14" s="72"/>
      <c r="V14" s="73"/>
      <c r="W14" s="71" t="s">
        <v>541</v>
      </c>
      <c r="X14" s="72"/>
      <c r="Y14" s="72"/>
      <c r="Z14" s="72"/>
      <c r="AA14" s="72"/>
      <c r="AB14" s="72"/>
      <c r="AC14" s="73"/>
      <c r="AD14" s="71" t="s">
        <v>541</v>
      </c>
      <c r="AE14" s="72"/>
      <c r="AF14" s="72"/>
      <c r="AG14" s="72"/>
      <c r="AH14" s="72"/>
      <c r="AI14" s="72"/>
      <c r="AJ14" s="73"/>
      <c r="AK14" s="71" t="s">
        <v>541</v>
      </c>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3" t="s">
        <v>62</v>
      </c>
      <c r="J15" s="344"/>
      <c r="K15" s="344"/>
      <c r="L15" s="344"/>
      <c r="M15" s="344"/>
      <c r="N15" s="344"/>
      <c r="O15" s="345"/>
      <c r="P15" s="71" t="s">
        <v>476</v>
      </c>
      <c r="Q15" s="72"/>
      <c r="R15" s="72"/>
      <c r="S15" s="72"/>
      <c r="T15" s="72"/>
      <c r="U15" s="72"/>
      <c r="V15" s="73"/>
      <c r="W15" s="71" t="s">
        <v>541</v>
      </c>
      <c r="X15" s="72"/>
      <c r="Y15" s="72"/>
      <c r="Z15" s="72"/>
      <c r="AA15" s="72"/>
      <c r="AB15" s="72"/>
      <c r="AC15" s="73"/>
      <c r="AD15" s="71" t="s">
        <v>541</v>
      </c>
      <c r="AE15" s="72"/>
      <c r="AF15" s="72"/>
      <c r="AG15" s="72"/>
      <c r="AH15" s="72"/>
      <c r="AI15" s="72"/>
      <c r="AJ15" s="73"/>
      <c r="AK15" s="71" t="s">
        <v>541</v>
      </c>
      <c r="AL15" s="72"/>
      <c r="AM15" s="72"/>
      <c r="AN15" s="72"/>
      <c r="AO15" s="72"/>
      <c r="AP15" s="72"/>
      <c r="AQ15" s="73"/>
      <c r="AR15" s="71" t="s">
        <v>548</v>
      </c>
      <c r="AS15" s="72"/>
      <c r="AT15" s="72"/>
      <c r="AU15" s="72"/>
      <c r="AV15" s="72"/>
      <c r="AW15" s="72"/>
      <c r="AX15" s="661"/>
    </row>
    <row r="16" spans="1:50" ht="21" customHeight="1" x14ac:dyDescent="0.15">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541</v>
      </c>
      <c r="X16" s="72"/>
      <c r="Y16" s="72"/>
      <c r="Z16" s="72"/>
      <c r="AA16" s="72"/>
      <c r="AB16" s="72"/>
      <c r="AC16" s="73"/>
      <c r="AD16" s="71" t="s">
        <v>541</v>
      </c>
      <c r="AE16" s="72"/>
      <c r="AF16" s="72"/>
      <c r="AG16" s="72"/>
      <c r="AH16" s="72"/>
      <c r="AI16" s="72"/>
      <c r="AJ16" s="73"/>
      <c r="AK16" s="71" t="s">
        <v>541</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476</v>
      </c>
      <c r="Q17" s="72"/>
      <c r="R17" s="72"/>
      <c r="S17" s="72"/>
      <c r="T17" s="72"/>
      <c r="U17" s="72"/>
      <c r="V17" s="73"/>
      <c r="W17" s="71" t="s">
        <v>541</v>
      </c>
      <c r="X17" s="72"/>
      <c r="Y17" s="72"/>
      <c r="Z17" s="72"/>
      <c r="AA17" s="72"/>
      <c r="AB17" s="72"/>
      <c r="AC17" s="73"/>
      <c r="AD17" s="71" t="s">
        <v>541</v>
      </c>
      <c r="AE17" s="72"/>
      <c r="AF17" s="72"/>
      <c r="AG17" s="72"/>
      <c r="AH17" s="72"/>
      <c r="AI17" s="72"/>
      <c r="AJ17" s="73"/>
      <c r="AK17" s="71" t="s">
        <v>541</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36</v>
      </c>
      <c r="X18" s="316"/>
      <c r="Y18" s="316"/>
      <c r="Z18" s="316"/>
      <c r="AA18" s="316"/>
      <c r="AB18" s="316"/>
      <c r="AC18" s="317"/>
      <c r="AD18" s="315">
        <f t="shared" ref="AD18" si="0">SUM(AD13:AJ17)</f>
        <v>31</v>
      </c>
      <c r="AE18" s="316"/>
      <c r="AF18" s="316"/>
      <c r="AG18" s="316"/>
      <c r="AH18" s="316"/>
      <c r="AI18" s="316"/>
      <c r="AJ18" s="317"/>
      <c r="AK18" s="315">
        <f t="shared" ref="AK18" si="1">SUM(AK13:AQ17)</f>
        <v>45</v>
      </c>
      <c r="AL18" s="316"/>
      <c r="AM18" s="316"/>
      <c r="AN18" s="316"/>
      <c r="AO18" s="316"/>
      <c r="AP18" s="316"/>
      <c r="AQ18" s="317"/>
      <c r="AR18" s="315">
        <f t="shared" ref="AR18" si="2">SUM(AR13:AX17)</f>
        <v>55</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c r="Q19" s="72"/>
      <c r="R19" s="72"/>
      <c r="S19" s="72"/>
      <c r="T19" s="72"/>
      <c r="U19" s="72"/>
      <c r="V19" s="73"/>
      <c r="W19" s="71">
        <v>28</v>
      </c>
      <c r="X19" s="72"/>
      <c r="Y19" s="72"/>
      <c r="Z19" s="72"/>
      <c r="AA19" s="72"/>
      <c r="AB19" s="72"/>
      <c r="AC19" s="73"/>
      <c r="AD19" s="71">
        <v>20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f>IF(W18=0, "-", W19/W18)</f>
        <v>0.77777777777777779</v>
      </c>
      <c r="X20" s="320"/>
      <c r="Y20" s="320"/>
      <c r="Z20" s="320"/>
      <c r="AA20" s="320"/>
      <c r="AB20" s="320"/>
      <c r="AC20" s="320"/>
      <c r="AD20" s="320">
        <f>IF(AD18=0, "-", AD19/AD18)</f>
        <v>0.64516129032258063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548</v>
      </c>
      <c r="AV22" s="110"/>
      <c r="AW22" s="108" t="s">
        <v>360</v>
      </c>
      <c r="AX22" s="109"/>
    </row>
    <row r="23" spans="1:50" ht="22.5" customHeight="1" x14ac:dyDescent="0.15">
      <c r="A23" s="216"/>
      <c r="B23" s="214"/>
      <c r="C23" s="214"/>
      <c r="D23" s="214"/>
      <c r="E23" s="214"/>
      <c r="F23" s="215"/>
      <c r="G23" s="321" t="s">
        <v>542</v>
      </c>
      <c r="H23" s="288"/>
      <c r="I23" s="288"/>
      <c r="J23" s="288"/>
      <c r="K23" s="288"/>
      <c r="L23" s="288"/>
      <c r="M23" s="288"/>
      <c r="N23" s="288"/>
      <c r="O23" s="289"/>
      <c r="P23" s="254" t="s">
        <v>543</v>
      </c>
      <c r="Q23" s="195"/>
      <c r="R23" s="195"/>
      <c r="S23" s="195"/>
      <c r="T23" s="195"/>
      <c r="U23" s="195"/>
      <c r="V23" s="195"/>
      <c r="W23" s="195"/>
      <c r="X23" s="196"/>
      <c r="Y23" s="293" t="s">
        <v>14</v>
      </c>
      <c r="Z23" s="294"/>
      <c r="AA23" s="295"/>
      <c r="AB23" s="325" t="s">
        <v>533</v>
      </c>
      <c r="AC23" s="296"/>
      <c r="AD23" s="296"/>
      <c r="AE23" s="93" t="s">
        <v>477</v>
      </c>
      <c r="AF23" s="94"/>
      <c r="AG23" s="94"/>
      <c r="AH23" s="94"/>
      <c r="AI23" s="95"/>
      <c r="AJ23" s="93">
        <v>1</v>
      </c>
      <c r="AK23" s="94"/>
      <c r="AL23" s="94"/>
      <c r="AM23" s="94"/>
      <c r="AN23" s="95"/>
      <c r="AO23" s="93">
        <v>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533</v>
      </c>
      <c r="AC24" s="286"/>
      <c r="AD24" s="286"/>
      <c r="AE24" s="93" t="s">
        <v>477</v>
      </c>
      <c r="AF24" s="94"/>
      <c r="AG24" s="94"/>
      <c r="AH24" s="94"/>
      <c r="AI24" s="95"/>
      <c r="AJ24" s="93">
        <v>1</v>
      </c>
      <c r="AK24" s="94"/>
      <c r="AL24" s="94"/>
      <c r="AM24" s="94"/>
      <c r="AN24" s="95"/>
      <c r="AO24" s="93">
        <v>1</v>
      </c>
      <c r="AP24" s="94"/>
      <c r="AQ24" s="94"/>
      <c r="AR24" s="94"/>
      <c r="AS24" s="95"/>
      <c r="AT24" s="93" t="s">
        <v>544</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30</v>
      </c>
      <c r="AV27" s="110"/>
      <c r="AW27" s="108" t="s">
        <v>360</v>
      </c>
      <c r="AX27" s="109"/>
    </row>
    <row r="28" spans="1:50" ht="22.5" hidden="1" customHeight="1" x14ac:dyDescent="0.15">
      <c r="A28" s="216"/>
      <c r="B28" s="214"/>
      <c r="C28" s="214"/>
      <c r="D28" s="214"/>
      <c r="E28" s="214"/>
      <c r="F28" s="215"/>
      <c r="G28" s="321" t="s">
        <v>479</v>
      </c>
      <c r="H28" s="288"/>
      <c r="I28" s="288"/>
      <c r="J28" s="288"/>
      <c r="K28" s="288"/>
      <c r="L28" s="288"/>
      <c r="M28" s="288"/>
      <c r="N28" s="288"/>
      <c r="O28" s="289"/>
      <c r="P28" s="254" t="s">
        <v>481</v>
      </c>
      <c r="Q28" s="195"/>
      <c r="R28" s="195"/>
      <c r="S28" s="195"/>
      <c r="T28" s="195"/>
      <c r="U28" s="195"/>
      <c r="V28" s="195"/>
      <c r="W28" s="195"/>
      <c r="X28" s="196"/>
      <c r="Y28" s="293" t="s">
        <v>14</v>
      </c>
      <c r="Z28" s="294"/>
      <c r="AA28" s="295"/>
      <c r="AB28" s="325" t="s">
        <v>533</v>
      </c>
      <c r="AC28" s="296"/>
      <c r="AD28" s="296"/>
      <c r="AE28" s="93" t="s">
        <v>476</v>
      </c>
      <c r="AF28" s="94"/>
      <c r="AG28" s="94"/>
      <c r="AH28" s="94"/>
      <c r="AI28" s="95"/>
      <c r="AJ28" s="93" t="s">
        <v>476</v>
      </c>
      <c r="AK28" s="94"/>
      <c r="AL28" s="94"/>
      <c r="AM28" s="94"/>
      <c r="AN28" s="95"/>
      <c r="AO28" s="93" t="s">
        <v>476</v>
      </c>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533</v>
      </c>
      <c r="AC29" s="286"/>
      <c r="AD29" s="286"/>
      <c r="AE29" s="93" t="s">
        <v>476</v>
      </c>
      <c r="AF29" s="94"/>
      <c r="AG29" s="94"/>
      <c r="AH29" s="94"/>
      <c r="AI29" s="95"/>
      <c r="AJ29" s="93" t="s">
        <v>476</v>
      </c>
      <c r="AK29" s="94"/>
      <c r="AL29" s="94"/>
      <c r="AM29" s="94"/>
      <c r="AN29" s="95"/>
      <c r="AO29" s="93" t="s">
        <v>476</v>
      </c>
      <c r="AP29" s="94"/>
      <c r="AQ29" s="94"/>
      <c r="AR29" s="94"/>
      <c r="AS29" s="95"/>
      <c r="AT29" s="93">
        <v>18</v>
      </c>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4"/>
      <c r="B50" s="682"/>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4"/>
      <c r="B51" s="683"/>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480</v>
      </c>
      <c r="H68" s="195"/>
      <c r="I68" s="195"/>
      <c r="J68" s="195"/>
      <c r="K68" s="195"/>
      <c r="L68" s="195"/>
      <c r="M68" s="195"/>
      <c r="N68" s="195"/>
      <c r="O68" s="195"/>
      <c r="P68" s="195"/>
      <c r="Q68" s="195"/>
      <c r="R68" s="195"/>
      <c r="S68" s="195"/>
      <c r="T68" s="195"/>
      <c r="U68" s="195"/>
      <c r="V68" s="195"/>
      <c r="W68" s="195"/>
      <c r="X68" s="196"/>
      <c r="Y68" s="334" t="s">
        <v>66</v>
      </c>
      <c r="Z68" s="335"/>
      <c r="AA68" s="336"/>
      <c r="AB68" s="202" t="s">
        <v>478</v>
      </c>
      <c r="AC68" s="203"/>
      <c r="AD68" s="204"/>
      <c r="AE68" s="93" t="s">
        <v>477</v>
      </c>
      <c r="AF68" s="94"/>
      <c r="AG68" s="94"/>
      <c r="AH68" s="94"/>
      <c r="AI68" s="95"/>
      <c r="AJ68" s="93">
        <v>4</v>
      </c>
      <c r="AK68" s="94"/>
      <c r="AL68" s="94"/>
      <c r="AM68" s="94"/>
      <c r="AN68" s="95"/>
      <c r="AO68" s="93">
        <v>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t="s">
        <v>477</v>
      </c>
      <c r="AF69" s="94"/>
      <c r="AG69" s="94"/>
      <c r="AH69" s="94"/>
      <c r="AI69" s="95"/>
      <c r="AJ69" s="93">
        <v>4</v>
      </c>
      <c r="AK69" s="94"/>
      <c r="AL69" s="94"/>
      <c r="AM69" s="94"/>
      <c r="AN69" s="95"/>
      <c r="AO69" s="93">
        <v>6</v>
      </c>
      <c r="AP69" s="94"/>
      <c r="AQ69" s="94"/>
      <c r="AR69" s="94"/>
      <c r="AS69" s="95"/>
      <c r="AT69" s="93">
        <v>20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t="s">
        <v>477</v>
      </c>
      <c r="AF83" s="153"/>
      <c r="AG83" s="153"/>
      <c r="AH83" s="153"/>
      <c r="AI83" s="153"/>
      <c r="AJ83" s="152">
        <f>5.49/4</f>
        <v>1.3725000000000001</v>
      </c>
      <c r="AK83" s="153"/>
      <c r="AL83" s="153"/>
      <c r="AM83" s="153"/>
      <c r="AN83" s="153"/>
      <c r="AO83" s="152">
        <f>5.41/5</f>
        <v>1.0820000000000001</v>
      </c>
      <c r="AP83" s="153"/>
      <c r="AQ83" s="153"/>
      <c r="AR83" s="153"/>
      <c r="AS83" s="153"/>
      <c r="AT83" s="93">
        <f>12/20</f>
        <v>0.6</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534</v>
      </c>
      <c r="AC84" s="158"/>
      <c r="AD84" s="159"/>
      <c r="AE84" s="157" t="s">
        <v>477</v>
      </c>
      <c r="AF84" s="158"/>
      <c r="AG84" s="158"/>
      <c r="AH84" s="158"/>
      <c r="AI84" s="159"/>
      <c r="AJ84" s="157" t="s">
        <v>537</v>
      </c>
      <c r="AK84" s="158"/>
      <c r="AL84" s="158"/>
      <c r="AM84" s="158"/>
      <c r="AN84" s="159"/>
      <c r="AO84" s="157" t="s">
        <v>538</v>
      </c>
      <c r="AP84" s="158"/>
      <c r="AQ84" s="158"/>
      <c r="AR84" s="158"/>
      <c r="AS84" s="159"/>
      <c r="AT84" s="157" t="s">
        <v>539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484</v>
      </c>
      <c r="D98" s="414"/>
      <c r="E98" s="414"/>
      <c r="F98" s="414"/>
      <c r="G98" s="414"/>
      <c r="H98" s="414"/>
      <c r="I98" s="414"/>
      <c r="J98" s="414"/>
      <c r="K98" s="415"/>
      <c r="L98" s="71">
        <v>45</v>
      </c>
      <c r="M98" s="72"/>
      <c r="N98" s="72"/>
      <c r="O98" s="72"/>
      <c r="P98" s="72"/>
      <c r="Q98" s="73"/>
      <c r="R98" s="71">
        <v>55</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80"/>
      <c r="B104" s="381"/>
      <c r="C104" s="370" t="s">
        <v>22</v>
      </c>
      <c r="D104" s="371"/>
      <c r="E104" s="371"/>
      <c r="F104" s="371"/>
      <c r="G104" s="371"/>
      <c r="H104" s="371"/>
      <c r="I104" s="371"/>
      <c r="J104" s="371"/>
      <c r="K104" s="372"/>
      <c r="L104" s="373">
        <f>SUM(L98:Q103)</f>
        <v>45</v>
      </c>
      <c r="M104" s="374"/>
      <c r="N104" s="374"/>
      <c r="O104" s="374"/>
      <c r="P104" s="374"/>
      <c r="Q104" s="375"/>
      <c r="R104" s="373">
        <f>SUM(R98:W103)</f>
        <v>55</v>
      </c>
      <c r="S104" s="374"/>
      <c r="T104" s="374"/>
      <c r="U104" s="374"/>
      <c r="V104" s="374"/>
      <c r="W104" s="375"/>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3"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528</v>
      </c>
      <c r="AH108" s="601"/>
      <c r="AI108" s="601"/>
      <c r="AJ108" s="601"/>
      <c r="AK108" s="601"/>
      <c r="AL108" s="601"/>
      <c r="AM108" s="601"/>
      <c r="AN108" s="601"/>
      <c r="AO108" s="601"/>
      <c r="AP108" s="601"/>
      <c r="AQ108" s="601"/>
      <c r="AR108" s="601"/>
      <c r="AS108" s="601"/>
      <c r="AT108" s="601"/>
      <c r="AU108" s="601"/>
      <c r="AV108" s="601"/>
      <c r="AW108" s="601"/>
      <c r="AX108" s="602"/>
    </row>
    <row r="109" spans="1:50" ht="28.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303" t="s">
        <v>527</v>
      </c>
      <c r="AH109" s="304"/>
      <c r="AI109" s="304"/>
      <c r="AJ109" s="304"/>
      <c r="AK109" s="304"/>
      <c r="AL109" s="304"/>
      <c r="AM109" s="304"/>
      <c r="AN109" s="304"/>
      <c r="AO109" s="304"/>
      <c r="AP109" s="304"/>
      <c r="AQ109" s="304"/>
      <c r="AR109" s="304"/>
      <c r="AS109" s="304"/>
      <c r="AT109" s="304"/>
      <c r="AU109" s="304"/>
      <c r="AV109" s="304"/>
      <c r="AW109" s="304"/>
      <c r="AX109" s="305"/>
    </row>
    <row r="110" spans="1:50" ht="29.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470</v>
      </c>
      <c r="AE110" s="585"/>
      <c r="AF110" s="585"/>
      <c r="AG110" s="530" t="s">
        <v>529</v>
      </c>
      <c r="AH110" s="197"/>
      <c r="AI110" s="197"/>
      <c r="AJ110" s="197"/>
      <c r="AK110" s="197"/>
      <c r="AL110" s="197"/>
      <c r="AM110" s="197"/>
      <c r="AN110" s="197"/>
      <c r="AO110" s="197"/>
      <c r="AP110" s="197"/>
      <c r="AQ110" s="197"/>
      <c r="AR110" s="197"/>
      <c r="AS110" s="197"/>
      <c r="AT110" s="197"/>
      <c r="AU110" s="197"/>
      <c r="AV110" s="197"/>
      <c r="AW110" s="197"/>
      <c r="AX110" s="531"/>
    </row>
    <row r="111" spans="1:50"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470</v>
      </c>
      <c r="AE111" s="438"/>
      <c r="AF111" s="438"/>
      <c r="AG111" s="300" t="s">
        <v>549</v>
      </c>
      <c r="AH111" s="301"/>
      <c r="AI111" s="301"/>
      <c r="AJ111" s="301"/>
      <c r="AK111" s="301"/>
      <c r="AL111" s="301"/>
      <c r="AM111" s="301"/>
      <c r="AN111" s="301"/>
      <c r="AO111" s="301"/>
      <c r="AP111" s="301"/>
      <c r="AQ111" s="301"/>
      <c r="AR111" s="301"/>
      <c r="AS111" s="301"/>
      <c r="AT111" s="301"/>
      <c r="AU111" s="301"/>
      <c r="AV111" s="301"/>
      <c r="AW111" s="301"/>
      <c r="AX111" s="302"/>
    </row>
    <row r="112" spans="1:50" ht="36.7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485</v>
      </c>
      <c r="AE112" s="442"/>
      <c r="AF112" s="442"/>
      <c r="AG112" s="303" t="s">
        <v>545</v>
      </c>
      <c r="AH112" s="304"/>
      <c r="AI112" s="304"/>
      <c r="AJ112" s="304"/>
      <c r="AK112" s="304"/>
      <c r="AL112" s="304"/>
      <c r="AM112" s="304"/>
      <c r="AN112" s="304"/>
      <c r="AO112" s="304"/>
      <c r="AP112" s="304"/>
      <c r="AQ112" s="304"/>
      <c r="AR112" s="304"/>
      <c r="AS112" s="304"/>
      <c r="AT112" s="304"/>
      <c r="AU112" s="304"/>
      <c r="AV112" s="304"/>
      <c r="AW112" s="304"/>
      <c r="AX112" s="305"/>
    </row>
    <row r="113" spans="1:64" ht="36"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470</v>
      </c>
      <c r="AE113" s="442"/>
      <c r="AF113" s="442"/>
      <c r="AG113" s="303" t="s">
        <v>487</v>
      </c>
      <c r="AH113" s="304"/>
      <c r="AI113" s="304"/>
      <c r="AJ113" s="304"/>
      <c r="AK113" s="304"/>
      <c r="AL113" s="304"/>
      <c r="AM113" s="304"/>
      <c r="AN113" s="304"/>
      <c r="AO113" s="304"/>
      <c r="AP113" s="304"/>
      <c r="AQ113" s="304"/>
      <c r="AR113" s="304"/>
      <c r="AS113" s="304"/>
      <c r="AT113" s="304"/>
      <c r="AU113" s="304"/>
      <c r="AV113" s="304"/>
      <c r="AW113" s="304"/>
      <c r="AX113" s="305"/>
    </row>
    <row r="114" spans="1:64" ht="36.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485</v>
      </c>
      <c r="AE114" s="442"/>
      <c r="AF114" s="442"/>
      <c r="AG114" s="303" t="s">
        <v>555</v>
      </c>
      <c r="AH114" s="304"/>
      <c r="AI114" s="304"/>
      <c r="AJ114" s="304"/>
      <c r="AK114" s="304"/>
      <c r="AL114" s="304"/>
      <c r="AM114" s="304"/>
      <c r="AN114" s="304"/>
      <c r="AO114" s="304"/>
      <c r="AP114" s="304"/>
      <c r="AQ114" s="304"/>
      <c r="AR114" s="304"/>
      <c r="AS114" s="304"/>
      <c r="AT114" s="304"/>
      <c r="AU114" s="304"/>
      <c r="AV114" s="304"/>
      <c r="AW114" s="304"/>
      <c r="AX114" s="305"/>
    </row>
    <row r="115" spans="1:64" ht="32.2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470</v>
      </c>
      <c r="AE115" s="442"/>
      <c r="AF115" s="442"/>
      <c r="AG115" s="303" t="s">
        <v>546</v>
      </c>
      <c r="AH115" s="304"/>
      <c r="AI115" s="304"/>
      <c r="AJ115" s="304"/>
      <c r="AK115" s="304"/>
      <c r="AL115" s="304"/>
      <c r="AM115" s="304"/>
      <c r="AN115" s="304"/>
      <c r="AO115" s="304"/>
      <c r="AP115" s="304"/>
      <c r="AQ115" s="304"/>
      <c r="AR115" s="304"/>
      <c r="AS115" s="304"/>
      <c r="AT115" s="304"/>
      <c r="AU115" s="304"/>
      <c r="AV115" s="304"/>
      <c r="AW115" s="304"/>
      <c r="AX115" s="305"/>
    </row>
    <row r="116" spans="1:64" ht="35.25"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470</v>
      </c>
      <c r="AE116" s="633"/>
      <c r="AF116" s="633"/>
      <c r="AG116" s="366" t="s">
        <v>551</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24"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550</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73.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0" t="s">
        <v>488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3" t="s">
        <v>530</v>
      </c>
      <c r="AH119" s="304"/>
      <c r="AI119" s="304"/>
      <c r="AJ119" s="304"/>
      <c r="AK119" s="304"/>
      <c r="AL119" s="304"/>
      <c r="AM119" s="304"/>
      <c r="AN119" s="304"/>
      <c r="AO119" s="304"/>
      <c r="AP119" s="304"/>
      <c r="AQ119" s="304"/>
      <c r="AR119" s="304"/>
      <c r="AS119" s="304"/>
      <c r="AT119" s="304"/>
      <c r="AU119" s="304"/>
      <c r="AV119" s="304"/>
      <c r="AW119" s="304"/>
      <c r="AX119" s="305"/>
    </row>
    <row r="120" spans="1:64" ht="28.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470</v>
      </c>
      <c r="AE120" s="442"/>
      <c r="AF120" s="442"/>
      <c r="AG120" s="303" t="s">
        <v>531</v>
      </c>
      <c r="AH120" s="304"/>
      <c r="AI120" s="304"/>
      <c r="AJ120" s="304"/>
      <c r="AK120" s="304"/>
      <c r="AL120" s="304"/>
      <c r="AM120" s="304"/>
      <c r="AN120" s="304"/>
      <c r="AO120" s="304"/>
      <c r="AP120" s="304"/>
      <c r="AQ120" s="304"/>
      <c r="AR120" s="304"/>
      <c r="AS120" s="304"/>
      <c r="AT120" s="304"/>
      <c r="AU120" s="304"/>
      <c r="AV120" s="304"/>
      <c r="AW120" s="304"/>
      <c r="AX120" s="305"/>
    </row>
    <row r="121" spans="1:64" ht="27"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485</v>
      </c>
      <c r="AE121" s="442"/>
      <c r="AF121" s="442"/>
      <c r="AG121" s="530" t="s">
        <v>532</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485</v>
      </c>
      <c r="AE122" s="438"/>
      <c r="AF122" s="438"/>
      <c r="AG122" s="576" t="s">
        <v>535</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536</v>
      </c>
      <c r="D124" s="639"/>
      <c r="E124" s="639"/>
      <c r="F124" s="639"/>
      <c r="G124" s="639"/>
      <c r="H124" s="639"/>
      <c r="I124" s="639"/>
      <c r="J124" s="639"/>
      <c r="K124" s="639"/>
      <c r="L124" s="639"/>
      <c r="M124" s="639"/>
      <c r="N124" s="639"/>
      <c r="O124" s="640"/>
      <c r="P124" s="647" t="s">
        <v>536</v>
      </c>
      <c r="Q124" s="647"/>
      <c r="R124" s="647"/>
      <c r="S124" s="648"/>
      <c r="T124" s="630" t="s">
        <v>536</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t="s">
        <v>536</v>
      </c>
      <c r="D125" s="642"/>
      <c r="E125" s="642"/>
      <c r="F125" s="642"/>
      <c r="G125" s="642"/>
      <c r="H125" s="642"/>
      <c r="I125" s="642"/>
      <c r="J125" s="642"/>
      <c r="K125" s="642"/>
      <c r="L125" s="642"/>
      <c r="M125" s="642"/>
      <c r="N125" s="642"/>
      <c r="O125" s="643"/>
      <c r="P125" s="649" t="s">
        <v>535</v>
      </c>
      <c r="Q125" s="649"/>
      <c r="R125" s="649"/>
      <c r="S125" s="650"/>
      <c r="T125" s="434" t="s">
        <v>536</v>
      </c>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2"/>
      <c r="E126" s="572"/>
      <c r="F126" s="573"/>
      <c r="G126" s="543" t="s">
        <v>547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486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9.75" customHeight="1" thickBot="1" x14ac:dyDescent="0.2">
      <c r="A129" s="571" t="s">
        <v>556</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306</v>
      </c>
      <c r="B131" s="547"/>
      <c r="C131" s="547"/>
      <c r="D131" s="547"/>
      <c r="E131" s="548"/>
      <c r="F131" s="565" t="s">
        <v>552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8" customHeight="1" thickBot="1" x14ac:dyDescent="0.2">
      <c r="A133" s="431" t="s">
        <v>553</v>
      </c>
      <c r="B133" s="432"/>
      <c r="C133" s="432"/>
      <c r="D133" s="432"/>
      <c r="E133" s="433"/>
      <c r="F133" s="568" t="s">
        <v>554</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3"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476</v>
      </c>
      <c r="H137" s="419"/>
      <c r="I137" s="419"/>
      <c r="J137" s="419"/>
      <c r="K137" s="419"/>
      <c r="L137" s="419"/>
      <c r="M137" s="419"/>
      <c r="N137" s="419"/>
      <c r="O137" s="419"/>
      <c r="P137" s="420"/>
      <c r="Q137" s="405" t="s">
        <v>225</v>
      </c>
      <c r="R137" s="405"/>
      <c r="S137" s="405"/>
      <c r="T137" s="405"/>
      <c r="U137" s="405"/>
      <c r="V137" s="405"/>
      <c r="W137" s="418" t="s">
        <v>477</v>
      </c>
      <c r="X137" s="419"/>
      <c r="Y137" s="419"/>
      <c r="Z137" s="419"/>
      <c r="AA137" s="419"/>
      <c r="AB137" s="419"/>
      <c r="AC137" s="419"/>
      <c r="AD137" s="419"/>
      <c r="AE137" s="419"/>
      <c r="AF137" s="420"/>
      <c r="AG137" s="405" t="s">
        <v>226</v>
      </c>
      <c r="AH137" s="405"/>
      <c r="AI137" s="405"/>
      <c r="AJ137" s="405"/>
      <c r="AK137" s="405"/>
      <c r="AL137" s="405"/>
      <c r="AM137" s="401" t="s">
        <v>476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525</v>
      </c>
      <c r="H138" s="422"/>
      <c r="I138" s="422"/>
      <c r="J138" s="422"/>
      <c r="K138" s="422"/>
      <c r="L138" s="422"/>
      <c r="M138" s="422"/>
      <c r="N138" s="422"/>
      <c r="O138" s="422"/>
      <c r="P138" s="423"/>
      <c r="Q138" s="407" t="s">
        <v>228</v>
      </c>
      <c r="R138" s="407"/>
      <c r="S138" s="407"/>
      <c r="T138" s="407"/>
      <c r="U138" s="407"/>
      <c r="V138" s="407"/>
      <c r="W138" s="421">
        <v>215</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523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489</v>
      </c>
      <c r="H180" s="98"/>
      <c r="I180" s="98"/>
      <c r="J180" s="98"/>
      <c r="K180" s="99"/>
      <c r="L180" s="100" t="s">
        <v>495</v>
      </c>
      <c r="M180" s="101"/>
      <c r="N180" s="101"/>
      <c r="O180" s="101"/>
      <c r="P180" s="101"/>
      <c r="Q180" s="101"/>
      <c r="R180" s="101"/>
      <c r="S180" s="101"/>
      <c r="T180" s="101"/>
      <c r="U180" s="101"/>
      <c r="V180" s="101"/>
      <c r="W180" s="101"/>
      <c r="X180" s="102"/>
      <c r="Y180" s="103">
        <v>4.34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8"/>
      <c r="C181" s="538"/>
      <c r="D181" s="538"/>
      <c r="E181" s="538"/>
      <c r="F181" s="539"/>
      <c r="G181" s="74" t="s">
        <v>490</v>
      </c>
      <c r="H181" s="75"/>
      <c r="I181" s="75"/>
      <c r="J181" s="75"/>
      <c r="K181" s="76"/>
      <c r="L181" s="77" t="s">
        <v>496</v>
      </c>
      <c r="M181" s="78"/>
      <c r="N181" s="78"/>
      <c r="O181" s="78"/>
      <c r="P181" s="78"/>
      <c r="Q181" s="78"/>
      <c r="R181" s="78"/>
      <c r="S181" s="78"/>
      <c r="T181" s="78"/>
      <c r="U181" s="78"/>
      <c r="V181" s="78"/>
      <c r="W181" s="78"/>
      <c r="X181" s="79"/>
      <c r="Y181" s="80">
        <v>1.07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t="s">
        <v>491</v>
      </c>
      <c r="H182" s="75"/>
      <c r="I182" s="75"/>
      <c r="J182" s="75"/>
      <c r="K182" s="76"/>
      <c r="L182" s="77" t="s">
        <v>497</v>
      </c>
      <c r="M182" s="78"/>
      <c r="N182" s="78"/>
      <c r="O182" s="78"/>
      <c r="P182" s="78"/>
      <c r="Q182" s="78"/>
      <c r="R182" s="78"/>
      <c r="S182" s="78"/>
      <c r="T182" s="78"/>
      <c r="U182" s="78"/>
      <c r="V182" s="78"/>
      <c r="W182" s="78"/>
      <c r="X182" s="79"/>
      <c r="Y182" s="80">
        <v>0.9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t="s">
        <v>492</v>
      </c>
      <c r="H183" s="75"/>
      <c r="I183" s="75"/>
      <c r="J183" s="75"/>
      <c r="K183" s="76"/>
      <c r="L183" s="77" t="s">
        <v>498</v>
      </c>
      <c r="M183" s="78"/>
      <c r="N183" s="78"/>
      <c r="O183" s="78"/>
      <c r="P183" s="78"/>
      <c r="Q183" s="78"/>
      <c r="R183" s="78"/>
      <c r="S183" s="78"/>
      <c r="T183" s="78"/>
      <c r="U183" s="78"/>
      <c r="V183" s="78"/>
      <c r="W183" s="78"/>
      <c r="X183" s="79"/>
      <c r="Y183" s="80">
        <v>0.9</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t="s">
        <v>493</v>
      </c>
      <c r="H184" s="75"/>
      <c r="I184" s="75"/>
      <c r="J184" s="75"/>
      <c r="K184" s="76"/>
      <c r="L184" s="77" t="s">
        <v>499</v>
      </c>
      <c r="M184" s="78"/>
      <c r="N184" s="78"/>
      <c r="O184" s="78"/>
      <c r="P184" s="78"/>
      <c r="Q184" s="78"/>
      <c r="R184" s="78"/>
      <c r="S184" s="78"/>
      <c r="T184" s="78"/>
      <c r="U184" s="78"/>
      <c r="V184" s="78"/>
      <c r="W184" s="78"/>
      <c r="X184" s="79"/>
      <c r="Y184" s="80">
        <v>0.02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t="s">
        <v>494</v>
      </c>
      <c r="H185" s="75"/>
      <c r="I185" s="75"/>
      <c r="J185" s="75"/>
      <c r="K185" s="76"/>
      <c r="L185" s="77"/>
      <c r="M185" s="78"/>
      <c r="N185" s="78"/>
      <c r="O185" s="78"/>
      <c r="P185" s="78"/>
      <c r="Q185" s="78"/>
      <c r="R185" s="78"/>
      <c r="S185" s="78"/>
      <c r="T185" s="78"/>
      <c r="U185" s="78"/>
      <c r="V185" s="78"/>
      <c r="W185" s="78"/>
      <c r="X185" s="79"/>
      <c r="Y185" s="80">
        <v>1.17</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8.4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524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t="s">
        <v>490</v>
      </c>
      <c r="H193" s="98"/>
      <c r="I193" s="98"/>
      <c r="J193" s="98"/>
      <c r="K193" s="99"/>
      <c r="L193" s="100" t="s">
        <v>513</v>
      </c>
      <c r="M193" s="101"/>
      <c r="N193" s="101"/>
      <c r="O193" s="101"/>
      <c r="P193" s="101"/>
      <c r="Q193" s="101"/>
      <c r="R193" s="101"/>
      <c r="S193" s="101"/>
      <c r="T193" s="101"/>
      <c r="U193" s="101"/>
      <c r="V193" s="101"/>
      <c r="W193" s="101"/>
      <c r="X193" s="102"/>
      <c r="Y193" s="103">
        <v>0.35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8"/>
      <c r="C194" s="538"/>
      <c r="D194" s="538"/>
      <c r="E194" s="538"/>
      <c r="F194" s="539"/>
      <c r="G194" s="74" t="s">
        <v>489</v>
      </c>
      <c r="H194" s="75"/>
      <c r="I194" s="75"/>
      <c r="J194" s="75"/>
      <c r="K194" s="76"/>
      <c r="L194" s="77" t="s">
        <v>514</v>
      </c>
      <c r="M194" s="78"/>
      <c r="N194" s="78"/>
      <c r="O194" s="78"/>
      <c r="P194" s="78"/>
      <c r="Q194" s="78"/>
      <c r="R194" s="78"/>
      <c r="S194" s="78"/>
      <c r="T194" s="78"/>
      <c r="U194" s="78"/>
      <c r="V194" s="78"/>
      <c r="W194" s="78"/>
      <c r="X194" s="79"/>
      <c r="Y194" s="80">
        <v>0.43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t="s">
        <v>512</v>
      </c>
      <c r="H195" s="75"/>
      <c r="I195" s="75"/>
      <c r="J195" s="75"/>
      <c r="K195" s="76"/>
      <c r="L195" s="77"/>
      <c r="M195" s="78"/>
      <c r="N195" s="78"/>
      <c r="O195" s="78"/>
      <c r="P195" s="78"/>
      <c r="Q195" s="78"/>
      <c r="R195" s="78"/>
      <c r="S195" s="78"/>
      <c r="T195" s="78"/>
      <c r="U195" s="78"/>
      <c r="V195" s="78"/>
      <c r="W195" s="78"/>
      <c r="X195" s="79"/>
      <c r="Y195" s="80">
        <v>0.12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8" t="s">
        <v>511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t="s">
        <v>490</v>
      </c>
      <c r="H206" s="98"/>
      <c r="I206" s="98"/>
      <c r="J206" s="98"/>
      <c r="K206" s="99"/>
      <c r="L206" s="100" t="s">
        <v>507</v>
      </c>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8"/>
      <c r="C207" s="538"/>
      <c r="D207" s="538"/>
      <c r="E207" s="538"/>
      <c r="F207" s="539"/>
      <c r="G207" s="74" t="s">
        <v>504</v>
      </c>
      <c r="H207" s="75"/>
      <c r="I207" s="75"/>
      <c r="J207" s="75"/>
      <c r="K207" s="76"/>
      <c r="L207" s="77" t="s">
        <v>508</v>
      </c>
      <c r="M207" s="78"/>
      <c r="N207" s="78"/>
      <c r="O207" s="78"/>
      <c r="P207" s="78"/>
      <c r="Q207" s="78"/>
      <c r="R207" s="78"/>
      <c r="S207" s="78"/>
      <c r="T207" s="78"/>
      <c r="U207" s="78"/>
      <c r="V207" s="78"/>
      <c r="W207" s="78"/>
      <c r="X207" s="79"/>
      <c r="Y207" s="80">
        <v>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t="s">
        <v>505</v>
      </c>
      <c r="H208" s="75"/>
      <c r="I208" s="75"/>
      <c r="J208" s="75"/>
      <c r="K208" s="76"/>
      <c r="L208" s="77" t="s">
        <v>509</v>
      </c>
      <c r="M208" s="78"/>
      <c r="N208" s="78"/>
      <c r="O208" s="78"/>
      <c r="P208" s="78"/>
      <c r="Q208" s="78"/>
      <c r="R208" s="78"/>
      <c r="S208" s="78"/>
      <c r="T208" s="78"/>
      <c r="U208" s="78"/>
      <c r="V208" s="78"/>
      <c r="W208" s="78"/>
      <c r="X208" s="79"/>
      <c r="Y208" s="80">
        <v>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t="s">
        <v>506</v>
      </c>
      <c r="H209" s="75"/>
      <c r="I209" s="75"/>
      <c r="J209" s="75"/>
      <c r="K209" s="76"/>
      <c r="L209" s="77" t="s">
        <v>510</v>
      </c>
      <c r="M209" s="78"/>
      <c r="N209" s="78"/>
      <c r="O209" s="78"/>
      <c r="P209" s="78"/>
      <c r="Q209" s="78"/>
      <c r="R209" s="78"/>
      <c r="S209" s="78"/>
      <c r="T209" s="78"/>
      <c r="U209" s="78"/>
      <c r="V209" s="78"/>
      <c r="W209" s="78"/>
      <c r="X209" s="79"/>
      <c r="Y209" s="80">
        <v>4</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503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t="s">
        <v>489</v>
      </c>
      <c r="H219" s="98"/>
      <c r="I219" s="98"/>
      <c r="J219" s="98"/>
      <c r="K219" s="99"/>
      <c r="L219" s="100" t="s">
        <v>501</v>
      </c>
      <c r="M219" s="101"/>
      <c r="N219" s="101"/>
      <c r="O219" s="101"/>
      <c r="P219" s="101"/>
      <c r="Q219" s="101"/>
      <c r="R219" s="101"/>
      <c r="S219" s="101"/>
      <c r="T219" s="101"/>
      <c r="U219" s="101"/>
      <c r="V219" s="101"/>
      <c r="W219" s="101"/>
      <c r="X219" s="102"/>
      <c r="Y219" s="103">
        <v>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t="s">
        <v>500</v>
      </c>
      <c r="H220" s="75"/>
      <c r="I220" s="75"/>
      <c r="J220" s="75"/>
      <c r="K220" s="76"/>
      <c r="L220" s="77" t="s">
        <v>502</v>
      </c>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515</v>
      </c>
      <c r="D236" s="113"/>
      <c r="E236" s="113"/>
      <c r="F236" s="113"/>
      <c r="G236" s="113"/>
      <c r="H236" s="113"/>
      <c r="I236" s="113"/>
      <c r="J236" s="113"/>
      <c r="K236" s="113"/>
      <c r="L236" s="11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8.4</v>
      </c>
      <c r="AL236" s="115"/>
      <c r="AM236" s="115"/>
      <c r="AN236" s="115"/>
      <c r="AO236" s="115"/>
      <c r="AP236" s="116"/>
      <c r="AQ236" s="117">
        <v>3</v>
      </c>
      <c r="AR236" s="113"/>
      <c r="AS236" s="113"/>
      <c r="AT236" s="113"/>
      <c r="AU236" s="114">
        <v>79.400000000000006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517</v>
      </c>
      <c r="D269" s="113"/>
      <c r="E269" s="113"/>
      <c r="F269" s="113"/>
      <c r="G269" s="113"/>
      <c r="H269" s="113"/>
      <c r="I269" s="113"/>
      <c r="J269" s="113"/>
      <c r="K269" s="113"/>
      <c r="L269" s="113"/>
      <c r="M269" s="113" t="s">
        <v>518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0.97</v>
      </c>
      <c r="AL269" s="115"/>
      <c r="AM269" s="115"/>
      <c r="AN269" s="115"/>
      <c r="AO269" s="115"/>
      <c r="AP269" s="116"/>
      <c r="AQ269" s="117">
        <v>1</v>
      </c>
      <c r="AR269" s="113"/>
      <c r="AS269" s="113"/>
      <c r="AT269" s="113"/>
      <c r="AU269" s="114">
        <v>99.7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519</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9</v>
      </c>
      <c r="AL302" s="115"/>
      <c r="AM302" s="115"/>
      <c r="AN302" s="115"/>
      <c r="AO302" s="115"/>
      <c r="AP302" s="116"/>
      <c r="AQ302" s="117">
        <v>3</v>
      </c>
      <c r="AR302" s="113"/>
      <c r="AS302" s="113"/>
      <c r="AT302" s="113"/>
      <c r="AU302" s="114">
        <v>96.9</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522</v>
      </c>
      <c r="D335" s="113"/>
      <c r="E335" s="113"/>
      <c r="F335" s="113"/>
      <c r="G335" s="113"/>
      <c r="H335" s="113"/>
      <c r="I335" s="113"/>
      <c r="J335" s="113"/>
      <c r="K335" s="113"/>
      <c r="L335" s="113"/>
      <c r="M335" s="117" t="s">
        <v>521</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17">
        <v>1</v>
      </c>
      <c r="AR335" s="113"/>
      <c r="AS335" s="113"/>
      <c r="AT335" s="113"/>
      <c r="AU335" s="114">
        <v>56.1</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6:AQ17 P15:AX15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I24 AJ23:AS23 AO24:AX24">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O25:AS25">
    <cfRule type="expression" dxfId="789" priority="51">
      <formula>IF(AND(AO25&gt;=0, RIGHT(TEXT(AO25,"0.#"),1)&lt;&gt;"."),TRUE,FALSE)</formula>
    </cfRule>
    <cfRule type="expression" dxfId="788" priority="52">
      <formula>IF(AND(AO25&gt;=0, RIGHT(TEXT(AO25,"0.#"),1)="."),TRUE,FALSE)</formula>
    </cfRule>
    <cfRule type="expression" dxfId="787" priority="53">
      <formula>IF(AND(AO25&lt;0, RIGHT(TEXT(AO25,"0.#"),1)&lt;&gt;"."),TRUE,FALSE)</formula>
    </cfRule>
    <cfRule type="expression" dxfId="786" priority="54">
      <formula>IF(AND(AO25&lt;0, RIGHT(TEXT(AO25,"0.#"),1)="."),TRUE,FALSE)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cfRule type="expression" dxfId="781" priority="37">
      <formula>IF(RIGHT(TEXT(AE33,"0.#"),1)=".",FALSE,TRUE)</formula>
    </cfRule>
    <cfRule type="expression" dxfId="780" priority="38">
      <formula>IF(RIGHT(TEXT(AE33,"0.#"),1)=".",TRUE,FALSE)</formula>
    </cfRule>
  </conditionalFormatting>
  <conditionalFormatting sqref="AE44:AX44 AJ43:AS43 AE39:AX39 AJ38:AS38 AE34:AX34 AJ33:AS33 AT29:AX29">
    <cfRule type="expression" dxfId="779" priority="35">
      <formula>IF(RIGHT(TEXT(AE29,"0.#"),1)=".",FALSE,TRUE)</formula>
    </cfRule>
    <cfRule type="expression" dxfId="778" priority="36">
      <formula>IF(RIGHT(TEXT(AE29,"0.#"),1)=".",TRUE,FALSE)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E28:AI28">
    <cfRule type="expression" dxfId="753" priority="9">
      <formula>IF(RIGHT(TEXT(AE28,"0.#"),1)=".",FALSE,TRUE)</formula>
    </cfRule>
    <cfRule type="expression" dxfId="752" priority="10">
      <formula>IF(RIGHT(TEXT(AE28,"0.#"),1)=".",TRUE,FALSE)</formula>
    </cfRule>
  </conditionalFormatting>
  <conditionalFormatting sqref="AE29:AS29 AJ28:AS28">
    <cfRule type="expression" dxfId="751" priority="7">
      <formula>IF(RIGHT(TEXT(AE28,"0.#"),1)=".",FALSE,TRUE)</formula>
    </cfRule>
    <cfRule type="expression" dxfId="750" priority="8">
      <formula>IF(RIGHT(TEXT(AE28,"0.#"),1)=".",TRUE,FALSE)</formula>
    </cfRule>
  </conditionalFormatting>
  <conditionalFormatting sqref="AJ24:AN24">
    <cfRule type="expression" dxfId="749" priority="5">
      <formula>IF(RIGHT(TEXT(AJ24,"0.#"),1)=".",FALSE,TRUE)</formula>
    </cfRule>
    <cfRule type="expression" dxfId="748" priority="6">
      <formula>IF(RIGHT(TEXT(AJ24,"0.#"),1)=".",TRUE,FALSE)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229</xdr:row>
                    <xdr:rowOff>66675</xdr:rowOff>
                  </from>
                  <to>
                    <xdr:col>45</xdr:col>
                    <xdr:colOff>28575</xdr:colOff>
                    <xdr:row>230</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41</xdr:col>
                    <xdr:colOff>104775</xdr:colOff>
                    <xdr:row>45</xdr:row>
                    <xdr:rowOff>28575</xdr:rowOff>
                  </from>
                  <to>
                    <xdr:col>48</xdr:col>
                    <xdr:colOff>47625</xdr:colOff>
                    <xdr:row>45</xdr:row>
                    <xdr:rowOff>266700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38</xdr:col>
                    <xdr:colOff>85725</xdr:colOff>
                    <xdr:row>496</xdr:row>
                    <xdr:rowOff>28575</xdr:rowOff>
                  </from>
                  <to>
                    <xdr:col>45</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464</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3"/>
      <c r="B3" s="694"/>
      <c r="C3" s="694"/>
      <c r="D3" s="694"/>
      <c r="E3" s="694"/>
      <c r="F3" s="69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3"/>
      <c r="B16" s="694"/>
      <c r="C16" s="694"/>
      <c r="D16" s="694"/>
      <c r="E16" s="694"/>
      <c r="F16" s="69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3"/>
      <c r="B29" s="694"/>
      <c r="C29" s="694"/>
      <c r="D29" s="694"/>
      <c r="E29" s="694"/>
      <c r="F29" s="69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3"/>
      <c r="B42" s="694"/>
      <c r="C42" s="694"/>
      <c r="D42" s="694"/>
      <c r="E42" s="694"/>
      <c r="F42" s="69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3"/>
      <c r="B56" s="694"/>
      <c r="C56" s="694"/>
      <c r="D56" s="694"/>
      <c r="E56" s="694"/>
      <c r="F56" s="69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3"/>
      <c r="B69" s="694"/>
      <c r="C69" s="694"/>
      <c r="D69" s="694"/>
      <c r="E69" s="694"/>
      <c r="F69" s="69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3"/>
      <c r="B82" s="694"/>
      <c r="C82" s="694"/>
      <c r="D82" s="694"/>
      <c r="E82" s="694"/>
      <c r="F82" s="69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3"/>
      <c r="B95" s="694"/>
      <c r="C95" s="694"/>
      <c r="D95" s="694"/>
      <c r="E95" s="694"/>
      <c r="F95" s="69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3"/>
      <c r="B109" s="694"/>
      <c r="C109" s="694"/>
      <c r="D109" s="694"/>
      <c r="E109" s="694"/>
      <c r="F109" s="69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3"/>
      <c r="B122" s="694"/>
      <c r="C122" s="694"/>
      <c r="D122" s="694"/>
      <c r="E122" s="694"/>
      <c r="F122" s="69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3"/>
      <c r="B135" s="694"/>
      <c r="C135" s="694"/>
      <c r="D135" s="694"/>
      <c r="E135" s="694"/>
      <c r="F135" s="69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3"/>
      <c r="B148" s="694"/>
      <c r="C148" s="694"/>
      <c r="D148" s="694"/>
      <c r="E148" s="694"/>
      <c r="F148" s="69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3"/>
      <c r="B162" s="694"/>
      <c r="C162" s="694"/>
      <c r="D162" s="694"/>
      <c r="E162" s="694"/>
      <c r="F162" s="69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3"/>
      <c r="B175" s="694"/>
      <c r="C175" s="694"/>
      <c r="D175" s="694"/>
      <c r="E175" s="694"/>
      <c r="F175" s="69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3"/>
      <c r="B188" s="694"/>
      <c r="C188" s="694"/>
      <c r="D188" s="694"/>
      <c r="E188" s="694"/>
      <c r="F188" s="69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3"/>
      <c r="B201" s="694"/>
      <c r="C201" s="694"/>
      <c r="D201" s="694"/>
      <c r="E201" s="694"/>
      <c r="F201" s="69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3"/>
      <c r="B215" s="694"/>
      <c r="C215" s="694"/>
      <c r="D215" s="694"/>
      <c r="E215" s="694"/>
      <c r="F215" s="69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3"/>
      <c r="B228" s="694"/>
      <c r="C228" s="694"/>
      <c r="D228" s="694"/>
      <c r="E228" s="694"/>
      <c r="F228" s="69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3"/>
      <c r="B241" s="694"/>
      <c r="C241" s="694"/>
      <c r="D241" s="694"/>
      <c r="E241" s="694"/>
      <c r="F241" s="69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3"/>
      <c r="B254" s="694"/>
      <c r="C254" s="694"/>
      <c r="D254" s="694"/>
      <c r="E254" s="694"/>
      <c r="F254" s="69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2015-08-19T08:48:26Z</cp:lastPrinted>
  <dcterms:created xsi:type="dcterms:W3CDTF">2012-03-13T00:50:25Z</dcterms:created>
  <dcterms:modified xsi:type="dcterms:W3CDTF">2015-09-01T14:14:10Z</dcterms:modified>
</cp:coreProperties>
</file>