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30" i="3" l="1"/>
  <c r="AO30" i="3"/>
  <c r="AE30" i="3"/>
  <c r="AJ25" i="3" l="1"/>
  <c r="AJ83" i="3" l="1"/>
  <c r="AT83" i="3"/>
  <c r="AT86" i="3"/>
  <c r="AO86" i="3"/>
  <c r="AJ86" i="3"/>
  <c r="AE86" i="3"/>
  <c r="AO83" i="3"/>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<sst xmlns="http://schemas.openxmlformats.org/spreadsheetml/2006/main" count="801" uniqueCount="477">
  <si>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</si>
  <si>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</si>
  <si>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</si>
  <si>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</si>
  <si>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</si>
  <si>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関係する計画、通知等</t>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</si>
  <si>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</si>
  <si>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</si>
  <si>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</si>
  <si>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</si>
  <si>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</si>
  <si>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</si>
  <si>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</si>
  <si>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成果目標及び成果実績
（アウトカム）</t>
    <rPh sb="0" eb="2">
      <t>セイカ</t>
    </rPh>
    <rPh sb="2" eb="4">
      <t>モクヒョウ</t>
    </rPh>
    <rPh sb="4" eb="5">
      <t>オヨ</t>
    </rPh>
    <rPh sb="6" eb="8">
      <t>セイカ</t>
    </rPh>
    <rPh sb="8" eb="10">
      <t>ジッセキ</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</si>
  <si>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</si>
  <si>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</si>
  <si>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</si>
  <si>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</si>
  <si>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</si>
  <si>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</si>
  <si>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</si>
  <si>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</si>
  <si>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</si>
  <si>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</si>
  <si>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</si>
  <si>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</si>
  <si>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</si>
  <si>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</si>
  <si>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9"/>
  </si>
  <si>
    <t>主な増減理由</t>
    <rPh sb="0" eb="1">
      <t>オモ</t>
    </rPh>
    <rPh sb="2" eb="4">
      <t>ゾウゲン</t>
    </rPh>
    <rPh sb="4" eb="6">
      <t>リユウ</t>
    </rPh>
    <phoneticPr fontId="9"/>
  </si>
  <si>
    <t>事業名</t>
    <rPh sb="0" eb="2">
      <t>ジギョウ</t>
    </rPh>
    <rPh sb="2" eb="3">
      <t>メイ</t>
    </rPh>
    <phoneticPr fontId="9"/>
  </si>
  <si>
    <t>支　出　先</t>
    <phoneticPr fontId="9"/>
  </si>
  <si>
    <t>業　務　概　要</t>
    <phoneticPr fontId="9"/>
  </si>
  <si>
    <t>支　出　額
（百万円）</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</si>
  <si>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</si>
  <si>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</si>
  <si>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</si>
  <si>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関連する過去のレビューシートの事業番号</t>
    <rPh sb="0" eb="2">
      <t>カンレン</t>
    </rPh>
    <rPh sb="4" eb="6">
      <t>カコ</t>
    </rPh>
    <rPh sb="15" eb="17">
      <t>ジギョウ</t>
    </rPh>
    <rPh sb="17" eb="19">
      <t>バンゴウ</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</si>
  <si>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</si>
  <si>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</si>
  <si>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</si>
  <si>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</si>
  <si>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</si>
  <si>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</si>
  <si>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</si>
  <si>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</si>
  <si>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</si>
  <si>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</si>
  <si>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</si>
  <si>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</si>
  <si>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</si>
  <si>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活動実績は見込みに見合ったものであるか。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</si>
  <si>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</si>
  <si>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</si>
  <si>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</si>
  <si>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不用率が大きい場合、その理由は妥当か。（理由を右に記載）</t>
    <phoneticPr fontId="9"/>
  </si>
  <si>
    <t>政策・施策名</t>
    <rPh sb="0" eb="2">
      <t>セイサク</t>
    </rPh>
    <rPh sb="3" eb="5">
      <t>シサク</t>
    </rPh>
    <rPh sb="5" eb="6">
      <t>メイ</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</si>
  <si>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</si>
  <si>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</si>
  <si>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</si>
  <si>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　　/</t>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</si>
  <si>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</si>
  <si>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</si>
  <si>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</si>
  <si>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</si>
  <si>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</si>
  <si>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</si>
  <si>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</si>
  <si>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</si>
  <si>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r>
      <t>24</t>
    </r>
    <r>
      <rPr>
        <sz val="11"/>
        <rFont val="ＭＳ Ｐゴシック"/>
        <family val="3"/>
        <charset val="128"/>
      </rPr>
      <t>年度</t>
    </r>
    <rPh sb="2" eb="4">
      <t>ネンド</t>
    </rPh>
    <phoneticPr fontId="9"/>
  </si>
  <si>
    <r>
      <t>25</t>
    </r>
    <r>
      <rPr>
        <sz val="11"/>
        <rFont val="ＭＳ Ｐゴシック"/>
        <family val="3"/>
        <charset val="128"/>
      </rPr>
      <t>年度</t>
    </r>
    <rPh sb="2" eb="4">
      <t>ネンド</t>
    </rPh>
    <phoneticPr fontId="9"/>
  </si>
  <si>
    <r>
      <t>26</t>
    </r>
    <r>
      <rPr>
        <sz val="11"/>
        <rFont val="ＭＳ Ｐゴシック"/>
        <family val="3"/>
        <charset val="128"/>
      </rPr>
      <t>年度</t>
    </r>
    <rPh sb="2" eb="4">
      <t>ネンド</t>
    </rPh>
    <phoneticPr fontId="9"/>
  </si>
  <si>
    <r>
      <t>27</t>
    </r>
    <r>
      <rPr>
        <sz val="11"/>
        <rFont val="ＭＳ Ｐゴシック"/>
        <family val="3"/>
        <charset val="128"/>
      </rPr>
      <t>年度</t>
    </r>
    <rPh sb="2" eb="4">
      <t>ネンド</t>
    </rPh>
    <phoneticPr fontId="9"/>
  </si>
  <si>
    <r>
      <t>28</t>
    </r>
    <r>
      <rPr>
        <sz val="11"/>
        <rFont val="ＭＳ Ｐゴシック"/>
        <family val="3"/>
        <charset val="128"/>
      </rPr>
      <t>年度要求</t>
    </r>
    <rPh sb="2" eb="4">
      <t>ネンド</t>
    </rPh>
    <rPh sb="4" eb="6">
      <t>ヨウキュウ</t>
    </rPh>
    <phoneticPr fontId="9"/>
  </si>
  <si>
    <t>27年度活動見込</t>
    <rPh sb="2" eb="4">
      <t>ネンド</t>
    </rPh>
    <rPh sb="4" eb="6">
      <t>カツドウ</t>
    </rPh>
    <rPh sb="6" eb="8">
      <t>ミコ</t>
    </rPh>
    <phoneticPr fontId="9"/>
  </si>
  <si>
    <t>27年度見込</t>
    <rPh sb="2" eb="4">
      <t>ネンド</t>
    </rPh>
    <rPh sb="4" eb="6">
      <t>ミコ</t>
    </rPh>
    <phoneticPr fontId="9"/>
  </si>
  <si>
    <t>27年度当初予算</t>
    <rPh sb="2" eb="4">
      <t>ネンド</t>
    </rPh>
    <rPh sb="4" eb="6">
      <t>トウショ</t>
    </rPh>
    <rPh sb="6" eb="8">
      <t>ヨサン</t>
    </rPh>
    <phoneticPr fontId="9"/>
  </si>
  <si>
    <t>平成27・28年度予算内訳（単位：百万円）</t>
    <rPh sb="0" eb="2">
      <t>ヘイセイ</t>
    </rPh>
    <rPh sb="7" eb="9">
      <t>ネンド</t>
    </rPh>
    <rPh sb="9" eb="11">
      <t>ヨサン</t>
    </rPh>
    <rPh sb="11" eb="13">
      <t>ウチワケ</t>
    </rPh>
    <phoneticPr fontId="9"/>
  </si>
  <si>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</si>
  <si>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主要経費</t>
    <rPh sb="0" eb="2">
      <t>シュヨウ</t>
    </rPh>
    <rPh sb="2" eb="4">
      <t>ケイヒ</t>
    </rPh>
    <phoneticPr fontId="9"/>
  </si>
  <si>
    <t>関連事業</t>
    <rPh sb="0" eb="2">
      <t>カンレン</t>
    </rPh>
    <rPh sb="2" eb="4">
      <t>ジギョウ</t>
    </rPh>
    <phoneticPr fontId="9"/>
  </si>
  <si>
    <t>成果実績は成果目標に見合ったものとなっているか</t>
    <phoneticPr fontId="9"/>
  </si>
  <si>
    <t>その他コスト削減や効率化に向けた工夫は行われているか</t>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</si>
  <si>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</si>
  <si>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</si>
  <si>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</si>
  <si>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</si>
  <si>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所管府省・部局名</t>
    <rPh sb="0" eb="2">
      <t>ショカン</t>
    </rPh>
    <rPh sb="2" eb="4">
      <t>フショウ</t>
    </rPh>
    <rPh sb="5" eb="7">
      <t>ブキョク</t>
    </rPh>
    <rPh sb="7" eb="8">
      <t>メイ</t>
    </rPh>
    <phoneticPr fontId="9"/>
  </si>
  <si>
    <t>活動指標及び活動実績
（アウトプット）</t>
    <rPh sb="0" eb="2">
      <t>カツドウ</t>
    </rPh>
    <rPh sb="2" eb="4">
      <t>シヒョウ</t>
    </rPh>
    <rPh sb="4" eb="5">
      <t>オヨ</t>
    </rPh>
    <rPh sb="6" eb="8">
      <t>カツドウ</t>
    </rPh>
    <rPh sb="8" eb="10">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</si>
  <si>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</si>
  <si>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</si>
  <si>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</si>
  <si>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</si>
  <si>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</si>
  <si>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</si>
  <si>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</si>
  <si>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</si>
  <si>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</si>
  <si>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</si>
  <si>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</si>
  <si>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</si>
  <si>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</si>
  <si>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</si>
  <si>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</si>
  <si>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</si>
  <si>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</si>
  <si>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</si>
  <si>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</si>
  <si>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</si>
  <si>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</si>
  <si>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</si>
  <si>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</si>
  <si>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</si>
  <si>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</si>
  <si>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</si>
  <si>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</si>
  <si>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</si>
  <si>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</si>
  <si>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</si>
  <si>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</si>
  <si>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</si>
  <si>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</si>
  <si>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</si>
  <si>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</si>
  <si>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</si>
  <si>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</si>
  <si>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</si>
  <si>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</si>
  <si>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</si>
  <si>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</si>
  <si>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</si>
  <si>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</si>
  <si>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</si>
  <si>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</si>
  <si>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</si>
  <si>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</si>
  <si>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</si>
  <si>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</si>
  <si>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</si>
  <si>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</si>
  <si>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</si>
  <si>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</si>
  <si>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</si>
  <si>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</si>
  <si>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</si>
  <si>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</si>
  <si>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</si>
  <si>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</si>
  <si>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</si>
  <si>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</si>
  <si>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</si>
  <si>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</si>
  <si>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</si>
  <si>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</si>
  <si>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</si>
  <si>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</si>
  <si>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</si>
  <si>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</si>
  <si>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</si>
  <si>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</si>
  <si>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</si>
  <si>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</si>
  <si>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</si>
  <si>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</si>
  <si>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</si>
  <si>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</si>
  <si>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</si>
  <si>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</si>
  <si>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</si>
  <si>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</si>
  <si>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</si>
  <si>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</si>
  <si>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</si>
  <si>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</si>
  <si>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</si>
  <si>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</si>
  <si>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</si>
  <si>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</si>
  <si>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</si>
  <si>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</si>
  <si>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</si>
  <si>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</si>
  <si>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</si>
  <si>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</si>
  <si>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</si>
  <si>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</si>
  <si>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</si>
  <si>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</si>
  <si>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</si>
  <si>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</si>
  <si>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</si>
  <si>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</si>
  <si>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</si>
  <si>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</si>
  <si>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</si>
  <si>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</si>
  <si>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</si>
  <si>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</si>
  <si>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</si>
  <si>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</si>
  <si>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</si>
  <si>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</si>
  <si>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</si>
  <si>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</si>
  <si>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</si>
  <si>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</si>
  <si>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</si>
  <si>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</si>
  <si>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</si>
  <si>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</si>
  <si>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</si>
  <si>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</si>
  <si>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</si>
  <si>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</si>
  <si>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</si>
  <si>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</si>
  <si>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平成２７年度行政事業レビューシート</t>
    <rPh sb="0" eb="2">
      <t>ヘイセイ</t>
    </rPh>
    <rPh sb="4" eb="5">
      <t>ネン</t>
    </rPh>
    <rPh sb="5" eb="6">
      <t>ド</t>
    </rPh>
    <rPh sb="6" eb="8">
      <t>ギョウセイ</t>
    </rPh>
    <rPh sb="8" eb="10">
      <t>ジギョウ</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</si>
  <si>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</si>
  <si>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</si>
  <si>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</si>
  <si>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</si>
  <si>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</si>
  <si>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</si>
  <si>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</si>
  <si>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r>
      <t>平成22</t>
    </r>
    <r>
      <rPr>
        <sz val="11"/>
        <rFont val="ＭＳ Ｐゴシック"/>
        <family val="3"/>
        <charset val="128"/>
      </rPr>
      <t>年度</t>
    </r>
    <rPh sb="0" eb="2">
      <t>ヘイセイ</t>
    </rPh>
    <rPh sb="4" eb="5">
      <t>ネン</t>
    </rPh>
    <rPh sb="5" eb="6">
      <t>ド</t>
    </rPh>
    <phoneticPr fontId="9"/>
  </si>
  <si>
    <r>
      <t>平成23</t>
    </r>
    <r>
      <rPr>
        <sz val="11"/>
        <rFont val="ＭＳ Ｐゴシック"/>
        <family val="3"/>
        <charset val="128"/>
      </rPr>
      <t>年度</t>
    </r>
    <rPh sb="0" eb="2">
      <t>ヘイセイ</t>
    </rPh>
    <rPh sb="4" eb="5">
      <t>ネン</t>
    </rPh>
    <rPh sb="5" eb="6">
      <t>ド</t>
    </rPh>
    <phoneticPr fontId="9"/>
  </si>
  <si>
    <r>
      <t>平成24</t>
    </r>
    <r>
      <rPr>
        <sz val="11"/>
        <rFont val="ＭＳ Ｐゴシック"/>
        <family val="3"/>
        <charset val="128"/>
      </rPr>
      <t>年度</t>
    </r>
    <rPh sb="0" eb="2">
      <t>ヘイセイ</t>
    </rPh>
    <rPh sb="4" eb="5">
      <t>ネン</t>
    </rPh>
    <rPh sb="5" eb="6">
      <t>ド</t>
    </rPh>
    <phoneticPr fontId="9"/>
  </si>
  <si>
    <r>
      <t>平成25</t>
    </r>
    <r>
      <rPr>
        <sz val="11"/>
        <rFont val="ＭＳ Ｐゴシック"/>
        <family val="3"/>
        <charset val="128"/>
      </rPr>
      <t>年度</t>
    </r>
    <rPh sb="0" eb="2">
      <t>ヘイセイ</t>
    </rPh>
    <rPh sb="4" eb="5">
      <t>ネン</t>
    </rPh>
    <rPh sb="5" eb="6">
      <t>ド</t>
    </rPh>
    <phoneticPr fontId="9"/>
  </si>
  <si>
    <r>
      <t>平成26</t>
    </r>
    <r>
      <rPr>
        <sz val="11"/>
        <rFont val="ＭＳ Ｐゴシック"/>
        <family val="3"/>
        <charset val="128"/>
      </rPr>
      <t>年度</t>
    </r>
    <rPh sb="0" eb="2">
      <t>ヘイセイ</t>
    </rPh>
    <rPh sb="4" eb="5">
      <t>ネン</t>
    </rPh>
    <rPh sb="5" eb="6">
      <t>ド</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</si>
  <si>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</si>
  <si>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</si>
  <si>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</si>
  <si>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</si>
  <si>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</si>
  <si>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</si>
  <si>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</si>
  <si>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</si>
  <si>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</si>
  <si>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</si>
  <si>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</si>
  <si>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</si>
  <si>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</si>
  <si>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</si>
  <si>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</si>
  <si>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</si>
  <si>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</si>
  <si>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</si>
  <si>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</si>
  <si>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</si>
  <si>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</si>
  <si>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</si>
  <si>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</si>
  <si>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</si>
  <si>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</si>
  <si>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</si>
  <si>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</si>
  <si>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</si>
  <si>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</si>
  <si>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</si>
  <si>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</si>
  <si>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</si>
  <si>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</si>
  <si>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</si>
  <si>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</si>
  <si>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</si>
  <si>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</si>
  <si>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</si>
  <si>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</si>
  <si>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</si>
  <si>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</si>
  <si>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</si>
  <si>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</si>
  <si>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財政投融資財政融資特別会計資金勘定</t>
    <rPh sb="9" eb="11">
      <t>トクベツ</t>
    </rPh>
    <rPh sb="11" eb="13">
      <t>カイケイ</t>
    </rPh>
    <phoneticPr fontId="9"/>
  </si>
  <si>
    <t>財政投融資特別会計投資勘定</t>
    <rPh sb="5" eb="7">
      <t>トクベツ</t>
    </rPh>
    <rPh sb="7" eb="9">
      <t>カイケイ</t>
    </rPh>
    <phoneticPr fontId="9"/>
  </si>
  <si>
    <t>財政投融資特定国有財産特別会計整備勘定</t>
    <rPh sb="11" eb="13">
      <t>トクベツ</t>
    </rPh>
    <rPh sb="13" eb="15">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</si>
  <si>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</si>
  <si>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</si>
  <si>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</si>
  <si>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</si>
  <si>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</si>
  <si>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</si>
  <si>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</si>
  <si>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</si>
  <si>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</si>
  <si>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</si>
  <si>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年金特別会計子どものための金銭の給付勘定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</si>
  <si>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</si>
  <si>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</si>
  <si>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</si>
  <si>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</si>
  <si>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</si>
  <si>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</si>
  <si>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</si>
  <si>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</si>
  <si>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森林保険特別会計</t>
    <rPh sb="4" eb="6">
      <t>トクベツ</t>
    </rPh>
    <rPh sb="6" eb="8">
      <t>カイケイ</t>
    </rPh>
    <phoneticPr fontId="9"/>
  </si>
  <si>
    <t>国有林野事業債務管理特別会計</t>
    <rPh sb="10" eb="12">
      <t>トクベツ</t>
    </rPh>
    <rPh sb="12" eb="14">
      <t>カイケイ</t>
    </rPh>
    <phoneticPr fontId="9"/>
  </si>
  <si>
    <t>貿易再保険特別会計</t>
    <rPh sb="5" eb="7">
      <t>トクベツ</t>
    </rPh>
    <rPh sb="7" eb="9">
      <t>カイケイ</t>
    </rPh>
    <phoneticPr fontId="9"/>
  </si>
  <si>
    <t>特許特別会計</t>
    <rPh sb="2" eb="4">
      <t>トクベツ</t>
    </rPh>
    <rPh sb="4" eb="6">
      <t>カイケイ</t>
    </rPh>
    <phoneticPr fontId="9"/>
  </si>
  <si>
    <t>自動車安全特別会計保障勘定</t>
    <rPh sb="5" eb="7">
      <t>トクベツ</t>
    </rPh>
    <rPh sb="7" eb="9">
      <t>カイケイ</t>
    </rPh>
    <phoneticPr fontId="9"/>
  </si>
  <si>
    <t>自動車安全特別会計自動車検査登録勘定</t>
    <rPh sb="5" eb="7">
      <t>トクベツ</t>
    </rPh>
    <rPh sb="7" eb="9">
      <t>カイケイ</t>
    </rPh>
    <phoneticPr fontId="9"/>
  </si>
  <si>
    <t>自動車安全特別会計自動車事故対策勘定</t>
    <rPh sb="5" eb="7">
      <t>トクベツ</t>
    </rPh>
    <rPh sb="7" eb="9">
      <t>カイケイ</t>
    </rPh>
    <phoneticPr fontId="9"/>
  </si>
  <si>
    <t>自動車安全特別会計空港整備勘定</t>
    <rPh sb="5" eb="7">
      <t>トクベツ</t>
    </rPh>
    <rPh sb="7" eb="9">
      <t>カイケイ</t>
    </rPh>
    <phoneticPr fontId="9"/>
  </si>
  <si>
    <t>東日本大震災復興特別会計</t>
    <rPh sb="8" eb="10">
      <t>トクベツ</t>
    </rPh>
    <rPh sb="10" eb="12">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</si>
  <si>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</si>
  <si>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</si>
  <si>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</si>
  <si>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</si>
  <si>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</si>
  <si>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主要政策・施策</t>
    <rPh sb="0" eb="2">
      <t>シュヨウ</t>
    </rPh>
    <rPh sb="2" eb="4">
      <t>セイサク</t>
    </rPh>
    <rPh sb="5" eb="7">
      <t>シサク</t>
    </rPh>
    <phoneticPr fontId="9"/>
  </si>
  <si>
    <t>／　　　　　　　　　　　　　　</t>
    <phoneticPr fontId="9"/>
  </si>
  <si>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</si>
  <si>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</si>
  <si>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</si>
  <si>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</si>
  <si>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</si>
  <si>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</si>
  <si>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</si>
  <si>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定量的な目標が設定できない理由及び定性的な成果目標</t>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</si>
  <si>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</si>
  <si>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</si>
  <si>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</si>
  <si>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</si>
  <si>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</si>
  <si>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</si>
  <si>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内閣官房</t>
  </si>
  <si>
    <t>内閣府</t>
    <phoneticPr fontId="9"/>
  </si>
  <si>
    <t>特定個人情報保護委員会</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</si>
  <si>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</si>
  <si>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</si>
  <si>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</si>
  <si>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</si>
  <si>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</si>
  <si>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</si>
  <si>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</si>
  <si>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</si>
  <si>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</si>
  <si>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</si>
  <si>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</si>
  <si>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</si>
  <si>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</si>
  <si>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</si>
  <si>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</si>
  <si>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</si>
  <si>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</si>
  <si>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</si>
  <si>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</si>
  <si>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</si>
  <si>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</si>
  <si>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廃止</t>
  </si>
  <si>
    <t>縮減</t>
    <phoneticPr fontId="9"/>
  </si>
  <si>
    <t>執行等改善</t>
    <phoneticPr fontId="9"/>
  </si>
  <si>
    <t>予定通り終了</t>
    <phoneticPr fontId="9"/>
  </si>
  <si>
    <t>現状通り</t>
    <phoneticPr fontId="9"/>
  </si>
  <si>
    <t>終了予定</t>
    <phoneticPr fontId="9"/>
  </si>
  <si>
    <t>（選択してください）</t>
    <rPh sb="1" eb="3">
      <t>センタク</t>
    </rPh>
    <phoneticPr fontId="9"/>
  </si>
  <si>
    <t>年度</t>
    <phoneticPr fontId="9"/>
  </si>
  <si>
    <t>新27</t>
    <rPh sb="0" eb="1">
      <t>シン</t>
    </rPh>
    <phoneticPr fontId="9"/>
  </si>
  <si>
    <t>新28</t>
    <rPh sb="0" eb="1">
      <t>シン</t>
    </rPh>
    <phoneticPr fontId="9"/>
  </si>
  <si>
    <t>％</t>
    <phoneticPr fontId="9"/>
  </si>
  <si>
    <t>C.</t>
    <phoneticPr fontId="9"/>
  </si>
  <si>
    <t xml:space="preserve">G. </t>
    <phoneticPr fontId="9"/>
  </si>
  <si>
    <t>D.</t>
    <phoneticPr fontId="9"/>
  </si>
  <si>
    <t>H.</t>
    <phoneticPr fontId="9"/>
  </si>
  <si>
    <t>A.</t>
    <phoneticPr fontId="9"/>
  </si>
  <si>
    <t>B</t>
    <phoneticPr fontId="9"/>
  </si>
  <si>
    <t>支　出　先</t>
    <phoneticPr fontId="9"/>
  </si>
  <si>
    <t>業　務　概　要</t>
    <phoneticPr fontId="9"/>
  </si>
  <si>
    <t>支　出　額
（百万円）</t>
    <phoneticPr fontId="9"/>
  </si>
  <si>
    <t>C</t>
    <phoneticPr fontId="9"/>
  </si>
  <si>
    <t>D</t>
    <phoneticPr fontId="9"/>
  </si>
  <si>
    <t>E</t>
    <phoneticPr fontId="9"/>
  </si>
  <si>
    <t>F</t>
    <phoneticPr fontId="9"/>
  </si>
  <si>
    <t>G</t>
    <phoneticPr fontId="9"/>
  </si>
  <si>
    <t>H</t>
    <phoneticPr fontId="9"/>
  </si>
  <si>
    <t>　</t>
    <phoneticPr fontId="9"/>
  </si>
  <si>
    <t>　</t>
  </si>
  <si>
    <t>環境省</t>
  </si>
  <si>
    <t>地球環境局</t>
    <phoneticPr fontId="9"/>
  </si>
  <si>
    <t>国際連携課
総務課研究調査室</t>
    <phoneticPr fontId="9"/>
  </si>
  <si>
    <t>○</t>
  </si>
  <si>
    <t>2.地球環境の保全
2-2 地球環境保全に関する国際連携・協力</t>
    <phoneticPr fontId="9"/>
  </si>
  <si>
    <t>第27回国連総会決議2997(XX VII)(1972年）、UNEP管理理事会決定（16/34）及び設置行政協定</t>
    <phoneticPr fontId="9"/>
  </si>
  <si>
    <t>国際連合環境計画（UNEP）は国連の下に設置された環境に関する問題を国際的かつ横断的に扱う唯一の組織であり、当該組織の活動を支援することにより、世界全体での環境保全の推進に貢献するとともに、我が国の有する環境分野の知見・経験・技術等を各国と共有する。</t>
    <phoneticPr fontId="9"/>
  </si>
  <si>
    <t>政府開発援助国際自然保護連合等拠出金
（国際連合環境計画拠出金）</t>
    <phoneticPr fontId="9"/>
  </si>
  <si>
    <t>政府開発援助国際自然保護連合等拠出金
（国際連合環境計画国際環境技術センター拠出金）</t>
    <phoneticPr fontId="9"/>
  </si>
  <si>
    <t>政府開発援助国際自然保護連合等拠出金
（国際連合環境計画アジア太平洋地域事務所拠出金）</t>
    <phoneticPr fontId="9"/>
  </si>
  <si>
    <t>政府開発援助国際自然保護連合等拠出金
（世界適応ネットワークアジア太平洋地域事務局拠出金）</t>
    <phoneticPr fontId="9"/>
  </si>
  <si>
    <t>‐</t>
  </si>
  <si>
    <t>事務局予算については、管理理事会等で組織の予算計画・事業内容などを各国が承認するプロセスが存在し、費目・使途について適切且つ効率的な運用がなされるようにされている。</t>
    <phoneticPr fontId="9"/>
  </si>
  <si>
    <t>　　　　　　　　　　　　　　　　　　－</t>
    <phoneticPr fontId="9"/>
  </si>
  <si>
    <t>UNEPとの関係では年一回の日UNEP政策対話を行っており、また、IETC所長は年に数回当省幹部を訪問し活動報告を行っている。これらの場を通じて、UNEPの活動状況を確認しつつ、より効果的・効率的なプログラムの実施を促すよう努める。</t>
    <phoneticPr fontId="9"/>
  </si>
  <si>
    <t>今後は以下の視点での評価を行った上で、事業の目的に鑑み、今後も我が国として必要性の高い活動を支援していく。
・義務的な拠出割合ではなく、任意拠出であり、これまで拠出額の是非について、きちんとした議論が行われることなく、毎年例年同額で拠出してきたが、なぜ、その額が必要なのか国民の感覚と拠出額がリンクするようなアカウンタビリティーが必要。
・特にIETCについては、平成24年度の公開プロセスにおける結果を踏まえ、有識者による議論・検討を行ってきたところ、25年５月にまとめられた委員会の提言等を踏まえ必要な措置を講じていく。
・アジア太平洋事務所拠出金「気候変動に強靱な発展支援プログラム」では年間計画をもとに随時進捗を確認し事業を実施する。
・世界適応ネットワーク拠出金では、運営委員会を通じ必要性の高い活動計画の議論及び事業の進捗を確認し事業を実施する。</t>
    <phoneticPr fontId="9"/>
  </si>
  <si>
    <t>A.　国際連合環境計画</t>
    <phoneticPr fontId="9"/>
  </si>
  <si>
    <t>B.　国際連合環境計画国際環境技術センター</t>
    <phoneticPr fontId="9"/>
  </si>
  <si>
    <t>拠出金</t>
    <phoneticPr fontId="9"/>
  </si>
  <si>
    <t>国際連合環境計画への拠出</t>
    <phoneticPr fontId="9"/>
  </si>
  <si>
    <t>国際連合環境計画国際環境技術センターへの拠出</t>
    <phoneticPr fontId="9"/>
  </si>
  <si>
    <t>拠出金</t>
    <phoneticPr fontId="9"/>
  </si>
  <si>
    <t>国際連合環境計画アジア太平洋地域事務所への拠出</t>
    <phoneticPr fontId="9"/>
  </si>
  <si>
    <t>C.　国際連合環境計画アジア太平洋地域事務所</t>
    <phoneticPr fontId="9"/>
  </si>
  <si>
    <t>Ｄ.　世界適応ネットワークアジア太平洋地域事務局</t>
    <phoneticPr fontId="9"/>
  </si>
  <si>
    <t>世界適応ネットワークアジア太平洋地域事務局への拠出</t>
    <phoneticPr fontId="9"/>
  </si>
  <si>
    <t>国際連合環境計画</t>
    <phoneticPr fontId="9"/>
  </si>
  <si>
    <t>国際連合環境計画への拠出</t>
    <phoneticPr fontId="9"/>
  </si>
  <si>
    <t>国際連合環境計画国際環境技術センタ－</t>
    <phoneticPr fontId="9"/>
  </si>
  <si>
    <t>国際連合環境計画国際環境技術センタ－への拠出</t>
    <phoneticPr fontId="9"/>
  </si>
  <si>
    <t>国際連合環境計画アジア太平洋地域事務所</t>
    <phoneticPr fontId="9"/>
  </si>
  <si>
    <t>国際連合環境計画アジア太平洋地域事務所への拠出</t>
    <phoneticPr fontId="9"/>
  </si>
  <si>
    <t>世界適応ネットワークアジア太平洋地域事務局への拠出</t>
    <phoneticPr fontId="9"/>
  </si>
  <si>
    <t>世界適応ネットワークアジア太平洋地域事務局</t>
    <phoneticPr fontId="9"/>
  </si>
  <si>
    <t>課長　瀬川恵子　　　　
室長　竹本明生</t>
    <phoneticPr fontId="9"/>
  </si>
  <si>
    <t>項目</t>
    <rPh sb="0" eb="2">
      <t>コウモク</t>
    </rPh>
    <phoneticPr fontId="9"/>
  </si>
  <si>
    <t>-</t>
    <phoneticPr fontId="9"/>
  </si>
  <si>
    <t>-</t>
    <phoneticPr fontId="9"/>
  </si>
  <si>
    <t>-</t>
    <phoneticPr fontId="9"/>
  </si>
  <si>
    <t>-</t>
    <phoneticPr fontId="9"/>
  </si>
  <si>
    <t>　　　　　　　　　　　　　　　　　　　　　-</t>
    <phoneticPr fontId="9"/>
  </si>
  <si>
    <t>-</t>
    <phoneticPr fontId="9"/>
  </si>
  <si>
    <t>-</t>
    <phoneticPr fontId="9"/>
  </si>
  <si>
    <t>-</t>
    <phoneticPr fontId="9"/>
  </si>
  <si>
    <t>常駐代表委員会</t>
    <rPh sb="0" eb="2">
      <t>ジョウチュウ</t>
    </rPh>
    <rPh sb="2" eb="4">
      <t>ダイヒョウ</t>
    </rPh>
    <rPh sb="4" eb="7">
      <t>イインカイ</t>
    </rPh>
    <phoneticPr fontId="9"/>
  </si>
  <si>
    <t>四半期に1回</t>
    <rPh sb="0" eb="3">
      <t>シハンキ</t>
    </rPh>
    <rPh sb="5" eb="6">
      <t>カイ</t>
    </rPh>
    <phoneticPr fontId="9"/>
  </si>
  <si>
    <t>国際連合環境計画拠出金等</t>
    <phoneticPr fontId="9"/>
  </si>
  <si>
    <t xml:space="preserve">        -</t>
    <phoneticPr fontId="9"/>
  </si>
  <si>
    <t>地球的規模での環境問題が多様化・複雑化し，国民の関心が高まっている中、環境及び持続可能な開発において主導的役割を果たしているUNEPへの加盟及びその事業活動への支援は，国民及び社会のニーズを反映している。</t>
    <phoneticPr fontId="9"/>
  </si>
  <si>
    <t>国際機関への拠出金は国が行うべき。</t>
    <phoneticPr fontId="9"/>
  </si>
  <si>
    <t>地球環境問題は我が国外交の優先課題であり，環境問題に関する国連機関の唯一の総合調整機関であるUNEPの活動支援は必要かつ適切。</t>
    <phoneticPr fontId="9"/>
  </si>
  <si>
    <t>拠出金は，高い専門性があり他の組織によっては代替出来ないUNEPの事業活動に支出されている。</t>
    <phoneticPr fontId="9"/>
  </si>
  <si>
    <t>上記で示した単位当たりコストは参考値であるため、数値に基づく評価は困難である。しかし、環境問題に関する国連機関の唯一の総合調整機関であるUNEPの活動支援は必要かつ適切である。</t>
    <phoneticPr fontId="9"/>
  </si>
  <si>
    <t>総会で事業計画の審議を行い、計画された活動のうち真に必要性が高い活動に限り承認している。</t>
    <phoneticPr fontId="9"/>
  </si>
  <si>
    <t>2か年ごとに策定される事業計画について，当初計画に照らした活動の達成度が評価され，概ね目標を達成、あるいは目標を上回る成果を挙げたとの報告がなされている。</t>
    <phoneticPr fontId="9"/>
  </si>
  <si>
    <t>経費支払い手続の効率化，旅費削減，ペーパーレス会合実施及び事業経費の節減等，コスト削減及び効率化に向けた工夫が行われている。</t>
    <phoneticPr fontId="9"/>
  </si>
  <si>
    <t>定期的政策協議である常駐代表委員会はほぼ見込み通り行われている。</t>
    <rPh sb="20" eb="22">
      <t>ミコ</t>
    </rPh>
    <rPh sb="23" eb="24">
      <t>ドオ</t>
    </rPh>
    <rPh sb="25" eb="26">
      <t>オコナ</t>
    </rPh>
    <phoneticPr fontId="9"/>
  </si>
  <si>
    <t>環境問題に関する国連機関の唯一の総合調整機関であるUNEPの活動は世界的な議論の動向に影響を与えている。</t>
    <rPh sb="30" eb="32">
      <t>カツドウ</t>
    </rPh>
    <phoneticPr fontId="9"/>
  </si>
  <si>
    <t>公開プロセス実施年：平成24年度
レビューシート番号・事業名：「０１７　国際連合環境計画拠出金等」
公開プロセスの際の「結果」及び「とりまとめコメント」
「結果」⇒抜本的改善（現状維持0人、一部改善1人、抜本的改善5人、廃止0人）
「とりまとめコメント」⇒
地球環境問題は我が国だけの問題ではなく、国際的な大きな課題であり、地球規模の環境問題が顕在化する中でのＵＮＥＰの活動への協力は必要であろう。しかし、国費を投入する以上、ＵＮＥＰに対し、予算の効率化、経費の節減などについて、しっかりと報告を受けるべき。とりわけ、ＢのＩＥＴＣは我が国が誘致に努力した経緯や責任があるが、話を聞く限りではメリットが見えないというか、説明できないという感じがした。単に拠出金を出して終わりではなく、誘致した当初の目的をもう一度しっかり把握して、拠出金の評価を含めて、抜本的に仕組みを考えるべきである。
ＢのＩＥＴＣは、大阪事務所「持続可能な生産と消費（廃棄物管理、３Ｒ）」、滋賀事務所「水と衛生（淡水の管理）」が存在したが、平成24年度の行政事業レビュー公開プロセスでの指摘事項を踏まえ、滋賀事務所が閉鎖され，大阪事務所に統合された。ＩＥＴＣは、現在では主に廃棄物を中心に事業を行っている。</t>
    <rPh sb="450" eb="452">
      <t>ソンザイ</t>
    </rPh>
    <rPh sb="533" eb="534">
      <t>オコナ</t>
    </rPh>
    <phoneticPr fontId="9"/>
  </si>
  <si>
    <t>-</t>
    <phoneticPr fontId="9"/>
  </si>
  <si>
    <t>①UNEP拠出金(平成16年度～終了（予定）なし）
　→　国連における環境関連活動の唯一の総合調整機関であるUNEPの活動に対して資金拠出を行うことにより、UNEPによる環境政策の推進等を支援する。我が国からは平成18年度以降同額を拠出し続けている。
②UNEP国際環境技術センター（IETC）拠出金(平成16年度～終了（予定）なし）
　→　1992 （平成4）年に持続可能な環境管理への取組をさらに強化するため、UNEPの機関として設立されたIETCへの拠出を行う。現在ＩＥＴＣは大阪市を拠点として、主に開発途上国における環境問題の改善や環境に適正な技術の普及促進、統合的廃棄物管理などに取り組んでいる。
③UNEPアジア太平洋地域事務所（ROAP）拠出金・気候変動に強靱な発展支援プログラム(平成18年度～28年度（予定））
　→アジア太平洋地域の途上国に対し適応基金へのダイレクトアクセスの能力開発を行うもの。
④世界適応ネットワークアジア太平洋地域事務局拠出金(平成26年度～終了（予定）なし）
　→アジア太平洋を中心としたアジア太平洋適応ネットワークの事務局運営を中心に世界適応ネットワークの活動推進に貢献するため、同事務局への拠出を行う。</t>
    <phoneticPr fontId="9"/>
  </si>
  <si>
    <t>件</t>
    <rPh sb="0" eb="1">
      <t>ケン</t>
    </rPh>
    <phoneticPr fontId="9"/>
  </si>
  <si>
    <t>「気候変動に強靱な発展支援プログラム」の知見の共有国数</t>
    <phoneticPr fontId="9"/>
  </si>
  <si>
    <t>ヶ国</t>
    <rPh sb="1" eb="2">
      <t>コク</t>
    </rPh>
    <phoneticPr fontId="9"/>
  </si>
  <si>
    <t>-</t>
  </si>
  <si>
    <t>③「気候変動に強靱な発展支援プログラム」の実施による知見の共有</t>
    <phoneticPr fontId="9"/>
  </si>
  <si>
    <t>①UNEPによる、各分野での環境アセスメント活動、国際・地域・国レベルでの環境政策促進のための会合やワークショップ、途上国の能力構築支援等の活動が、国連枠内で適切かつ効果的に実施されることを確保するために加盟国が行う定期的政策協議である常駐代表委員会を活動指標とする。</t>
    <rPh sb="118" eb="120">
      <t>ジョウチュウ</t>
    </rPh>
    <rPh sb="120" eb="122">
      <t>ダイヒョウ</t>
    </rPh>
    <rPh sb="122" eb="125">
      <t>イインカイ</t>
    </rPh>
    <rPh sb="126" eb="128">
      <t>カツドウ</t>
    </rPh>
    <rPh sb="128" eb="130">
      <t>シヒョウ</t>
    </rPh>
    <phoneticPr fontId="9"/>
  </si>
  <si>
    <t>②UNEP国際環境技術センター（IETC）による、ニュースレター及びマンスリーレポートの活動報告を活動指標とする。</t>
    <rPh sb="32" eb="33">
      <t>オヨ</t>
    </rPh>
    <rPh sb="49" eb="51">
      <t>カツドウ</t>
    </rPh>
    <rPh sb="51" eb="53">
      <t>シヒョウ</t>
    </rPh>
    <phoneticPr fontId="9"/>
  </si>
  <si>
    <t>④気候変動への適応を支援するためのアジア太平洋地域等での人材育成ワークショップ等の開催回数</t>
    <phoneticPr fontId="9"/>
  </si>
  <si>
    <t>①UNEP拠出金／常駐代表委員会実施数　　　　　　　　　　　　　　</t>
    <rPh sb="9" eb="11">
      <t>ジョウチュウ</t>
    </rPh>
    <rPh sb="11" eb="13">
      <t>ダイヒョウ</t>
    </rPh>
    <rPh sb="13" eb="16">
      <t>イインカイ</t>
    </rPh>
    <rPh sb="16" eb="18">
      <t>ジッシ</t>
    </rPh>
    <rPh sb="18" eb="19">
      <t>スウ</t>
    </rPh>
    <phoneticPr fontId="9"/>
  </si>
  <si>
    <t>②UNEP国際環境技術センター（IETC）拠出金／ニュースレター及びマンスリーレポート数　　　　　　　　　　　　　　</t>
    <rPh sb="43" eb="44">
      <t>スウ</t>
    </rPh>
    <phoneticPr fontId="9"/>
  </si>
  <si>
    <t>③UNEPアジア太平洋地域事務所拠出金額／途上国自身が「気候変動に強靱な発展支援プログラム」を形成し参加を申請した国数</t>
    <rPh sb="8" eb="11">
      <t>タイヘイヨウ</t>
    </rPh>
    <rPh sb="11" eb="13">
      <t>チイキ</t>
    </rPh>
    <rPh sb="13" eb="16">
      <t>ジムショ</t>
    </rPh>
    <rPh sb="16" eb="18">
      <t>キョシュツ</t>
    </rPh>
    <rPh sb="18" eb="19">
      <t>キン</t>
    </rPh>
    <rPh sb="19" eb="20">
      <t>ガク</t>
    </rPh>
    <phoneticPr fontId="9"/>
  </si>
  <si>
    <t>④世界適応ネットワークアジア太平洋地域事務局拠出金額／気候変動への適応を支援するためのアジア太平洋地域等での人材育成ワークショップ等の開催回数　　　　　　　　　　　　　</t>
    <rPh sb="1" eb="3">
      <t>セカイ</t>
    </rPh>
    <rPh sb="3" eb="5">
      <t>テキオウ</t>
    </rPh>
    <rPh sb="14" eb="17">
      <t>タイヘイヨウ</t>
    </rPh>
    <rPh sb="17" eb="19">
      <t>チイキ</t>
    </rPh>
    <rPh sb="19" eb="22">
      <t>ジムキョク</t>
    </rPh>
    <rPh sb="22" eb="24">
      <t>キョシュツ</t>
    </rPh>
    <rPh sb="24" eb="26">
      <t>キンガク</t>
    </rPh>
    <phoneticPr fontId="9"/>
  </si>
  <si>
    <t xml:space="preserve">       72百万円/1</t>
    <phoneticPr fontId="9"/>
  </si>
  <si>
    <t xml:space="preserve">       65百万円/3</t>
    <phoneticPr fontId="9"/>
  </si>
  <si>
    <t xml:space="preserve">       78百万円/12</t>
    <phoneticPr fontId="9"/>
  </si>
  <si>
    <t xml:space="preserve">         88百万円/12</t>
    <phoneticPr fontId="9"/>
  </si>
  <si>
    <t xml:space="preserve">      146百万円/5</t>
    <phoneticPr fontId="9"/>
  </si>
  <si>
    <t xml:space="preserve">      122百万円/4</t>
    <phoneticPr fontId="9"/>
  </si>
  <si>
    <t xml:space="preserve">         166百万円/3</t>
    <phoneticPr fontId="9"/>
  </si>
  <si>
    <t xml:space="preserve">      124百万円/5</t>
    <phoneticPr fontId="9"/>
  </si>
  <si>
    <t>③「気候変動に強靱な発展支援プログラム」に参加した国数</t>
    <phoneticPr fontId="9"/>
  </si>
  <si>
    <t xml:space="preserve">        26百万円/８</t>
    <rPh sb="10" eb="11">
      <t>ヒャク</t>
    </rPh>
    <rPh sb="11" eb="13">
      <t>マンエン</t>
    </rPh>
    <phoneticPr fontId="9"/>
  </si>
  <si>
    <t xml:space="preserve">        24百万円/８</t>
    <rPh sb="10" eb="11">
      <t>ヒャク</t>
    </rPh>
    <rPh sb="11" eb="13">
      <t>マンエン</t>
    </rPh>
    <phoneticPr fontId="9"/>
  </si>
  <si>
    <t xml:space="preserve">        24百万円/１５</t>
    <rPh sb="10" eb="11">
      <t>ヒャク</t>
    </rPh>
    <rPh sb="11" eb="13">
      <t>マンエン</t>
    </rPh>
    <phoneticPr fontId="9"/>
  </si>
  <si>
    <t xml:space="preserve">        28百万円/１５</t>
    <rPh sb="10" eb="11">
      <t>ヒャク</t>
    </rPh>
    <rPh sb="11" eb="13">
      <t>マンエン</t>
    </rPh>
    <phoneticPr fontId="9"/>
  </si>
  <si>
    <t xml:space="preserve">        71百万円/11</t>
    <rPh sb="10" eb="11">
      <t>ヒャク</t>
    </rPh>
    <rPh sb="11" eb="13">
      <t>マンエン</t>
    </rPh>
    <phoneticPr fontId="9"/>
  </si>
  <si>
    <t xml:space="preserve">         81百万円/11</t>
    <rPh sb="11" eb="13">
      <t>ヒャクマン</t>
    </rPh>
    <rPh sb="13" eb="14">
      <t>エン</t>
    </rPh>
    <phoneticPr fontId="9"/>
  </si>
  <si>
    <t>「アジア太平洋適応ネットワーク（APAN)」における地域活動拠点（機関）の数</t>
    <rPh sb="4" eb="7">
      <t>タイヘイヨウ</t>
    </rPh>
    <rPh sb="7" eb="9">
      <t>テキオウ</t>
    </rPh>
    <rPh sb="26" eb="28">
      <t>チイキ</t>
    </rPh>
    <rPh sb="28" eb="30">
      <t>カツドウ</t>
    </rPh>
    <rPh sb="30" eb="32">
      <t>キョテン</t>
    </rPh>
    <rPh sb="33" eb="35">
      <t>キカン</t>
    </rPh>
    <rPh sb="37" eb="38">
      <t>カズ</t>
    </rPh>
    <phoneticPr fontId="9"/>
  </si>
  <si>
    <t>④アジア太平洋地域における適応に関するニーズの把握、人材育成等を実施し地域の適応能力の強化に貢献することを目的としていることから、これらの活動の中核を担う地域活動拠点（機関）の数の増加を成果目標として設定</t>
    <rPh sb="4" eb="7">
      <t>タイヘイヨウ</t>
    </rPh>
    <rPh sb="7" eb="9">
      <t>チイキ</t>
    </rPh>
    <rPh sb="13" eb="15">
      <t>テキオウ</t>
    </rPh>
    <rPh sb="16" eb="17">
      <t>カン</t>
    </rPh>
    <rPh sb="23" eb="25">
      <t>ハアク</t>
    </rPh>
    <rPh sb="26" eb="28">
      <t>ジンザイ</t>
    </rPh>
    <rPh sb="28" eb="30">
      <t>イクセイ</t>
    </rPh>
    <rPh sb="30" eb="31">
      <t>トウ</t>
    </rPh>
    <rPh sb="32" eb="34">
      <t>ジッシ</t>
    </rPh>
    <rPh sb="35" eb="37">
      <t>チイキ</t>
    </rPh>
    <rPh sb="38" eb="40">
      <t>テキオウ</t>
    </rPh>
    <rPh sb="40" eb="42">
      <t>ノウリョク</t>
    </rPh>
    <rPh sb="43" eb="45">
      <t>キョウカ</t>
    </rPh>
    <rPh sb="46" eb="48">
      <t>コウケン</t>
    </rPh>
    <rPh sb="53" eb="55">
      <t>モクテキ</t>
    </rPh>
    <rPh sb="69" eb="71">
      <t>カツドウ</t>
    </rPh>
    <rPh sb="72" eb="74">
      <t>チュウカク</t>
    </rPh>
    <rPh sb="75" eb="76">
      <t>ニナ</t>
    </rPh>
    <rPh sb="77" eb="79">
      <t>チイキ</t>
    </rPh>
    <rPh sb="79" eb="81">
      <t>カツドウ</t>
    </rPh>
    <rPh sb="81" eb="83">
      <t>キョテン</t>
    </rPh>
    <rPh sb="84" eb="86">
      <t>キカン</t>
    </rPh>
    <rPh sb="88" eb="89">
      <t>カズ</t>
    </rPh>
    <rPh sb="90" eb="92">
      <t>ゾウカ</t>
    </rPh>
    <rPh sb="93" eb="95">
      <t>セイカ</t>
    </rPh>
    <rPh sb="95" eb="97">
      <t>モクヒョウ</t>
    </rPh>
    <rPh sb="100" eb="102">
      <t>セッテイ</t>
    </rPh>
    <phoneticPr fontId="9"/>
  </si>
  <si>
    <t>数</t>
    <rPh sb="0" eb="1">
      <t>カズ</t>
    </rPh>
    <phoneticPr fontId="9"/>
  </si>
  <si>
    <t>拠出額/数</t>
    <rPh sb="0" eb="3">
      <t>キョシュツガク</t>
    </rPh>
    <rPh sb="4" eb="5">
      <t>カズ</t>
    </rPh>
    <phoneticPr fontId="9"/>
  </si>
  <si>
    <t>百万円/数</t>
    <rPh sb="0" eb="1">
      <t>ヒャク</t>
    </rPh>
    <rPh sb="1" eb="3">
      <t>マンエン</t>
    </rPh>
    <rPh sb="4" eb="5">
      <t>カズ</t>
    </rPh>
    <phoneticPr fontId="9"/>
  </si>
  <si>
    <t>現状通り</t>
  </si>
  <si>
    <t>①UNEPの事業実施を通じて地球環境問題の改善及び解決に貢献する。</t>
    <phoneticPr fontId="9"/>
  </si>
  <si>
    <t>②廃棄物管理等について，途上国への環境上適正な技術の移転や途上国の能力構築を20か国において促進する。</t>
    <phoneticPr fontId="9"/>
  </si>
  <si>
    <t>廃棄物管理等について，途上国への環境上適正な技術の移転や途上国の能力構築を促進するためのワークショップ等に参加した途上国数。</t>
    <phoneticPr fontId="9"/>
  </si>
  <si>
    <t>国数</t>
    <rPh sb="0" eb="1">
      <t>クニ</t>
    </rPh>
    <rPh sb="1" eb="2">
      <t>スウ</t>
    </rPh>
    <phoneticPr fontId="9"/>
  </si>
  <si>
    <t>UNEPの支援により、再生可能エネルギーやエネルギー効率を高める政策を導入する計画を立てた国の数。2か年単位のため平成24年度分は、平成25年度分に含めて計上している。</t>
    <rPh sb="5" eb="7">
      <t>シエン</t>
    </rPh>
    <rPh sb="11" eb="13">
      <t>サイセイ</t>
    </rPh>
    <rPh sb="13" eb="15">
      <t>カノウ</t>
    </rPh>
    <rPh sb="26" eb="28">
      <t>コウリツ</t>
    </rPh>
    <rPh sb="29" eb="30">
      <t>タカ</t>
    </rPh>
    <rPh sb="32" eb="34">
      <t>セイサク</t>
    </rPh>
    <rPh sb="35" eb="37">
      <t>ドウニュウ</t>
    </rPh>
    <rPh sb="39" eb="41">
      <t>ケイカク</t>
    </rPh>
    <rPh sb="42" eb="43">
      <t>タ</t>
    </rPh>
    <rPh sb="45" eb="46">
      <t>クニ</t>
    </rPh>
    <rPh sb="47" eb="48">
      <t>スウ</t>
    </rPh>
    <phoneticPr fontId="9"/>
  </si>
  <si>
    <t>①UNEP拠出金及び②UNEP国際環境技術センター（IETC）拠出金に関しては、ご指摘をふまえ、成果指標を検討し、再設定を行った。今後も設定した成果指標を用いて、適切な評価を行う。③ROAP拠出金では、事業開始時に設定した成果指標をもとに、フォローと評価を行っている。④ネットワークの運営委員会での議論及びレビューを踏まえて概算要求に反映している。今後も適切なフォローと評価に努める。</t>
    <rPh sb="8" eb="9">
      <t>オヨ</t>
    </rPh>
    <rPh sb="35" eb="36">
      <t>カン</t>
    </rPh>
    <rPh sb="174" eb="176">
      <t>コンゴ</t>
    </rPh>
    <rPh sb="177" eb="179">
      <t>テキセツ</t>
    </rPh>
    <rPh sb="185" eb="187">
      <t>ヒョウカ</t>
    </rPh>
    <rPh sb="188" eb="189">
      <t>ツト</t>
    </rPh>
    <phoneticPr fontId="9"/>
  </si>
  <si>
    <t>拠出の目的に沿った、より具体的な成果指標等を設定した上で、拠出金に対する適切なフォローと評価を行うこと。</t>
    <rPh sb="12" eb="15">
      <t>グタイテキ</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</si>
</sst>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21">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78">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19" fillId="0" borderId="83" xfId="0" applyFont="1" applyFill="1" applyBorder="1" applyAlignment="1">
      <alignment horizontal="center" vertical="center" textRotation="255" wrapText="1"/>
    </xf>
    <xf numFmtId="0" fontId="19" fillId="0" borderId="84" xfId="0" applyFont="1" applyFill="1" applyBorder="1" applyAlignment="1">
      <alignment horizontal="center" vertical="center" textRotation="255" wrapText="1"/>
    </xf>
    <xf numFmtId="0" fontId="7" fillId="0" borderId="84" xfId="0" applyFont="1" applyFill="1" applyBorder="1" applyAlignment="1">
      <alignment horizontal="center" vertical="center"/>
    </xf>
    <xf numFmtId="0" fontId="7" fillId="0" borderId="84" xfId="0" applyFont="1" applyFill="1" applyBorder="1" applyAlignment="1">
      <alignment horizontal="center" vertical="top"/>
    </xf>
    <xf numFmtId="0" fontId="7" fillId="0" borderId="132" xfId="0" applyFont="1" applyFill="1" applyBorder="1" applyAlignment="1">
      <alignment horizontal="center" vertical="top"/>
    </xf>
    <xf numFmtId="0" fontId="7" fillId="0" borderId="103" xfId="0" applyFont="1" applyBorder="1" applyAlignment="1">
      <alignment vertical="center"/>
    </xf>
    <xf numFmtId="0" fontId="7" fillId="0" borderId="133" xfId="0" applyFont="1" applyBorder="1" applyAlignment="1">
      <alignment vertical="center"/>
    </xf>
    <xf numFmtId="0" fontId="7" fillId="5" borderId="26"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78" xfId="0" applyFont="1" applyFill="1" applyBorder="1" applyAlignment="1">
      <alignment horizontal="center" vertical="center"/>
    </xf>
    <xf numFmtId="0" fontId="7" fillId="5" borderId="107"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31" fillId="3" borderId="11" xfId="0" applyFont="1" applyFill="1" applyBorder="1">
      <alignment vertical="center"/>
    </xf>
    <xf numFmtId="0" fontId="15" fillId="0" borderId="134" xfId="1" applyFont="1" applyFill="1" applyBorder="1" applyAlignment="1" applyProtection="1">
      <alignment vertical="top"/>
      <protection locked="0"/>
    </xf>
    <xf numFmtId="0" fontId="15" fillId="0" borderId="84" xfId="1" applyFont="1" applyFill="1" applyBorder="1" applyAlignment="1" applyProtection="1">
      <alignment vertical="top"/>
      <protection locked="0"/>
    </xf>
    <xf numFmtId="0" fontId="15" fillId="0" borderId="132" xfId="1" applyFont="1" applyFill="1" applyBorder="1" applyAlignment="1" applyProtection="1">
      <alignment vertical="top"/>
      <protection locked="0"/>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7"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7" fillId="0" borderId="34" xfId="0" applyFont="1" applyBorder="1" applyAlignment="1">
      <alignment horizontal="center" vertical="center"/>
    </xf>
    <xf numFmtId="0" fontId="7" fillId="0" borderId="26" xfId="0" applyFont="1" applyBorder="1" applyAlignment="1">
      <alignment horizontal="center" vertical="center"/>
    </xf>
    <xf numFmtId="0" fontId="15" fillId="0" borderId="1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7" fillId="0" borderId="73" xfId="0" applyFont="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15" fillId="0" borderId="72" xfId="0" applyFont="1" applyBorder="1" applyAlignment="1" applyProtection="1">
      <alignment horizontal="left" vertical="center" wrapText="1"/>
      <protection locked="0"/>
    </xf>
    <xf numFmtId="0" fontId="7" fillId="0" borderId="73" xfId="0" applyFont="1" applyBorder="1" applyAlignment="1" applyProtection="1">
      <alignment horizontal="left" vertical="center"/>
      <protection locked="0"/>
    </xf>
    <xf numFmtId="0" fontId="7"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7" fillId="2" borderId="11" xfId="0" applyFont="1" applyFill="1" applyBorder="1" applyAlignment="1">
      <alignment vertical="center"/>
    </xf>
    <xf numFmtId="0" fontId="7"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17"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20"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7"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5" fillId="2" borderId="17"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7"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5" fillId="2" borderId="25" xfId="0" applyFont="1" applyFill="1" applyBorder="1" applyAlignment="1">
      <alignment horizontal="center" vertical="center" wrapText="1" shrinkToFit="1"/>
    </xf>
    <xf numFmtId="0" fontId="25" fillId="2" borderId="26" xfId="0" applyFont="1" applyFill="1" applyBorder="1" applyAlignment="1">
      <alignment horizontal="center" vertical="center" shrinkToFit="1"/>
    </xf>
    <xf numFmtId="0" fontId="25" fillId="2" borderId="27" xfId="0" applyFont="1" applyFill="1" applyBorder="1" applyAlignment="1">
      <alignment horizontal="center" vertical="center" shrinkToFit="1"/>
    </xf>
    <xf numFmtId="0" fontId="7"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27" fillId="0" borderId="27" xfId="0" applyFont="1" applyFill="1" applyBorder="1" applyAlignment="1" applyProtection="1">
      <alignment vertical="center" wrapText="1"/>
      <protection locked="0"/>
    </xf>
    <xf numFmtId="0" fontId="27"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1" fillId="4" borderId="52"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20"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5" fillId="2" borderId="25"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3" fontId="27" fillId="0" borderId="25" xfId="0" applyNumberFormat="1" applyFont="1" applyFill="1" applyBorder="1" applyAlignment="1" applyProtection="1">
      <alignment vertical="center" wrapText="1"/>
      <protection locked="0"/>
    </xf>
    <xf numFmtId="0" fontId="17" fillId="3" borderId="45"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7" fillId="0" borderId="12" xfId="0" applyFont="1" applyBorder="1" applyAlignment="1">
      <alignment horizontal="center" vertical="center"/>
    </xf>
    <xf numFmtId="0" fontId="0" fillId="2" borderId="27" xfId="0" applyFont="1" applyFill="1" applyBorder="1" applyAlignment="1">
      <alignment horizontal="center" vertical="center"/>
    </xf>
    <xf numFmtId="0" fontId="7" fillId="5" borderId="42" xfId="0" applyFont="1" applyFill="1" applyBorder="1" applyAlignment="1" applyProtection="1">
      <alignment horizontal="left" vertical="center" wrapText="1"/>
      <protection locked="0"/>
    </xf>
    <xf numFmtId="0" fontId="7" fillId="5" borderId="43"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5" borderId="19" xfId="0" applyFont="1" applyFill="1" applyBorder="1" applyAlignment="1" applyProtection="1">
      <alignment horizontal="left" vertical="center" wrapText="1"/>
      <protection locked="0"/>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20" fillId="2" borderId="27" xfId="0" applyFont="1" applyFill="1" applyBorder="1" applyAlignment="1">
      <alignment horizontal="center" vertical="center" wrapText="1" shrinkToFit="1"/>
    </xf>
    <xf numFmtId="0" fontId="7" fillId="5" borderId="94" xfId="0" applyFont="1" applyFill="1" applyBorder="1" applyAlignment="1">
      <alignment horizontal="right" vertical="center"/>
    </xf>
    <xf numFmtId="0" fontId="7" fillId="5" borderId="95" xfId="0" applyFont="1" applyFill="1" applyBorder="1" applyAlignment="1">
      <alignment horizontal="right" vertical="center"/>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7" fillId="2" borderId="36"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7" fillId="5" borderId="11" xfId="0" applyFont="1" applyFill="1" applyBorder="1" applyAlignment="1" applyProtection="1">
      <alignment horizontal="center" vertical="center" shrinkToFit="1"/>
      <protection locked="0"/>
    </xf>
    <xf numFmtId="0" fontId="7" fillId="0" borderId="94" xfId="0" applyFont="1" applyBorder="1" applyAlignment="1">
      <alignment horizontal="right" vertical="center"/>
    </xf>
    <xf numFmtId="0" fontId="7" fillId="0" borderId="95" xfId="0" applyFont="1" applyBorder="1" applyAlignment="1">
      <alignment horizontal="right" vertical="center"/>
    </xf>
    <xf numFmtId="0" fontId="0" fillId="6" borderId="25"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27" xfId="0" applyFont="1" applyFill="1" applyBorder="1" applyAlignment="1">
      <alignment horizontal="center" vertical="center"/>
    </xf>
    <xf numFmtId="0" fontId="7" fillId="5" borderId="39" xfId="0" applyFont="1" applyFill="1" applyBorder="1" applyAlignment="1" applyProtection="1">
      <alignment horizontal="center" vertical="center" shrinkToFit="1"/>
      <protection locked="0"/>
    </xf>
    <xf numFmtId="0" fontId="7" fillId="6" borderId="25" xfId="0" applyFont="1" applyFill="1" applyBorder="1" applyAlignment="1">
      <alignment horizontal="center" vertical="center"/>
    </xf>
    <xf numFmtId="0" fontId="7" fillId="5" borderId="39" xfId="0" applyFont="1" applyFill="1" applyBorder="1" applyAlignment="1">
      <alignment horizontal="center" vertical="center"/>
    </xf>
    <xf numFmtId="0" fontId="32" fillId="6" borderId="130" xfId="0" applyFont="1" applyFill="1" applyBorder="1" applyAlignment="1">
      <alignment horizontal="left" vertical="center" wrapText="1"/>
    </xf>
    <xf numFmtId="0" fontId="32" fillId="6" borderId="131" xfId="0" applyFont="1" applyFill="1" applyBorder="1" applyAlignment="1">
      <alignment horizontal="left" vertical="center" wrapText="1"/>
    </xf>
    <xf numFmtId="0" fontId="17" fillId="6" borderId="0"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7" fillId="5" borderId="42" xfId="0" applyFont="1" applyFill="1" applyBorder="1" applyAlignment="1" applyProtection="1">
      <alignment horizontal="left" vertical="center"/>
      <protection locked="0"/>
    </xf>
    <xf numFmtId="0" fontId="7" fillId="5" borderId="43"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91" xfId="0" applyFont="1" applyFill="1" applyBorder="1" applyAlignment="1" applyProtection="1">
      <alignment horizontal="left" vertical="center"/>
      <protection locked="0"/>
    </xf>
    <xf numFmtId="0" fontId="7" fillId="5" borderId="18" xfId="0" applyFont="1" applyFill="1" applyBorder="1" applyAlignment="1" applyProtection="1">
      <alignment horizontal="left" vertical="center"/>
      <protection locked="0"/>
    </xf>
    <xf numFmtId="0" fontId="7"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7" fillId="6" borderId="26" xfId="0" applyFont="1" applyFill="1" applyBorder="1" applyAlignment="1">
      <alignment horizontal="center" vertical="center" shrinkToFit="1"/>
    </xf>
    <xf numFmtId="0" fontId="7" fillId="6" borderId="27" xfId="0" applyFont="1" applyFill="1" applyBorder="1" applyAlignment="1">
      <alignment horizontal="center" vertical="center" shrinkToFit="1"/>
    </xf>
    <xf numFmtId="0" fontId="7" fillId="5" borderId="12"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7" fillId="6" borderId="41"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7" fillId="6" borderId="39" xfId="0" applyFont="1" applyFill="1" applyBorder="1" applyAlignment="1">
      <alignment horizontal="center" vertical="center"/>
    </xf>
    <xf numFmtId="0" fontId="7"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91" xfId="0" applyFont="1" applyFill="1" applyBorder="1" applyAlignment="1" applyProtection="1">
      <alignment horizontal="left" vertical="center" wrapText="1"/>
      <protection locked="0"/>
    </xf>
    <xf numFmtId="0" fontId="7" fillId="5" borderId="67" xfId="0" applyFont="1" applyFill="1" applyBorder="1" applyAlignment="1" applyProtection="1">
      <alignment horizontal="left" vertical="center" wrapText="1"/>
      <protection locked="0"/>
    </xf>
    <xf numFmtId="0" fontId="7" fillId="0" borderId="12" xfId="0" applyFont="1" applyBorder="1" applyAlignment="1">
      <alignment horizontal="right" vertical="center"/>
    </xf>
    <xf numFmtId="0" fontId="7" fillId="0" borderId="23" xfId="0" applyFont="1" applyBorder="1" applyAlignment="1">
      <alignment horizontal="right" vertical="center"/>
    </xf>
    <xf numFmtId="0" fontId="7" fillId="0" borderId="13" xfId="0" applyFont="1" applyBorder="1" applyAlignment="1">
      <alignment horizontal="right" vertical="center"/>
    </xf>
    <xf numFmtId="0" fontId="16" fillId="0" borderId="34" xfId="3" applyFont="1" applyFill="1" applyBorder="1" applyAlignment="1" applyProtection="1">
      <alignment horizontal="center" vertical="center"/>
      <protection locked="0"/>
    </xf>
    <xf numFmtId="0" fontId="16" fillId="0" borderId="26" xfId="3" applyFont="1" applyFill="1" applyBorder="1" applyAlignment="1" applyProtection="1">
      <alignment horizontal="center" vertical="center"/>
      <protection locked="0"/>
    </xf>
    <xf numFmtId="0" fontId="14" fillId="6" borderId="25" xfId="3" applyFont="1" applyFill="1" applyBorder="1" applyAlignment="1" applyProtection="1">
      <alignment horizontal="center" vertical="center" wrapText="1"/>
    </xf>
    <xf numFmtId="0" fontId="14" fillId="6" borderId="26" xfId="3" applyFont="1" applyFill="1" applyBorder="1" applyAlignment="1" applyProtection="1">
      <alignment horizontal="center" vertical="center" wrapText="1"/>
    </xf>
    <xf numFmtId="0" fontId="14" fillId="6" borderId="27" xfId="3" applyFont="1" applyFill="1" applyBorder="1" applyAlignment="1" applyProtection="1">
      <alignment horizontal="center" vertical="center" wrapTex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0" borderId="11" xfId="0" applyFont="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39" xfId="0" applyFont="1" applyBorder="1" applyAlignment="1">
      <alignment horizontal="center" vertical="center"/>
    </xf>
    <xf numFmtId="0" fontId="7" fillId="5" borderId="34" xfId="3" applyFont="1" applyFill="1" applyBorder="1" applyAlignment="1" applyProtection="1">
      <alignment horizontal="left" vertical="center" wrapText="1" shrinkToFit="1"/>
    </xf>
    <xf numFmtId="0" fontId="7" fillId="5" borderId="26" xfId="3" applyFont="1" applyFill="1" applyBorder="1" applyAlignment="1" applyProtection="1">
      <alignment horizontal="left" vertical="center" wrapText="1" shrinkToFit="1"/>
    </xf>
    <xf numFmtId="0" fontId="7" fillId="5" borderId="27" xfId="3" applyFont="1" applyFill="1" applyBorder="1" applyAlignment="1" applyProtection="1">
      <alignment horizontal="left" vertical="center" wrapText="1" shrinkToFit="1"/>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16" xfId="3" applyFont="1" applyFill="1" applyBorder="1" applyAlignment="1" applyProtection="1">
      <alignment horizontal="center" vertical="center" wrapText="1"/>
    </xf>
    <xf numFmtId="177" fontId="7" fillId="0" borderId="119" xfId="0" applyNumberFormat="1" applyFont="1" applyFill="1" applyBorder="1" applyAlignment="1">
      <alignment horizontal="right" vertical="center"/>
    </xf>
    <xf numFmtId="177" fontId="7" fillId="0" borderId="120" xfId="0" applyNumberFormat="1" applyFont="1" applyFill="1" applyBorder="1" applyAlignment="1">
      <alignment horizontal="right" vertical="center"/>
    </xf>
    <xf numFmtId="0" fontId="17" fillId="6" borderId="33"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7" fillId="6" borderId="44" xfId="3" applyFont="1" applyFill="1" applyBorder="1" applyAlignment="1" applyProtection="1">
      <alignment horizontal="center" vertical="center" wrapText="1" shrinkToFit="1"/>
    </xf>
    <xf numFmtId="0" fontId="12" fillId="2" borderId="116"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7" fillId="5" borderId="73" xfId="0" applyFont="1" applyFill="1" applyBorder="1" applyAlignment="1" applyProtection="1">
      <alignment horizontal="left" vertical="center" wrapText="1"/>
      <protection locked="0"/>
    </xf>
    <xf numFmtId="0" fontId="7" fillId="5" borderId="101" xfId="0" applyFont="1" applyFill="1" applyBorder="1" applyAlignment="1" applyProtection="1">
      <alignment horizontal="left" vertical="center" wrapText="1"/>
      <protection locked="0"/>
    </xf>
    <xf numFmtId="0" fontId="7" fillId="5" borderId="14" xfId="0" applyFont="1" applyFill="1" applyBorder="1" applyAlignment="1" applyProtection="1">
      <alignment horizontal="left" vertical="center" wrapText="1"/>
      <protection locked="0"/>
    </xf>
    <xf numFmtId="0" fontId="7" fillId="5" borderId="15" xfId="0" applyFont="1" applyFill="1" applyBorder="1" applyAlignment="1" applyProtection="1">
      <alignment horizontal="left" vertical="center" wrapText="1"/>
      <protection locked="0"/>
    </xf>
    <xf numFmtId="0" fontId="7" fillId="5" borderId="31" xfId="0" applyFont="1" applyFill="1" applyBorder="1" applyAlignment="1" applyProtection="1">
      <alignment horizontal="left" vertical="center" wrapText="1"/>
      <protection locked="0"/>
    </xf>
    <xf numFmtId="0" fontId="17" fillId="2" borderId="109" xfId="0" applyFont="1" applyFill="1" applyBorder="1" applyAlignment="1">
      <alignment horizontal="center" vertical="center" textRotation="255" wrapText="1"/>
    </xf>
    <xf numFmtId="0" fontId="7" fillId="0" borderId="110"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47" xfId="0" applyFont="1" applyBorder="1" applyAlignment="1">
      <alignment horizontal="center" vertical="center" textRotation="255" wrapText="1"/>
    </xf>
    <xf numFmtId="0" fontId="7" fillId="0" borderId="48" xfId="0" applyFont="1" applyBorder="1" applyAlignment="1">
      <alignment horizontal="center" vertical="center" textRotation="255" wrapText="1"/>
    </xf>
    <xf numFmtId="0" fontId="7" fillId="0" borderId="49" xfId="0" applyFont="1" applyBorder="1" applyAlignment="1">
      <alignment horizontal="center" vertical="center" textRotation="255" wrapText="1"/>
    </xf>
    <xf numFmtId="0" fontId="16" fillId="2" borderId="92"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7"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7" fillId="0" borderId="93" xfId="0" applyNumberFormat="1" applyFont="1" applyFill="1" applyBorder="1" applyAlignment="1">
      <alignment horizontal="right" vertical="center"/>
    </xf>
    <xf numFmtId="9" fontId="7"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43"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91" xfId="0" applyFont="1" applyBorder="1" applyAlignment="1" applyProtection="1">
      <alignment horizontal="left" vertical="center" wrapText="1"/>
      <protection locked="0"/>
    </xf>
    <xf numFmtId="0" fontId="7" fillId="0" borderId="6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20"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7" fontId="27" fillId="0" borderId="25" xfId="0" applyNumberFormat="1" applyFont="1" applyFill="1" applyBorder="1" applyAlignment="1" applyProtection="1">
      <alignment vertical="center" wrapText="1"/>
      <protection locked="0"/>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16" fillId="2" borderId="19" xfId="3" applyFont="1" applyFill="1" applyBorder="1" applyAlignment="1" applyProtection="1">
      <alignment horizontal="center" vertical="center" wrapText="1"/>
    </xf>
    <xf numFmtId="0" fontId="7" fillId="4" borderId="45"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43" xfId="0" applyFont="1" applyFill="1" applyBorder="1" applyAlignment="1">
      <alignment horizontal="center" vertical="center"/>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7" fillId="5" borderId="61" xfId="0" applyFont="1" applyFill="1" applyBorder="1" applyAlignment="1" applyProtection="1">
      <alignment horizontal="left" vertical="center" wrapText="1"/>
      <protection locked="0"/>
    </xf>
    <xf numFmtId="0" fontId="7"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9" fillId="2" borderId="45" xfId="0" applyFont="1" applyFill="1" applyBorder="1" applyAlignment="1">
      <alignment horizontal="center" vertical="center" textRotation="255" wrapText="1"/>
    </xf>
    <xf numFmtId="0" fontId="19" fillId="2" borderId="63"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2" xfId="0" applyFont="1" applyFill="1" applyBorder="1" applyAlignment="1">
      <alignment horizontal="center" vertical="center" textRotation="255" wrapText="1"/>
    </xf>
    <xf numFmtId="0" fontId="19" fillId="2" borderId="70"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17" fillId="6" borderId="77" xfId="0" applyFont="1" applyFill="1" applyBorder="1" applyAlignment="1">
      <alignment horizontal="center" vertical="center" wrapText="1"/>
    </xf>
    <xf numFmtId="0" fontId="17" fillId="6" borderId="78" xfId="0" applyFont="1" applyFill="1" applyBorder="1" applyAlignment="1">
      <alignment horizontal="center" vertical="center" wrapText="1"/>
    </xf>
    <xf numFmtId="0" fontId="17" fillId="6" borderId="106" xfId="0" applyFont="1" applyFill="1" applyBorder="1" applyAlignment="1">
      <alignment horizontal="center" vertical="center" wrapText="1"/>
    </xf>
    <xf numFmtId="0" fontId="23" fillId="0" borderId="86" xfId="0" applyFont="1" applyFill="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87"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7" fillId="0" borderId="42" xfId="0" applyFont="1" applyBorder="1" applyAlignment="1">
      <alignment horizontal="center" vertical="center"/>
    </xf>
    <xf numFmtId="0" fontId="0" fillId="0" borderId="41" xfId="0" applyFont="1" applyFill="1" applyBorder="1" applyAlignment="1">
      <alignment horizontal="center" vertical="center"/>
    </xf>
    <xf numFmtId="0" fontId="7" fillId="0" borderId="43" xfId="0" applyFont="1" applyBorder="1" applyAlignment="1">
      <alignment horizontal="center"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23" fillId="0" borderId="86"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5"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7" fillId="0" borderId="73" xfId="0" applyFont="1" applyFill="1" applyBorder="1" applyAlignment="1" applyProtection="1">
      <alignment horizontal="left" vertical="top" wrapText="1"/>
      <protection locked="0"/>
    </xf>
    <xf numFmtId="0" fontId="7" fillId="0" borderId="97" xfId="0" applyFont="1" applyFill="1" applyBorder="1" applyAlignment="1" applyProtection="1">
      <alignment horizontal="left" vertical="top" wrapText="1"/>
      <protection locked="0"/>
    </xf>
    <xf numFmtId="0" fontId="7" fillId="5" borderId="74" xfId="0" applyFont="1" applyFill="1" applyBorder="1" applyAlignment="1">
      <alignment vertical="center"/>
    </xf>
    <xf numFmtId="0" fontId="7"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7" fillId="5" borderId="26" xfId="0" applyFont="1" applyFill="1" applyBorder="1" applyAlignment="1" applyProtection="1">
      <alignment horizontal="left" vertical="center"/>
      <protection locked="0"/>
    </xf>
    <xf numFmtId="0" fontId="7"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7" fillId="0" borderId="78" xfId="0" applyFont="1" applyBorder="1" applyAlignment="1" applyProtection="1">
      <alignment horizontal="left" vertical="center"/>
      <protection locked="0"/>
    </xf>
    <xf numFmtId="0" fontId="7" fillId="0" borderId="106" xfId="0" applyFont="1" applyBorder="1" applyAlignment="1" applyProtection="1">
      <alignment horizontal="left" vertical="center"/>
      <protection locked="0"/>
    </xf>
    <xf numFmtId="0" fontId="7" fillId="5" borderId="74" xfId="0" applyFont="1" applyFill="1" applyBorder="1" applyAlignment="1">
      <alignment vertical="center" wrapText="1"/>
    </xf>
    <xf numFmtId="0" fontId="7" fillId="5" borderId="15" xfId="0" applyFont="1" applyFill="1" applyBorder="1" applyAlignment="1">
      <alignment vertical="center" wrapText="1"/>
    </xf>
    <xf numFmtId="0" fontId="0" fillId="5" borderId="81" xfId="0" applyFont="1" applyFill="1" applyBorder="1" applyAlignment="1">
      <alignment vertical="center" wrapText="1"/>
    </xf>
    <xf numFmtId="0" fontId="7" fillId="5" borderId="21" xfId="0" applyFont="1" applyFill="1" applyBorder="1" applyAlignment="1">
      <alignment vertical="center" wrapText="1"/>
    </xf>
    <xf numFmtId="0" fontId="7" fillId="5" borderId="68" xfId="0" applyFont="1" applyFill="1" applyBorder="1" applyAlignment="1">
      <alignment vertical="center" wrapText="1"/>
    </xf>
    <xf numFmtId="0" fontId="7" fillId="5" borderId="82" xfId="0" applyFont="1" applyFill="1" applyBorder="1" applyAlignment="1">
      <alignment vertical="center"/>
    </xf>
    <xf numFmtId="0" fontId="7"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7" fillId="5" borderId="76" xfId="0" applyFont="1" applyFill="1" applyBorder="1" applyAlignment="1" applyProtection="1">
      <alignment horizontal="left" vertical="center" wrapText="1"/>
      <protection locked="0"/>
    </xf>
    <xf numFmtId="0" fontId="7" fillId="5" borderId="21" xfId="0" applyFont="1" applyFill="1" applyBorder="1" applyAlignment="1" applyProtection="1">
      <alignment horizontal="left" vertical="center" wrapText="1"/>
      <protection locked="0"/>
    </xf>
    <xf numFmtId="0" fontId="7" fillId="5" borderId="68" xfId="0" applyFont="1" applyFill="1" applyBorder="1" applyAlignment="1" applyProtection="1">
      <alignment horizontal="left" vertical="center" wrapText="1"/>
      <protection locked="0"/>
    </xf>
    <xf numFmtId="0" fontId="7" fillId="5" borderId="72" xfId="0" applyFont="1" applyFill="1" applyBorder="1" applyAlignment="1" applyProtection="1">
      <alignment horizontal="center" vertical="center"/>
      <protection locked="0"/>
    </xf>
    <xf numFmtId="0" fontId="7"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7" fillId="5" borderId="73" xfId="0" applyFont="1" applyFill="1" applyBorder="1" applyAlignment="1">
      <alignment horizontal="left" vertical="center" wrapText="1"/>
    </xf>
    <xf numFmtId="0" fontId="7" fillId="5" borderId="14"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177" fontId="7"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7" fillId="0" borderId="136" xfId="0" applyNumberFormat="1" applyFont="1" applyFill="1" applyBorder="1" applyAlignment="1">
      <alignment horizontal="right" vertical="center"/>
    </xf>
    <xf numFmtId="177" fontId="7" fillId="0" borderId="137" xfId="0" applyNumberFormat="1" applyFont="1" applyFill="1" applyBorder="1" applyAlignment="1">
      <alignment horizontal="right" vertical="center"/>
    </xf>
    <xf numFmtId="0" fontId="17" fillId="2" borderId="45" xfId="3" applyFont="1" applyFill="1" applyBorder="1" applyAlignment="1" applyProtection="1">
      <alignment horizontal="center" vertical="center" wrapText="1" shrinkToFit="1"/>
    </xf>
    <xf numFmtId="0" fontId="17"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7"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3" fillId="2" borderId="41" xfId="1" applyNumberFormat="1" applyFont="1" applyFill="1" applyBorder="1" applyAlignment="1" applyProtection="1">
      <alignment horizontal="center" vertical="center" wrapText="1"/>
    </xf>
    <xf numFmtId="0" fontId="8" fillId="0" borderId="42" xfId="1" applyFont="1" applyFill="1" applyBorder="1" applyAlignment="1" applyProtection="1">
      <alignment horizontal="left" vertical="center" wrapText="1" shrinkToFit="1"/>
      <protection locked="0"/>
    </xf>
    <xf numFmtId="0" fontId="7" fillId="0" borderId="42" xfId="0" applyFont="1" applyBorder="1" applyAlignment="1" applyProtection="1">
      <alignment horizontal="left" vertical="center" wrapText="1" shrinkToFit="1"/>
      <protection locked="0"/>
    </xf>
    <xf numFmtId="0" fontId="7" fillId="0" borderId="63" xfId="0" applyFont="1" applyBorder="1" applyAlignment="1" applyProtection="1">
      <alignment horizontal="left" vertical="center" wrapText="1" shrinkToFit="1"/>
      <protection locked="0"/>
    </xf>
    <xf numFmtId="0" fontId="13" fillId="2" borderId="33" xfId="3" applyFont="1" applyFill="1" applyBorder="1" applyAlignment="1" applyProtection="1">
      <alignment horizontal="center" vertical="center" wrapText="1"/>
    </xf>
    <xf numFmtId="0" fontId="13" fillId="2" borderId="26" xfId="3" applyFont="1" applyFill="1" applyBorder="1" applyAlignment="1" applyProtection="1">
      <alignment horizontal="center" vertical="center" wrapText="1"/>
    </xf>
    <xf numFmtId="0" fontId="13" fillId="2" borderId="44"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49" xfId="3" applyFont="1" applyFill="1" applyBorder="1" applyAlignment="1" applyProtection="1">
      <alignment horizontal="center" vertical="center" wrapText="1"/>
    </xf>
    <xf numFmtId="0" fontId="13" fillId="0" borderId="89" xfId="3" applyFont="1" applyFill="1" applyBorder="1" applyAlignment="1" applyProtection="1">
      <alignment horizontal="center" vertical="center" wrapText="1"/>
    </xf>
    <xf numFmtId="0" fontId="13" fillId="0" borderId="90" xfId="3" applyFont="1" applyFill="1" applyBorder="1" applyAlignment="1" applyProtection="1">
      <alignment horizontal="center" vertical="center" wrapText="1"/>
    </xf>
    <xf numFmtId="0" fontId="7" fillId="2" borderId="35" xfId="0" applyFont="1" applyFill="1" applyBorder="1" applyAlignment="1">
      <alignment horizontal="center" vertical="center"/>
    </xf>
    <xf numFmtId="0" fontId="16" fillId="2" borderId="75" xfId="3" applyFont="1" applyFill="1" applyBorder="1" applyAlignment="1" applyProtection="1">
      <alignment horizontal="center" vertical="center" wrapText="1"/>
    </xf>
    <xf numFmtId="0" fontId="7" fillId="2" borderId="4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1"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16" fillId="2" borderId="43" xfId="3" applyFont="1" applyFill="1" applyBorder="1" applyAlignment="1" applyProtection="1">
      <alignment horizontal="center" vertical="center" wrapText="1"/>
    </xf>
    <xf numFmtId="0" fontId="7" fillId="5" borderId="25" xfId="1" applyFont="1" applyFill="1" applyBorder="1" applyAlignment="1" applyProtection="1">
      <alignment horizontal="left" vertical="center" wrapText="1" shrinkToFit="1"/>
    </xf>
    <xf numFmtId="0" fontId="7" fillId="5" borderId="26" xfId="1" applyFont="1" applyFill="1" applyBorder="1" applyAlignment="1" applyProtection="1">
      <alignment horizontal="left" vertical="center" wrapText="1" shrinkToFit="1"/>
    </xf>
    <xf numFmtId="0" fontId="7" fillId="5" borderId="3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top" wrapText="1"/>
      <protection locked="0"/>
    </xf>
    <xf numFmtId="0" fontId="15" fillId="0" borderId="26" xfId="1" applyFont="1" applyFill="1" applyBorder="1" applyAlignment="1" applyProtection="1">
      <alignment horizontal="left" vertical="top" wrapText="1"/>
      <protection locked="0"/>
    </xf>
    <xf numFmtId="0" fontId="15" fillId="0" borderId="18" xfId="1" applyFont="1" applyFill="1" applyBorder="1" applyAlignment="1" applyProtection="1">
      <alignment horizontal="left" vertical="top" wrapText="1"/>
      <protection locked="0"/>
    </xf>
    <xf numFmtId="0" fontId="15" fillId="0" borderId="35" xfId="1" applyFont="1" applyFill="1" applyBorder="1" applyAlignment="1" applyProtection="1">
      <alignment horizontal="left" vertical="top" wrapText="1"/>
      <protection locked="0"/>
    </xf>
    <xf numFmtId="0" fontId="11" fillId="0" borderId="7" xfId="0" applyFont="1" applyBorder="1" applyAlignment="1">
      <alignment horizontal="center" vertical="center"/>
    </xf>
    <xf numFmtId="0" fontId="7" fillId="5" borderId="16" xfId="0" applyFont="1" applyFill="1" applyBorder="1" applyAlignment="1">
      <alignment vertical="center"/>
    </xf>
    <xf numFmtId="0" fontId="18"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3" fillId="2" borderId="88" xfId="1" applyFont="1" applyFill="1" applyBorder="1" applyAlignment="1" applyProtection="1">
      <alignment horizontal="center" vertical="center" wrapText="1" shrinkToFit="1"/>
    </xf>
    <xf numFmtId="0" fontId="7" fillId="0" borderId="51" xfId="0" applyFont="1" applyBorder="1" applyAlignment="1">
      <alignment horizontal="center" vertical="center"/>
    </xf>
    <xf numFmtId="0" fontId="7" fillId="0" borderId="87" xfId="0" applyFont="1" applyBorder="1" applyAlignment="1">
      <alignment horizontal="center" vertical="center"/>
    </xf>
    <xf numFmtId="0" fontId="15" fillId="0" borderId="51"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87" xfId="0" applyFont="1" applyBorder="1" applyAlignment="1" applyProtection="1">
      <alignment horizontal="left" vertical="center" wrapText="1"/>
      <protection locked="0"/>
    </xf>
    <xf numFmtId="0" fontId="13" fillId="2" borderId="88" xfId="1" applyFont="1" applyFill="1" applyBorder="1" applyAlignment="1" applyProtection="1">
      <alignment horizontal="center" vertical="center"/>
    </xf>
    <xf numFmtId="0" fontId="7" fillId="0" borderId="52" xfId="0" applyFont="1" applyBorder="1" applyAlignment="1">
      <alignment horizontal="center" vertical="center"/>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3" fillId="2" borderId="25" xfId="1" applyFont="1" applyFill="1" applyBorder="1" applyAlignment="1" applyProtection="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7" fillId="0" borderId="26" xfId="0" applyFont="1" applyBorder="1" applyAlignment="1" applyProtection="1">
      <alignment horizontal="left" vertical="center" wrapText="1" shrinkToFit="1"/>
      <protection locked="0"/>
    </xf>
    <xf numFmtId="0" fontId="7" fillId="0" borderId="27" xfId="0" applyFont="1" applyBorder="1" applyAlignment="1" applyProtection="1">
      <alignment horizontal="left" vertical="center" wrapText="1" shrinkToFit="1"/>
      <protection locked="0"/>
    </xf>
    <xf numFmtId="0" fontId="16" fillId="0" borderId="25" xfId="2" applyFont="1" applyFill="1" applyBorder="1" applyAlignment="1" applyProtection="1">
      <alignment horizontal="left" vertical="center" wrapText="1" shrinkToFit="1"/>
      <protection locked="0"/>
    </xf>
    <xf numFmtId="0" fontId="16" fillId="0" borderId="26" xfId="2" applyFont="1" applyFill="1" applyBorder="1" applyAlignment="1" applyProtection="1">
      <alignment horizontal="left" vertical="center" wrapText="1" shrinkToFit="1"/>
      <protection locked="0"/>
    </xf>
    <xf numFmtId="0" fontId="16" fillId="0" borderId="35" xfId="2" applyFont="1" applyFill="1" applyBorder="1" applyAlignment="1" applyProtection="1">
      <alignment horizontal="left" vertical="center" wrapText="1" shrinkToFit="1"/>
      <protection locked="0"/>
    </xf>
    <xf numFmtId="0" fontId="13" fillId="2" borderId="50" xfId="3" applyFont="1" applyFill="1" applyBorder="1" applyAlignment="1" applyProtection="1">
      <alignment horizontal="center" vertical="center"/>
    </xf>
    <xf numFmtId="0" fontId="13" fillId="2" borderId="51" xfId="3" applyFont="1" applyFill="1" applyBorder="1" applyAlignment="1" applyProtection="1">
      <alignment horizontal="center" vertical="center"/>
    </xf>
    <xf numFmtId="0" fontId="17" fillId="2" borderId="33" xfId="3" applyFont="1" applyFill="1" applyBorder="1" applyAlignment="1" applyProtection="1">
      <alignment horizontal="center" vertical="center"/>
    </xf>
    <xf numFmtId="0" fontId="17" fillId="2" borderId="26" xfId="3" applyFont="1" applyFill="1" applyBorder="1" applyAlignment="1" applyProtection="1">
      <alignment horizontal="center" vertical="center"/>
    </xf>
    <xf numFmtId="0" fontId="16"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3" fillId="2" borderId="25"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3" fillId="2" borderId="27" xfId="3" applyFont="1" applyFill="1" applyBorder="1" applyAlignment="1" applyProtection="1">
      <alignment horizontal="center" vertical="center"/>
    </xf>
    <xf numFmtId="0" fontId="16" fillId="0" borderId="26" xfId="2" applyFont="1" applyFill="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13"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7"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7" fillId="5" borderId="29" xfId="0" applyFont="1" applyFill="1" applyBorder="1" applyAlignment="1">
      <alignment vertical="center" wrapText="1"/>
    </xf>
    <xf numFmtId="0" fontId="7" fillId="5" borderId="29" xfId="0" applyFont="1" applyFill="1" applyBorder="1" applyAlignment="1">
      <alignment vertical="center"/>
    </xf>
    <xf numFmtId="0" fontId="16" fillId="0" borderId="25" xfId="3" applyFont="1" applyFill="1" applyBorder="1" applyAlignment="1" applyProtection="1">
      <alignment horizontal="center" vertical="center"/>
      <protection locked="0"/>
    </xf>
    <xf numFmtId="0" fontId="16" fillId="0" borderId="27" xfId="3" applyFont="1" applyFill="1" applyBorder="1" applyAlignment="1" applyProtection="1">
      <alignment horizontal="center" vertical="center"/>
      <protection locked="0"/>
    </xf>
    <xf numFmtId="0" fontId="7" fillId="0" borderId="102" xfId="0" applyFont="1" applyFill="1" applyBorder="1" applyAlignment="1">
      <alignment horizontal="center" vertical="center"/>
    </xf>
    <xf numFmtId="0" fontId="7" fillId="0" borderId="103" xfId="0" applyFont="1" applyFill="1" applyBorder="1" applyAlignment="1">
      <alignment horizontal="center" vertical="center"/>
    </xf>
    <xf numFmtId="0" fontId="7" fillId="0" borderId="104" xfId="0" applyFont="1" applyFill="1" applyBorder="1" applyAlignment="1">
      <alignment horizontal="center" vertical="center"/>
    </xf>
    <xf numFmtId="0" fontId="17" fillId="2" borderId="83" xfId="0" applyFont="1" applyFill="1" applyBorder="1" applyAlignment="1">
      <alignment horizontal="center" vertical="center" wrapText="1"/>
    </xf>
    <xf numFmtId="0" fontId="17" fillId="2" borderId="84" xfId="0" applyFont="1" applyFill="1" applyBorder="1" applyAlignment="1">
      <alignment horizontal="center" vertical="center" wrapText="1"/>
    </xf>
    <xf numFmtId="0" fontId="17" fillId="2" borderId="8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21"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21" fillId="4" borderId="50" xfId="0" applyFont="1" applyFill="1" applyBorder="1" applyAlignment="1">
      <alignment horizontal="center" vertical="center"/>
    </xf>
    <xf numFmtId="0" fontId="21" fillId="4" borderId="51" xfId="0" applyFont="1" applyFill="1" applyBorder="1" applyAlignment="1">
      <alignment horizontal="center" vertical="center"/>
    </xf>
    <xf numFmtId="0" fontId="21" fillId="4" borderId="52" xfId="0" applyFont="1" applyFill="1" applyBorder="1" applyAlignment="1">
      <alignment horizontal="center" vertical="center"/>
    </xf>
    <xf numFmtId="0" fontId="13" fillId="2" borderId="83" xfId="3" applyFont="1" applyFill="1" applyBorder="1" applyAlignment="1" applyProtection="1">
      <alignment horizontal="center" vertical="center" wrapText="1"/>
    </xf>
    <xf numFmtId="0" fontId="13" fillId="2" borderId="84" xfId="3" applyFont="1" applyFill="1" applyBorder="1" applyAlignment="1" applyProtection="1">
      <alignment horizontal="center" vertical="center" wrapText="1"/>
    </xf>
    <xf numFmtId="0" fontId="13" fillId="2" borderId="85" xfId="3" applyFont="1" applyFill="1" applyBorder="1" applyAlignment="1" applyProtection="1">
      <alignment horizontal="center" vertical="center" wrapText="1"/>
    </xf>
    <xf numFmtId="0" fontId="7" fillId="0" borderId="7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1" xfId="0" applyFont="1" applyBorder="1" applyAlignment="1">
      <alignment horizontal="center" vertical="center" wrapText="1"/>
    </xf>
    <xf numFmtId="0" fontId="21" fillId="2" borderId="48"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0" borderId="78" xfId="0" applyFont="1" applyBorder="1" applyAlignment="1" applyProtection="1">
      <alignment horizontal="left" vertical="center" wrapText="1"/>
      <protection locked="0"/>
    </xf>
    <xf numFmtId="0" fontId="7"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7" fillId="5" borderId="63" xfId="0" applyFont="1" applyFill="1" applyBorder="1" applyAlignment="1" applyProtection="1">
      <alignment horizontal="left" vertical="center" wrapText="1"/>
      <protection locked="0"/>
    </xf>
    <xf numFmtId="0" fontId="7" fillId="5" borderId="64" xfId="0" applyFont="1" applyFill="1" applyBorder="1" applyAlignment="1" applyProtection="1">
      <alignment horizontal="left" vertical="center" wrapText="1"/>
      <protection locked="0"/>
    </xf>
    <xf numFmtId="0" fontId="7" fillId="5" borderId="2"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65" xfId="0" applyFont="1" applyFill="1" applyBorder="1" applyAlignment="1">
      <alignment vertical="center" wrapText="1"/>
    </xf>
    <xf numFmtId="0" fontId="7" fillId="5" borderId="61" xfId="0" applyFont="1" applyFill="1" applyBorder="1" applyAlignment="1">
      <alignment vertical="center" wrapText="1"/>
    </xf>
    <xf numFmtId="0" fontId="7" fillId="5" borderId="66" xfId="0" applyFont="1" applyFill="1" applyBorder="1" applyAlignment="1">
      <alignment vertical="center" wrapText="1"/>
    </xf>
    <xf numFmtId="0" fontId="7" fillId="5" borderId="20" xfId="0" applyFont="1" applyFill="1" applyBorder="1" applyAlignment="1" applyProtection="1">
      <alignment horizontal="center" vertical="center"/>
      <protection locked="0"/>
    </xf>
    <xf numFmtId="0" fontId="7" fillId="5" borderId="21" xfId="0" applyFont="1" applyFill="1" applyBorder="1" applyAlignment="1" applyProtection="1">
      <alignment horizontal="center" vertical="center"/>
      <protection locked="0"/>
    </xf>
    <xf numFmtId="0" fontId="17" fillId="2" borderId="46"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17"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7" fillId="5" borderId="18" xfId="0" applyFont="1" applyFill="1" applyBorder="1" applyAlignment="1">
      <alignment horizontal="left" vertical="center"/>
    </xf>
    <xf numFmtId="0" fontId="7" fillId="5" borderId="19" xfId="0" applyFont="1" applyFill="1" applyBorder="1" applyAlignment="1">
      <alignment horizontal="left" vertical="center"/>
    </xf>
    <xf numFmtId="0" fontId="7" fillId="5" borderId="68" xfId="0" applyFont="1" applyFill="1" applyBorder="1" applyAlignment="1" applyProtection="1">
      <alignment horizontal="center" vertical="center"/>
      <protection locked="0"/>
    </xf>
    <xf numFmtId="0" fontId="7" fillId="0" borderId="54" xfId="0" applyFont="1" applyBorder="1" applyAlignment="1">
      <alignment horizontal="center" vertical="center"/>
    </xf>
    <xf numFmtId="0" fontId="7" fillId="0" borderId="111" xfId="0" applyFont="1" applyFill="1" applyBorder="1" applyAlignment="1">
      <alignment horizontal="center" vertical="center"/>
    </xf>
    <xf numFmtId="0" fontId="7"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7"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7" fillId="5" borderId="29" xfId="0" applyFont="1" applyFill="1" applyBorder="1" applyAlignment="1" applyProtection="1">
      <alignment horizontal="left" vertical="center" wrapText="1"/>
      <protection locked="0"/>
    </xf>
    <xf numFmtId="0" fontId="7"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0" fontId="7" fillId="5" borderId="60" xfId="0" applyFont="1" applyFill="1" applyBorder="1" applyAlignment="1" applyProtection="1">
      <alignment horizontal="center" vertical="center"/>
      <protection locked="0"/>
    </xf>
    <xf numFmtId="0" fontId="7"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7" fillId="6" borderId="45" xfId="0" applyFont="1" applyFill="1" applyBorder="1" applyAlignment="1">
      <alignment horizontal="center" vertical="center" textRotation="255" wrapText="1"/>
    </xf>
    <xf numFmtId="0" fontId="7" fillId="6" borderId="46" xfId="0" applyFont="1" applyFill="1" applyBorder="1" applyAlignment="1">
      <alignment horizontal="center" vertical="center" textRotation="255" wrapText="1"/>
    </xf>
    <xf numFmtId="0" fontId="7" fillId="6" borderId="3" xfId="0" applyFont="1" applyFill="1" applyBorder="1" applyAlignment="1">
      <alignment horizontal="center" vertical="center" textRotation="255" wrapText="1"/>
    </xf>
    <xf numFmtId="0" fontId="7" fillId="6" borderId="47" xfId="0" applyFont="1" applyFill="1" applyBorder="1" applyAlignment="1">
      <alignment horizontal="center" vertical="center" textRotation="255" wrapText="1"/>
    </xf>
    <xf numFmtId="0" fontId="7" fillId="6" borderId="48" xfId="0" applyFont="1" applyFill="1" applyBorder="1" applyAlignment="1">
      <alignment horizontal="center" vertical="center" textRotation="255" wrapText="1"/>
    </xf>
    <xf numFmtId="0" fontId="7" fillId="6" borderId="49" xfId="0" applyFont="1" applyFill="1" applyBorder="1" applyAlignment="1">
      <alignment horizontal="center" vertical="center" textRotation="255" wrapText="1"/>
    </xf>
    <xf numFmtId="0" fontId="7" fillId="0" borderId="53" xfId="0" applyFont="1" applyFill="1" applyBorder="1" applyAlignment="1">
      <alignment horizontal="center" vertical="center"/>
    </xf>
    <xf numFmtId="0" fontId="7" fillId="0" borderId="55" xfId="0" applyFont="1" applyBorder="1" applyAlignment="1">
      <alignment horizontal="center" vertical="center"/>
    </xf>
    <xf numFmtId="0" fontId="7" fillId="5" borderId="118" xfId="0" applyFont="1" applyFill="1" applyBorder="1" applyAlignment="1" applyProtection="1">
      <alignment horizontal="left" vertical="center" wrapText="1"/>
      <protection locked="0"/>
    </xf>
    <xf numFmtId="0" fontId="7" fillId="5" borderId="16" xfId="0" applyFont="1" applyFill="1" applyBorder="1" applyAlignment="1" applyProtection="1">
      <alignment horizontal="left" vertical="center" wrapText="1"/>
      <protection locked="0"/>
    </xf>
    <xf numFmtId="0" fontId="7" fillId="5" borderId="113" xfId="0" applyFont="1" applyFill="1" applyBorder="1" applyAlignment="1" applyProtection="1">
      <alignment horizontal="center" vertical="center"/>
      <protection locked="0"/>
    </xf>
    <xf numFmtId="0" fontId="7"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7" fillId="5" borderId="73" xfId="0" applyFont="1" applyFill="1" applyBorder="1" applyAlignment="1">
      <alignment horizontal="left" vertical="center"/>
    </xf>
    <xf numFmtId="0" fontId="7" fillId="5" borderId="97" xfId="0" applyFont="1" applyFill="1" applyBorder="1" applyAlignment="1">
      <alignment horizontal="left" vertical="center"/>
    </xf>
    <xf numFmtId="0" fontId="7" fillId="5" borderId="97" xfId="0" applyFont="1" applyFill="1" applyBorder="1" applyAlignment="1" applyProtection="1">
      <alignment horizontal="center" vertical="center"/>
      <protection locked="0"/>
    </xf>
    <xf numFmtId="0" fontId="24" fillId="5" borderId="7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0" fontId="24" fillId="5" borderId="100" xfId="0" applyFont="1" applyFill="1" applyBorder="1" applyAlignment="1" applyProtection="1">
      <alignment horizontal="left" vertical="center" wrapText="1"/>
      <protection locked="0"/>
    </xf>
    <xf numFmtId="0" fontId="24" fillId="5" borderId="81" xfId="0" applyFont="1" applyFill="1" applyBorder="1" applyAlignment="1" applyProtection="1">
      <alignment horizontal="left" vertical="center" wrapText="1"/>
      <protection locked="0"/>
    </xf>
    <xf numFmtId="0" fontId="24" fillId="5" borderId="21" xfId="0" applyFont="1" applyFill="1" applyBorder="1" applyAlignment="1" applyProtection="1">
      <alignment horizontal="left" vertical="center" wrapText="1"/>
      <protection locked="0"/>
    </xf>
    <xf numFmtId="0" fontId="24"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15"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protection locked="0"/>
    </xf>
    <xf numFmtId="0" fontId="20" fillId="5" borderId="21" xfId="0" applyFont="1" applyFill="1" applyBorder="1" applyAlignment="1" applyProtection="1">
      <alignment horizontal="left" vertical="center"/>
      <protection locked="0"/>
    </xf>
    <xf numFmtId="0" fontId="20" fillId="5" borderId="117" xfId="0" applyFont="1" applyFill="1" applyBorder="1" applyAlignment="1" applyProtection="1">
      <alignment horizontal="left" vertical="center"/>
      <protection locked="0"/>
    </xf>
    <xf numFmtId="0" fontId="24" fillId="5" borderId="7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100"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00"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7" fillId="2" borderId="125" xfId="0" applyFont="1" applyFill="1" applyBorder="1" applyAlignment="1">
      <alignment horizontal="center" vertical="center"/>
    </xf>
    <xf numFmtId="0" fontId="17" fillId="2" borderId="98" xfId="0" applyFont="1" applyFill="1" applyBorder="1" applyAlignment="1">
      <alignment horizontal="center" vertical="center"/>
    </xf>
    <xf numFmtId="0" fontId="17" fillId="2" borderId="126" xfId="0" applyFont="1" applyFill="1" applyBorder="1" applyAlignment="1">
      <alignment horizontal="center" vertical="center"/>
    </xf>
    <xf numFmtId="0" fontId="7" fillId="0" borderId="75" xfId="0" applyFont="1" applyBorder="1" applyAlignment="1" applyProtection="1">
      <alignment horizontal="left" vertical="center" wrapText="1"/>
      <protection locked="0"/>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7" fillId="6" borderId="36"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64"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cellXfs>
  <cellStyles count="21">
    <cellStyle name="標準" xfId="0" builtinId="0"/>
    <cellStyle name="標準 2" xfId="4"/>
    <cellStyle name="標準 3" xfId="5"/>
    <cellStyle name="標準 3 2" xfId="6"/>
    <cellStyle name="標準 3 2 2" xfId="8"/>
    <cellStyle name="標準 3 2 2 2" xfId="12"/>
    <cellStyle name="標準 3 2 2 3" xfId="16"/>
    <cellStyle name="標準 3 2 2 4" xfId="20"/>
    <cellStyle name="標準 3 2 3" xfId="10"/>
    <cellStyle name="標準 3 2 4" xfId="14"/>
    <cellStyle name="標準 3 2 5" xfId="18"/>
    <cellStyle name="標準 3 3" xfId="7"/>
    <cellStyle name="標準 3 3 2" xfId="11"/>
    <cellStyle name="標準 3 3 3" xfId="15"/>
    <cellStyle name="標準 3 3 4" xfId="19"/>
    <cellStyle name="標準 3 4" xfId="9"/>
    <cellStyle name="標準 3 5" xfId="13"/>
    <cellStyle name="標準 3 6" xfId="17"/>
    <cellStyle name="標準_01【みんまち】（地区まちづくり推進事業）" xfId="1"/>
    <cellStyle name="標準_01【みんまち】（地区まちづくり推進事業） 2" xfId="2"/>
    <cellStyle name="標準_Sheet1" xfId="3"/>
  </cellStyles>
  <dxfs count="22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14179</xdr:colOff>
      <xdr:row>139</xdr:row>
      <xdr:rowOff>190500</xdr:rowOff>
    </xdr:from>
    <xdr:to>
      <xdr:col>22</xdr:col>
      <xdr:colOff>146697</xdr:colOff>
      <xdr:row>154</xdr:row>
      <xdr:rowOff>74593</xdr:rowOff>
    </xdr:to>
    <xdr:sp macro="" textlink="">
      <xdr:nvSpPr>
        <xdr:cNvPr id="5" name="テキスト ボックス 4"/>
        <xdr:cNvSpPr txBox="1"/>
      </xdr:nvSpPr>
      <xdr:spPr>
        <a:xfrm>
          <a:off x="2232944" y="39030088"/>
          <a:ext cx="2351282" cy="509482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３１９百万円</a:t>
          </a:r>
          <a:endParaRPr lang="en-US" altLang="ja-JP" sz="1100" b="0" i="0" u="none" strike="noStrike">
            <a:solidFill>
              <a:schemeClr val="dk1"/>
            </a:solidFill>
            <a:effectLst/>
            <a:latin typeface="+mn-lt"/>
            <a:ea typeface="+mn-ea"/>
            <a:cs typeface="+mn-cs"/>
          </a:endParaRPr>
        </a:p>
        <a:p>
          <a:endParaRPr kumimoji="1" lang="ja-JP" altLang="en-US" sz="1100"/>
        </a:p>
      </xdr:txBody>
    </xdr:sp>
    <xdr:clientData/>
  </xdr:twoCellAnchor>
  <xdr:twoCellAnchor>
    <xdr:from>
      <xdr:col>8</xdr:col>
      <xdr:colOff>112060</xdr:colOff>
      <xdr:row>154</xdr:row>
      <xdr:rowOff>239868</xdr:rowOff>
    </xdr:from>
    <xdr:to>
      <xdr:col>25</xdr:col>
      <xdr:colOff>190500</xdr:colOff>
      <xdr:row>157</xdr:row>
      <xdr:rowOff>100853</xdr:rowOff>
    </xdr:to>
    <xdr:sp macro="" textlink="">
      <xdr:nvSpPr>
        <xdr:cNvPr id="6" name="大かっこ 5"/>
        <xdr:cNvSpPr/>
      </xdr:nvSpPr>
      <xdr:spPr>
        <a:xfrm>
          <a:off x="1725707" y="44290192"/>
          <a:ext cx="3507440" cy="9031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190500</xdr:colOff>
      <xdr:row>154</xdr:row>
      <xdr:rowOff>252413</xdr:rowOff>
    </xdr:from>
    <xdr:to>
      <xdr:col>25</xdr:col>
      <xdr:colOff>0</xdr:colOff>
      <xdr:row>157</xdr:row>
      <xdr:rowOff>130723</xdr:rowOff>
    </xdr:to>
    <xdr:sp macro="" textlink="">
      <xdr:nvSpPr>
        <xdr:cNvPr id="7" name="テキスト ボックス 6"/>
        <xdr:cNvSpPr txBox="1"/>
      </xdr:nvSpPr>
      <xdr:spPr>
        <a:xfrm>
          <a:off x="2005853" y="44302737"/>
          <a:ext cx="3036794" cy="920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目的等</a:t>
          </a:r>
          <a:r>
            <a:rPr kumimoji="1" lang="en-US" altLang="ja-JP" sz="1100"/>
            <a:t>】</a:t>
          </a:r>
        </a:p>
        <a:p>
          <a:pPr>
            <a:lnSpc>
              <a:spcPts val="1300"/>
            </a:lnSpc>
          </a:pPr>
          <a:r>
            <a:rPr kumimoji="1" lang="ja-JP" altLang="en-US" sz="1100"/>
            <a:t>気候変動への対処、生物多様性の保全、国際環境ガバナンス等、国際的に協調した環境政策を推進する。</a:t>
          </a:r>
        </a:p>
      </xdr:txBody>
    </xdr:sp>
    <xdr:clientData/>
  </xdr:twoCellAnchor>
  <xdr:twoCellAnchor>
    <xdr:from>
      <xdr:col>13</xdr:col>
      <xdr:colOff>166529</xdr:colOff>
      <xdr:row>157</xdr:row>
      <xdr:rowOff>190938</xdr:rowOff>
    </xdr:from>
    <xdr:to>
      <xdr:col>13</xdr:col>
      <xdr:colOff>174380</xdr:colOff>
      <xdr:row>159</xdr:row>
      <xdr:rowOff>229404</xdr:rowOff>
    </xdr:to>
    <xdr:cxnSp macro="">
      <xdr:nvCxnSpPr>
        <xdr:cNvPr id="8" name="直線矢印コネクタ 7"/>
        <xdr:cNvCxnSpPr/>
      </xdr:nvCxnSpPr>
      <xdr:spPr>
        <a:xfrm flipH="1">
          <a:off x="2788705" y="45283409"/>
          <a:ext cx="7851" cy="7332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187466</xdr:colOff>
      <xdr:row>158</xdr:row>
      <xdr:rowOff>168774</xdr:rowOff>
    </xdr:from>
    <xdr:to>
      <xdr:col>44</xdr:col>
      <xdr:colOff>131850</xdr:colOff>
      <xdr:row>158</xdr:row>
      <xdr:rowOff>183907</xdr:rowOff>
    </xdr:to>
    <xdr:cxnSp macro="">
      <xdr:nvCxnSpPr>
        <xdr:cNvPr id="9" name="直線コネクタ 8"/>
        <xdr:cNvCxnSpPr/>
      </xdr:nvCxnSpPr>
      <xdr:spPr>
        <a:xfrm>
          <a:off x="2809642" y="45608627"/>
          <a:ext cx="6197267" cy="151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172869</xdr:colOff>
      <xdr:row>158</xdr:row>
      <xdr:rowOff>200764</xdr:rowOff>
    </xdr:from>
    <xdr:to>
      <xdr:col>22</xdr:col>
      <xdr:colOff>172870</xdr:colOff>
      <xdr:row>159</xdr:row>
      <xdr:rowOff>242734</xdr:rowOff>
    </xdr:to>
    <xdr:cxnSp macro="">
      <xdr:nvCxnSpPr>
        <xdr:cNvPr id="10" name="直線矢印コネクタ 9"/>
        <xdr:cNvCxnSpPr/>
      </xdr:nvCxnSpPr>
      <xdr:spPr>
        <a:xfrm flipH="1">
          <a:off x="4610398" y="45640617"/>
          <a:ext cx="1" cy="389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184874</xdr:colOff>
      <xdr:row>158</xdr:row>
      <xdr:rowOff>203430</xdr:rowOff>
    </xdr:from>
    <xdr:to>
      <xdr:col>32</xdr:col>
      <xdr:colOff>184875</xdr:colOff>
      <xdr:row>159</xdr:row>
      <xdr:rowOff>245400</xdr:rowOff>
    </xdr:to>
    <xdr:cxnSp macro="">
      <xdr:nvCxnSpPr>
        <xdr:cNvPr id="11" name="直線矢印コネクタ 10"/>
        <xdr:cNvCxnSpPr/>
      </xdr:nvCxnSpPr>
      <xdr:spPr>
        <a:xfrm flipH="1">
          <a:off x="6639462" y="45643283"/>
          <a:ext cx="1" cy="389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68772</xdr:colOff>
      <xdr:row>160</xdr:row>
      <xdr:rowOff>26914</xdr:rowOff>
    </xdr:from>
    <xdr:to>
      <xdr:col>16</xdr:col>
      <xdr:colOff>151194</xdr:colOff>
      <xdr:row>162</xdr:row>
      <xdr:rowOff>324741</xdr:rowOff>
    </xdr:to>
    <xdr:sp macro="" textlink="">
      <xdr:nvSpPr>
        <xdr:cNvPr id="12" name="テキスト ボックス 11"/>
        <xdr:cNvSpPr txBox="1"/>
      </xdr:nvSpPr>
      <xdr:spPr>
        <a:xfrm>
          <a:off x="1682419" y="46161532"/>
          <a:ext cx="1696069" cy="99259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Ａ．国際連合環境計画</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１４６百万円</a:t>
          </a:r>
          <a:endParaRPr lang="en-US" altLang="ja-JP" sz="1100" b="0" i="0" u="none" strike="noStrike">
            <a:solidFill>
              <a:schemeClr val="dk1"/>
            </a:solidFill>
            <a:effectLst/>
            <a:latin typeface="+mn-lt"/>
            <a:ea typeface="+mn-ea"/>
            <a:cs typeface="+mn-cs"/>
          </a:endParaRPr>
        </a:p>
        <a:p>
          <a:endParaRPr kumimoji="1" lang="ja-JP" altLang="en-US" sz="1100"/>
        </a:p>
      </xdr:txBody>
    </xdr:sp>
    <xdr:clientData/>
  </xdr:twoCellAnchor>
  <xdr:twoCellAnchor>
    <xdr:from>
      <xdr:col>18</xdr:col>
      <xdr:colOff>33359</xdr:colOff>
      <xdr:row>160</xdr:row>
      <xdr:rowOff>15937</xdr:rowOff>
    </xdr:from>
    <xdr:to>
      <xdr:col>27</xdr:col>
      <xdr:colOff>84498</xdr:colOff>
      <xdr:row>162</xdr:row>
      <xdr:rowOff>335717</xdr:rowOff>
    </xdr:to>
    <xdr:sp macro="" textlink="">
      <xdr:nvSpPr>
        <xdr:cNvPr id="13" name="テキスト ボックス 12"/>
        <xdr:cNvSpPr txBox="1"/>
      </xdr:nvSpPr>
      <xdr:spPr>
        <a:xfrm>
          <a:off x="3664065" y="46150555"/>
          <a:ext cx="1866492" cy="101454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Ｂ．国際連合環境計画国際環境技術センター</a:t>
          </a:r>
          <a:endParaRPr kumimoji="1"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７８百万円</a:t>
          </a:r>
          <a:endParaRPr lang="en-US" altLang="ja-JP" sz="1100" b="0" i="0" u="none" strike="noStrike">
            <a:solidFill>
              <a:schemeClr val="dk1"/>
            </a:solidFill>
            <a:effectLst/>
            <a:latin typeface="+mn-lt"/>
            <a:ea typeface="+mn-ea"/>
            <a:cs typeface="+mn-cs"/>
          </a:endParaRPr>
        </a:p>
        <a:p>
          <a:endParaRPr kumimoji="1" lang="ja-JP" altLang="en-US" sz="1100"/>
        </a:p>
      </xdr:txBody>
    </xdr:sp>
    <xdr:clientData/>
  </xdr:twoCellAnchor>
  <xdr:twoCellAnchor>
    <xdr:from>
      <xdr:col>28</xdr:col>
      <xdr:colOff>163904</xdr:colOff>
      <xdr:row>160</xdr:row>
      <xdr:rowOff>15937</xdr:rowOff>
    </xdr:from>
    <xdr:to>
      <xdr:col>38</xdr:col>
      <xdr:colOff>49978</xdr:colOff>
      <xdr:row>162</xdr:row>
      <xdr:rowOff>324740</xdr:rowOff>
    </xdr:to>
    <xdr:sp macro="" textlink="">
      <xdr:nvSpPr>
        <xdr:cNvPr id="14" name="テキスト ボックス 13"/>
        <xdr:cNvSpPr txBox="1"/>
      </xdr:nvSpPr>
      <xdr:spPr>
        <a:xfrm>
          <a:off x="5811669" y="46150555"/>
          <a:ext cx="1903133" cy="100356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Ｃ．国際連合環境計画アジア太平洋地域事務所</a:t>
          </a:r>
          <a:endParaRPr kumimoji="1"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２４百万円</a:t>
          </a:r>
          <a:endParaRPr lang="en-US" altLang="ja-JP" sz="1100" b="0" i="0" u="none" strike="noStrike">
            <a:solidFill>
              <a:schemeClr val="dk1"/>
            </a:solidFill>
            <a:effectLst/>
            <a:latin typeface="+mn-lt"/>
            <a:ea typeface="+mn-ea"/>
            <a:cs typeface="+mn-cs"/>
          </a:endParaRPr>
        </a:p>
        <a:p>
          <a:endParaRPr kumimoji="1" lang="ja-JP" altLang="en-US" sz="1100"/>
        </a:p>
      </xdr:txBody>
    </xdr:sp>
    <xdr:clientData/>
  </xdr:twoCellAnchor>
  <xdr:twoCellAnchor>
    <xdr:from>
      <xdr:col>7</xdr:col>
      <xdr:colOff>68036</xdr:colOff>
      <xdr:row>163</xdr:row>
      <xdr:rowOff>70031</xdr:rowOff>
    </xdr:from>
    <xdr:to>
      <xdr:col>17</xdr:col>
      <xdr:colOff>22412</xdr:colOff>
      <xdr:row>168</xdr:row>
      <xdr:rowOff>112059</xdr:rowOff>
    </xdr:to>
    <xdr:sp macro="" textlink="">
      <xdr:nvSpPr>
        <xdr:cNvPr id="15" name="大かっこ 14"/>
        <xdr:cNvSpPr/>
      </xdr:nvSpPr>
      <xdr:spPr>
        <a:xfrm>
          <a:off x="1479977" y="47784678"/>
          <a:ext cx="1971435" cy="1778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141931</xdr:colOff>
      <xdr:row>163</xdr:row>
      <xdr:rowOff>229027</xdr:rowOff>
    </xdr:from>
    <xdr:to>
      <xdr:col>17</xdr:col>
      <xdr:colOff>15686</xdr:colOff>
      <xdr:row>167</xdr:row>
      <xdr:rowOff>73733</xdr:rowOff>
    </xdr:to>
    <xdr:sp macro="" textlink="">
      <xdr:nvSpPr>
        <xdr:cNvPr id="16" name="テキスト ボックス 15"/>
        <xdr:cNvSpPr txBox="1"/>
      </xdr:nvSpPr>
      <xdr:spPr>
        <a:xfrm>
          <a:off x="1553872" y="47405792"/>
          <a:ext cx="1890814" cy="1234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100"/>
            <a:t>①国際連合環境計画拠出金</a:t>
          </a:r>
          <a:endParaRPr kumimoji="1" lang="en-US" altLang="ja-JP" sz="1100"/>
        </a:p>
        <a:p>
          <a:pPr>
            <a:lnSpc>
              <a:spcPts val="1000"/>
            </a:lnSpc>
          </a:pPr>
          <a:r>
            <a:rPr kumimoji="1" lang="en-US" altLang="ja-JP" sz="1100"/>
            <a:t>【</a:t>
          </a:r>
          <a:r>
            <a:rPr kumimoji="1" lang="ja-JP" altLang="en-US" sz="1100"/>
            <a:t>内容</a:t>
          </a:r>
          <a:r>
            <a:rPr kumimoji="1" lang="en-US" altLang="ja-JP" sz="1100"/>
            <a:t>】</a:t>
          </a:r>
        </a:p>
        <a:p>
          <a:pPr>
            <a:lnSpc>
              <a:spcPts val="1200"/>
            </a:lnSpc>
          </a:pPr>
          <a:r>
            <a:rPr kumimoji="1" lang="ja-JP" altLang="en-US" sz="1100"/>
            <a:t>国際連合環境計画への拠出金</a:t>
          </a:r>
          <a:endParaRPr kumimoji="1" lang="en-US" altLang="ja-JP" sz="1100"/>
        </a:p>
      </xdr:txBody>
    </xdr:sp>
    <xdr:clientData/>
  </xdr:twoCellAnchor>
  <xdr:twoCellAnchor>
    <xdr:from>
      <xdr:col>17</xdr:col>
      <xdr:colOff>151627</xdr:colOff>
      <xdr:row>163</xdr:row>
      <xdr:rowOff>94648</xdr:rowOff>
    </xdr:from>
    <xdr:to>
      <xdr:col>27</xdr:col>
      <xdr:colOff>168088</xdr:colOff>
      <xdr:row>168</xdr:row>
      <xdr:rowOff>123265</xdr:rowOff>
    </xdr:to>
    <xdr:sp macro="" textlink="">
      <xdr:nvSpPr>
        <xdr:cNvPr id="17" name="大かっこ 16"/>
        <xdr:cNvSpPr/>
      </xdr:nvSpPr>
      <xdr:spPr>
        <a:xfrm>
          <a:off x="3580627" y="47809295"/>
          <a:ext cx="2033520" cy="1765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17657</xdr:colOff>
      <xdr:row>163</xdr:row>
      <xdr:rowOff>218365</xdr:rowOff>
    </xdr:from>
    <xdr:to>
      <xdr:col>27</xdr:col>
      <xdr:colOff>44824</xdr:colOff>
      <xdr:row>168</xdr:row>
      <xdr:rowOff>78441</xdr:rowOff>
    </xdr:to>
    <xdr:sp macro="" textlink="">
      <xdr:nvSpPr>
        <xdr:cNvPr id="18" name="テキスト ボックス 17"/>
        <xdr:cNvSpPr txBox="1"/>
      </xdr:nvSpPr>
      <xdr:spPr>
        <a:xfrm>
          <a:off x="3648363" y="47395130"/>
          <a:ext cx="1842520" cy="1596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②国際連合環境計画国際環境技術センター拠出金</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国際連合環境計画国際環境技術センタ－への拠出金</a:t>
          </a:r>
          <a:endParaRPr kumimoji="1" lang="en-US" altLang="ja-JP" sz="1100"/>
        </a:p>
      </xdr:txBody>
    </xdr:sp>
    <xdr:clientData/>
  </xdr:twoCellAnchor>
  <xdr:twoCellAnchor>
    <xdr:from>
      <xdr:col>28</xdr:col>
      <xdr:colOff>108947</xdr:colOff>
      <xdr:row>163</xdr:row>
      <xdr:rowOff>62035</xdr:rowOff>
    </xdr:from>
    <xdr:to>
      <xdr:col>38</xdr:col>
      <xdr:colOff>168088</xdr:colOff>
      <xdr:row>168</xdr:row>
      <xdr:rowOff>123265</xdr:rowOff>
    </xdr:to>
    <xdr:sp macro="" textlink="">
      <xdr:nvSpPr>
        <xdr:cNvPr id="19" name="大かっこ 18"/>
        <xdr:cNvSpPr/>
      </xdr:nvSpPr>
      <xdr:spPr>
        <a:xfrm>
          <a:off x="5756712" y="47776682"/>
          <a:ext cx="2076200" cy="1798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150511</xdr:colOff>
      <xdr:row>163</xdr:row>
      <xdr:rowOff>211349</xdr:rowOff>
    </xdr:from>
    <xdr:to>
      <xdr:col>38</xdr:col>
      <xdr:colOff>100851</xdr:colOff>
      <xdr:row>168</xdr:row>
      <xdr:rowOff>33616</xdr:rowOff>
    </xdr:to>
    <xdr:sp macro="" textlink="">
      <xdr:nvSpPr>
        <xdr:cNvPr id="20" name="テキスト ボックス 19"/>
        <xdr:cNvSpPr txBox="1"/>
      </xdr:nvSpPr>
      <xdr:spPr>
        <a:xfrm>
          <a:off x="5798276" y="47925996"/>
          <a:ext cx="1967399" cy="1559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③国際連合環境計画アジア太平洋地域事務所拠出金</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国際連合環境計画アジア太平洋地域事務所への拠出金</a:t>
          </a:r>
          <a:endParaRPr kumimoji="1" lang="en-US" altLang="ja-JP" sz="1100"/>
        </a:p>
      </xdr:txBody>
    </xdr:sp>
    <xdr:clientData/>
  </xdr:twoCellAnchor>
  <xdr:twoCellAnchor>
    <xdr:from>
      <xdr:col>44</xdr:col>
      <xdr:colOff>125075</xdr:colOff>
      <xdr:row>158</xdr:row>
      <xdr:rowOff>203430</xdr:rowOff>
    </xdr:from>
    <xdr:to>
      <xdr:col>44</xdr:col>
      <xdr:colOff>125076</xdr:colOff>
      <xdr:row>159</xdr:row>
      <xdr:rowOff>245400</xdr:rowOff>
    </xdr:to>
    <xdr:cxnSp macro="">
      <xdr:nvCxnSpPr>
        <xdr:cNvPr id="21" name="直線矢印コネクタ 20"/>
        <xdr:cNvCxnSpPr/>
      </xdr:nvCxnSpPr>
      <xdr:spPr>
        <a:xfrm flipH="1">
          <a:off x="9000134" y="45643283"/>
          <a:ext cx="1" cy="389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183810</xdr:colOff>
      <xdr:row>160</xdr:row>
      <xdr:rowOff>18288</xdr:rowOff>
    </xdr:from>
    <xdr:to>
      <xdr:col>49</xdr:col>
      <xdr:colOff>75119</xdr:colOff>
      <xdr:row>162</xdr:row>
      <xdr:rowOff>327091</xdr:rowOff>
    </xdr:to>
    <xdr:sp macro="" textlink="">
      <xdr:nvSpPr>
        <xdr:cNvPr id="22" name="テキスト ボックス 21"/>
        <xdr:cNvSpPr txBox="1"/>
      </xdr:nvSpPr>
      <xdr:spPr>
        <a:xfrm>
          <a:off x="8050339" y="46152906"/>
          <a:ext cx="1908368" cy="100356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Ｄ．世界適応ネットワークアジア太平洋地域事務局</a:t>
          </a:r>
          <a:endParaRPr kumimoji="1"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７１百万円</a:t>
          </a:r>
          <a:endParaRPr lang="en-US" altLang="ja-JP" sz="1100" b="0" i="0" u="none" strike="noStrike">
            <a:solidFill>
              <a:schemeClr val="dk1"/>
            </a:solidFill>
            <a:effectLst/>
            <a:latin typeface="+mn-lt"/>
            <a:ea typeface="+mn-ea"/>
            <a:cs typeface="+mn-cs"/>
          </a:endParaRPr>
        </a:p>
        <a:p>
          <a:endParaRPr kumimoji="1" lang="ja-JP" altLang="en-US" sz="1100"/>
        </a:p>
      </xdr:txBody>
    </xdr:sp>
    <xdr:clientData/>
  </xdr:twoCellAnchor>
  <xdr:twoCellAnchor>
    <xdr:from>
      <xdr:col>39</xdr:col>
      <xdr:colOff>143245</xdr:colOff>
      <xdr:row>163</xdr:row>
      <xdr:rowOff>71754</xdr:rowOff>
    </xdr:from>
    <xdr:to>
      <xdr:col>49</xdr:col>
      <xdr:colOff>212912</xdr:colOff>
      <xdr:row>168</xdr:row>
      <xdr:rowOff>168088</xdr:rowOff>
    </xdr:to>
    <xdr:sp macro="" textlink="">
      <xdr:nvSpPr>
        <xdr:cNvPr id="23" name="大かっこ 22"/>
        <xdr:cNvSpPr/>
      </xdr:nvSpPr>
      <xdr:spPr>
        <a:xfrm>
          <a:off x="8009774" y="47786401"/>
          <a:ext cx="2086726" cy="1833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179575</xdr:colOff>
      <xdr:row>163</xdr:row>
      <xdr:rowOff>221068</xdr:rowOff>
    </xdr:from>
    <xdr:to>
      <xdr:col>49</xdr:col>
      <xdr:colOff>123265</xdr:colOff>
      <xdr:row>168</xdr:row>
      <xdr:rowOff>56029</xdr:rowOff>
    </xdr:to>
    <xdr:sp macro="" textlink="">
      <xdr:nvSpPr>
        <xdr:cNvPr id="24" name="テキスト ボックス 23"/>
        <xdr:cNvSpPr txBox="1"/>
      </xdr:nvSpPr>
      <xdr:spPr>
        <a:xfrm>
          <a:off x="8046104" y="47935715"/>
          <a:ext cx="1960749" cy="1571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④世界適応ネットワークアジア太平洋地域事務局拠出金</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ja-JP" sz="1100">
              <a:solidFill>
                <a:schemeClr val="dk1"/>
              </a:solidFill>
              <a:effectLst/>
              <a:latin typeface="+mn-lt"/>
              <a:ea typeface="+mn-ea"/>
              <a:cs typeface="+mn-cs"/>
            </a:rPr>
            <a:t>世界適応ネットワークアジア太平洋地域事務局</a:t>
          </a:r>
          <a:r>
            <a:rPr kumimoji="1" lang="ja-JP" altLang="en-US" sz="1100"/>
            <a:t>への拠出金</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3" zoomScale="85" zoomScaleNormal="100" zoomScaleSheetLayoutView="85" zoomScalePageLayoutView="85" workbookViewId="0">
      <selection activeCell="A135" sqref="A135:AX135"/>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79" t="s">
        <v>0</v>
      </c>
      <c r="AK2" s="479"/>
      <c r="AL2" s="479"/>
      <c r="AM2" s="479"/>
      <c r="AN2" s="479"/>
      <c r="AO2" s="479"/>
      <c r="AP2" s="479"/>
      <c r="AQ2" s="100" t="s">
        <v>375</v>
      </c>
      <c r="AR2" s="100"/>
      <c r="AS2" s="59" t="str">
        <f>IF(OR(AQ2="　", AQ2=""), "", "-")</f>
        <v/>
      </c>
      <c r="AT2" s="101">
        <v>84</v>
      </c>
      <c r="AU2" s="101"/>
      <c r="AV2" s="60" t="str">
        <f>IF(AW2="", "", "-")</f>
        <v/>
      </c>
      <c r="AW2" s="105"/>
      <c r="AX2" s="105"/>
    </row>
    <row r="3" spans="1:50" ht="21" customHeight="1" thickBot="1" x14ac:dyDescent="0.25">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376</v>
      </c>
      <c r="AK3" s="297"/>
      <c r="AL3" s="297"/>
      <c r="AM3" s="297"/>
      <c r="AN3" s="297"/>
      <c r="AO3" s="297"/>
      <c r="AP3" s="297"/>
      <c r="AQ3" s="297"/>
      <c r="AR3" s="297"/>
      <c r="AS3" s="297"/>
      <c r="AT3" s="297"/>
      <c r="AU3" s="297"/>
      <c r="AV3" s="297"/>
      <c r="AW3" s="297"/>
      <c r="AX3" s="36" t="s">
        <v>91</v>
      </c>
    </row>
    <row r="4" spans="1:50" ht="24.75" customHeight="1" x14ac:dyDescent="0.2">
      <c r="A4" s="507" t="s">
        <v>30</v>
      </c>
      <c r="B4" s="508"/>
      <c r="C4" s="508"/>
      <c r="D4" s="508"/>
      <c r="E4" s="508"/>
      <c r="F4" s="508"/>
      <c r="G4" s="481" t="s">
        <v>422</v>
      </c>
      <c r="H4" s="482"/>
      <c r="I4" s="482"/>
      <c r="J4" s="482"/>
      <c r="K4" s="482"/>
      <c r="L4" s="482"/>
      <c r="M4" s="482"/>
      <c r="N4" s="482"/>
      <c r="O4" s="482"/>
      <c r="P4" s="482"/>
      <c r="Q4" s="482"/>
      <c r="R4" s="482"/>
      <c r="S4" s="482"/>
      <c r="T4" s="482"/>
      <c r="U4" s="482"/>
      <c r="V4" s="482"/>
      <c r="W4" s="482"/>
      <c r="X4" s="482"/>
      <c r="Y4" s="483" t="s">
        <v>1</v>
      </c>
      <c r="Z4" s="484"/>
      <c r="AA4" s="484"/>
      <c r="AB4" s="484"/>
      <c r="AC4" s="484"/>
      <c r="AD4" s="485"/>
      <c r="AE4" s="486" t="s">
        <v>377</v>
      </c>
      <c r="AF4" s="487"/>
      <c r="AG4" s="487"/>
      <c r="AH4" s="487"/>
      <c r="AI4" s="487"/>
      <c r="AJ4" s="487"/>
      <c r="AK4" s="487"/>
      <c r="AL4" s="487"/>
      <c r="AM4" s="487"/>
      <c r="AN4" s="487"/>
      <c r="AO4" s="487"/>
      <c r="AP4" s="488"/>
      <c r="AQ4" s="489" t="s">
        <v>2</v>
      </c>
      <c r="AR4" s="484"/>
      <c r="AS4" s="484"/>
      <c r="AT4" s="484"/>
      <c r="AU4" s="484"/>
      <c r="AV4" s="484"/>
      <c r="AW4" s="484"/>
      <c r="AX4" s="490"/>
    </row>
    <row r="5" spans="1:50" ht="36" customHeight="1" x14ac:dyDescent="0.2">
      <c r="A5" s="491" t="s">
        <v>93</v>
      </c>
      <c r="B5" s="492"/>
      <c r="C5" s="492"/>
      <c r="D5" s="492"/>
      <c r="E5" s="492"/>
      <c r="F5" s="493"/>
      <c r="G5" s="265" t="s">
        <v>205</v>
      </c>
      <c r="H5" s="266"/>
      <c r="I5" s="266"/>
      <c r="J5" s="266"/>
      <c r="K5" s="266"/>
      <c r="L5" s="266"/>
      <c r="M5" s="267" t="s">
        <v>92</v>
      </c>
      <c r="N5" s="268"/>
      <c r="O5" s="268"/>
      <c r="P5" s="268"/>
      <c r="Q5" s="268"/>
      <c r="R5" s="269"/>
      <c r="S5" s="525" t="s">
        <v>157</v>
      </c>
      <c r="T5" s="266"/>
      <c r="U5" s="266"/>
      <c r="V5" s="266"/>
      <c r="W5" s="266"/>
      <c r="X5" s="526"/>
      <c r="Y5" s="498" t="s">
        <v>3</v>
      </c>
      <c r="Z5" s="499"/>
      <c r="AA5" s="499"/>
      <c r="AB5" s="499"/>
      <c r="AC5" s="499"/>
      <c r="AD5" s="500"/>
      <c r="AE5" s="501" t="s">
        <v>378</v>
      </c>
      <c r="AF5" s="502"/>
      <c r="AG5" s="502"/>
      <c r="AH5" s="502"/>
      <c r="AI5" s="502"/>
      <c r="AJ5" s="502"/>
      <c r="AK5" s="502"/>
      <c r="AL5" s="502"/>
      <c r="AM5" s="502"/>
      <c r="AN5" s="502"/>
      <c r="AO5" s="502"/>
      <c r="AP5" s="503"/>
      <c r="AQ5" s="504" t="s">
        <v>410</v>
      </c>
      <c r="AR5" s="505"/>
      <c r="AS5" s="505"/>
      <c r="AT5" s="505"/>
      <c r="AU5" s="505"/>
      <c r="AV5" s="505"/>
      <c r="AW5" s="505"/>
      <c r="AX5" s="506"/>
    </row>
    <row r="6" spans="1:50" ht="39" customHeight="1" x14ac:dyDescent="0.2">
      <c r="A6" s="509" t="s">
        <v>4</v>
      </c>
      <c r="B6" s="510"/>
      <c r="C6" s="510"/>
      <c r="D6" s="510"/>
      <c r="E6" s="510"/>
      <c r="F6" s="510"/>
      <c r="G6" s="511" t="str">
        <f>入力規則等!F39</f>
        <v>一般会計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380</v>
      </c>
      <c r="AF6" s="516"/>
      <c r="AG6" s="516"/>
      <c r="AH6" s="516"/>
      <c r="AI6" s="516"/>
      <c r="AJ6" s="516"/>
      <c r="AK6" s="516"/>
      <c r="AL6" s="516"/>
      <c r="AM6" s="516"/>
      <c r="AN6" s="516"/>
      <c r="AO6" s="516"/>
      <c r="AP6" s="516"/>
      <c r="AQ6" s="118"/>
      <c r="AR6" s="118"/>
      <c r="AS6" s="118"/>
      <c r="AT6" s="118"/>
      <c r="AU6" s="118"/>
      <c r="AV6" s="118"/>
      <c r="AW6" s="118"/>
      <c r="AX6" s="517"/>
    </row>
    <row r="7" spans="1:50" ht="49.5" customHeight="1" x14ac:dyDescent="0.2">
      <c r="A7" s="439" t="s">
        <v>25</v>
      </c>
      <c r="B7" s="440"/>
      <c r="C7" s="440"/>
      <c r="D7" s="440"/>
      <c r="E7" s="440"/>
      <c r="F7" s="440"/>
      <c r="G7" s="441" t="s">
        <v>381</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416</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2">
      <c r="A8" s="292" t="s">
        <v>308</v>
      </c>
      <c r="B8" s="293"/>
      <c r="C8" s="293"/>
      <c r="D8" s="293"/>
      <c r="E8" s="293"/>
      <c r="F8" s="294"/>
      <c r="G8" s="276" t="str">
        <f>入力規則等!A26</f>
        <v>地球温暖化対策</v>
      </c>
      <c r="H8" s="277"/>
      <c r="I8" s="277"/>
      <c r="J8" s="277"/>
      <c r="K8" s="277"/>
      <c r="L8" s="277"/>
      <c r="M8" s="277"/>
      <c r="N8" s="277"/>
      <c r="O8" s="277"/>
      <c r="P8" s="277"/>
      <c r="Q8" s="277"/>
      <c r="R8" s="277"/>
      <c r="S8" s="277"/>
      <c r="T8" s="277"/>
      <c r="U8" s="277"/>
      <c r="V8" s="277"/>
      <c r="W8" s="277"/>
      <c r="X8" s="278"/>
      <c r="Y8" s="518" t="s">
        <v>79</v>
      </c>
      <c r="Z8" s="518"/>
      <c r="AA8" s="518"/>
      <c r="AB8" s="518"/>
      <c r="AC8" s="518"/>
      <c r="AD8" s="518"/>
      <c r="AE8" s="472" t="str">
        <f>入力規則等!K13</f>
        <v>その他の事項経費</v>
      </c>
      <c r="AF8" s="473"/>
      <c r="AG8" s="473"/>
      <c r="AH8" s="473"/>
      <c r="AI8" s="473"/>
      <c r="AJ8" s="473"/>
      <c r="AK8" s="473"/>
      <c r="AL8" s="473"/>
      <c r="AM8" s="473"/>
      <c r="AN8" s="473"/>
      <c r="AO8" s="473"/>
      <c r="AP8" s="473"/>
      <c r="AQ8" s="473"/>
      <c r="AR8" s="473"/>
      <c r="AS8" s="473"/>
      <c r="AT8" s="473"/>
      <c r="AU8" s="473"/>
      <c r="AV8" s="473"/>
      <c r="AW8" s="473"/>
      <c r="AX8" s="474"/>
    </row>
    <row r="9" spans="1:50" ht="69" customHeight="1" x14ac:dyDescent="0.2">
      <c r="A9" s="448" t="s">
        <v>26</v>
      </c>
      <c r="B9" s="449"/>
      <c r="C9" s="449"/>
      <c r="D9" s="449"/>
      <c r="E9" s="449"/>
      <c r="F9" s="449"/>
      <c r="G9" s="475" t="s">
        <v>382</v>
      </c>
      <c r="H9" s="476"/>
      <c r="I9" s="476"/>
      <c r="J9" s="476"/>
      <c r="K9" s="476"/>
      <c r="L9" s="476"/>
      <c r="M9" s="476"/>
      <c r="N9" s="476"/>
      <c r="O9" s="476"/>
      <c r="P9" s="476"/>
      <c r="Q9" s="476"/>
      <c r="R9" s="476"/>
      <c r="S9" s="476"/>
      <c r="T9" s="476"/>
      <c r="U9" s="476"/>
      <c r="V9" s="476"/>
      <c r="W9" s="476"/>
      <c r="X9" s="476"/>
      <c r="Y9" s="477"/>
      <c r="Z9" s="477"/>
      <c r="AA9" s="477"/>
      <c r="AB9" s="477"/>
      <c r="AC9" s="477"/>
      <c r="AD9" s="477"/>
      <c r="AE9" s="476"/>
      <c r="AF9" s="476"/>
      <c r="AG9" s="476"/>
      <c r="AH9" s="476"/>
      <c r="AI9" s="476"/>
      <c r="AJ9" s="476"/>
      <c r="AK9" s="476"/>
      <c r="AL9" s="476"/>
      <c r="AM9" s="476"/>
      <c r="AN9" s="476"/>
      <c r="AO9" s="476"/>
      <c r="AP9" s="476"/>
      <c r="AQ9" s="476"/>
      <c r="AR9" s="476"/>
      <c r="AS9" s="476"/>
      <c r="AT9" s="476"/>
      <c r="AU9" s="476"/>
      <c r="AV9" s="476"/>
      <c r="AW9" s="476"/>
      <c r="AX9" s="478"/>
    </row>
    <row r="10" spans="1:50" ht="192" customHeight="1" x14ac:dyDescent="0.2">
      <c r="A10" s="448" t="s">
        <v>36</v>
      </c>
      <c r="B10" s="449"/>
      <c r="C10" s="449"/>
      <c r="D10" s="449"/>
      <c r="E10" s="449"/>
      <c r="F10" s="449"/>
      <c r="G10" s="475" t="s">
        <v>436</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8"/>
    </row>
    <row r="11" spans="1:50" ht="42" customHeight="1" x14ac:dyDescent="0.2">
      <c r="A11" s="448" t="s">
        <v>6</v>
      </c>
      <c r="B11" s="449"/>
      <c r="C11" s="449"/>
      <c r="D11" s="449"/>
      <c r="E11" s="449"/>
      <c r="F11" s="450"/>
      <c r="G11" s="495" t="str">
        <f>入力規則等!P10</f>
        <v>その他</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x14ac:dyDescent="0.2">
      <c r="A12" s="451" t="s">
        <v>27</v>
      </c>
      <c r="B12" s="452"/>
      <c r="C12" s="452"/>
      <c r="D12" s="452"/>
      <c r="E12" s="452"/>
      <c r="F12" s="453"/>
      <c r="G12" s="460"/>
      <c r="H12" s="461"/>
      <c r="I12" s="461"/>
      <c r="J12" s="461"/>
      <c r="K12" s="461"/>
      <c r="L12" s="461"/>
      <c r="M12" s="461"/>
      <c r="N12" s="461"/>
      <c r="O12" s="461"/>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62"/>
    </row>
    <row r="13" spans="1:50" ht="21" customHeight="1" x14ac:dyDescent="0.2">
      <c r="A13" s="454"/>
      <c r="B13" s="455"/>
      <c r="C13" s="455"/>
      <c r="D13" s="455"/>
      <c r="E13" s="455"/>
      <c r="F13" s="456"/>
      <c r="G13" s="463" t="s">
        <v>7</v>
      </c>
      <c r="H13" s="464"/>
      <c r="I13" s="469" t="s">
        <v>8</v>
      </c>
      <c r="J13" s="470"/>
      <c r="K13" s="470"/>
      <c r="L13" s="470"/>
      <c r="M13" s="470"/>
      <c r="N13" s="470"/>
      <c r="O13" s="471"/>
      <c r="P13" s="68">
        <v>219</v>
      </c>
      <c r="Q13" s="69"/>
      <c r="R13" s="69"/>
      <c r="S13" s="69"/>
      <c r="T13" s="69"/>
      <c r="U13" s="69"/>
      <c r="V13" s="70"/>
      <c r="W13" s="68">
        <v>213</v>
      </c>
      <c r="X13" s="69"/>
      <c r="Y13" s="69"/>
      <c r="Z13" s="69"/>
      <c r="AA13" s="69"/>
      <c r="AB13" s="69"/>
      <c r="AC13" s="70"/>
      <c r="AD13" s="68">
        <v>319</v>
      </c>
      <c r="AE13" s="69"/>
      <c r="AF13" s="69"/>
      <c r="AG13" s="69"/>
      <c r="AH13" s="69"/>
      <c r="AI13" s="69"/>
      <c r="AJ13" s="70"/>
      <c r="AK13" s="68">
        <v>362</v>
      </c>
      <c r="AL13" s="69"/>
      <c r="AM13" s="69"/>
      <c r="AN13" s="69"/>
      <c r="AO13" s="69"/>
      <c r="AP13" s="69"/>
      <c r="AQ13" s="70"/>
      <c r="AR13" s="68">
        <v>335</v>
      </c>
      <c r="AS13" s="69"/>
      <c r="AT13" s="69"/>
      <c r="AU13" s="69"/>
      <c r="AV13" s="69"/>
      <c r="AW13" s="69"/>
      <c r="AX13" s="70"/>
    </row>
    <row r="14" spans="1:50" ht="21" customHeight="1" x14ac:dyDescent="0.2">
      <c r="A14" s="454"/>
      <c r="B14" s="455"/>
      <c r="C14" s="455"/>
      <c r="D14" s="455"/>
      <c r="E14" s="455"/>
      <c r="F14" s="456"/>
      <c r="G14" s="465"/>
      <c r="H14" s="466"/>
      <c r="I14" s="287" t="s">
        <v>9</v>
      </c>
      <c r="J14" s="288"/>
      <c r="K14" s="288"/>
      <c r="L14" s="288"/>
      <c r="M14" s="288"/>
      <c r="N14" s="288"/>
      <c r="O14" s="289"/>
      <c r="P14" s="68" t="s">
        <v>412</v>
      </c>
      <c r="Q14" s="69"/>
      <c r="R14" s="69"/>
      <c r="S14" s="69"/>
      <c r="T14" s="69"/>
      <c r="U14" s="69"/>
      <c r="V14" s="70"/>
      <c r="W14" s="68" t="s">
        <v>413</v>
      </c>
      <c r="X14" s="69"/>
      <c r="Y14" s="69"/>
      <c r="Z14" s="69"/>
      <c r="AA14" s="69"/>
      <c r="AB14" s="69"/>
      <c r="AC14" s="70"/>
      <c r="AD14" s="68" t="s">
        <v>413</v>
      </c>
      <c r="AE14" s="69"/>
      <c r="AF14" s="69"/>
      <c r="AG14" s="69"/>
      <c r="AH14" s="69"/>
      <c r="AI14" s="69"/>
      <c r="AJ14" s="70"/>
      <c r="AK14" s="68" t="s">
        <v>413</v>
      </c>
      <c r="AL14" s="69"/>
      <c r="AM14" s="69"/>
      <c r="AN14" s="69"/>
      <c r="AO14" s="69"/>
      <c r="AP14" s="69"/>
      <c r="AQ14" s="70"/>
      <c r="AR14" s="290"/>
      <c r="AS14" s="290"/>
      <c r="AT14" s="290"/>
      <c r="AU14" s="290"/>
      <c r="AV14" s="290"/>
      <c r="AW14" s="290"/>
      <c r="AX14" s="291"/>
    </row>
    <row r="15" spans="1:50" ht="21" customHeight="1" x14ac:dyDescent="0.2">
      <c r="A15" s="454"/>
      <c r="B15" s="455"/>
      <c r="C15" s="455"/>
      <c r="D15" s="455"/>
      <c r="E15" s="455"/>
      <c r="F15" s="456"/>
      <c r="G15" s="465"/>
      <c r="H15" s="466"/>
      <c r="I15" s="287" t="s">
        <v>62</v>
      </c>
      <c r="J15" s="340"/>
      <c r="K15" s="340"/>
      <c r="L15" s="340"/>
      <c r="M15" s="340"/>
      <c r="N15" s="340"/>
      <c r="O15" s="341"/>
      <c r="P15" s="68" t="s">
        <v>413</v>
      </c>
      <c r="Q15" s="69"/>
      <c r="R15" s="69"/>
      <c r="S15" s="69"/>
      <c r="T15" s="69"/>
      <c r="U15" s="69"/>
      <c r="V15" s="70"/>
      <c r="W15" s="68" t="s">
        <v>414</v>
      </c>
      <c r="X15" s="69"/>
      <c r="Y15" s="69"/>
      <c r="Z15" s="69"/>
      <c r="AA15" s="69"/>
      <c r="AB15" s="69"/>
      <c r="AC15" s="70"/>
      <c r="AD15" s="68" t="s">
        <v>415</v>
      </c>
      <c r="AE15" s="69"/>
      <c r="AF15" s="69"/>
      <c r="AG15" s="69"/>
      <c r="AH15" s="69"/>
      <c r="AI15" s="69"/>
      <c r="AJ15" s="70"/>
      <c r="AK15" s="68" t="s">
        <v>413</v>
      </c>
      <c r="AL15" s="69"/>
      <c r="AM15" s="69"/>
      <c r="AN15" s="69"/>
      <c r="AO15" s="69"/>
      <c r="AP15" s="69"/>
      <c r="AQ15" s="70"/>
      <c r="AR15" s="68"/>
      <c r="AS15" s="69"/>
      <c r="AT15" s="69"/>
      <c r="AU15" s="69"/>
      <c r="AV15" s="69"/>
      <c r="AW15" s="69"/>
      <c r="AX15" s="286"/>
    </row>
    <row r="16" spans="1:50" ht="21" customHeight="1" x14ac:dyDescent="0.2">
      <c r="A16" s="454"/>
      <c r="B16" s="455"/>
      <c r="C16" s="455"/>
      <c r="D16" s="455"/>
      <c r="E16" s="455"/>
      <c r="F16" s="456"/>
      <c r="G16" s="465"/>
      <c r="H16" s="466"/>
      <c r="I16" s="287" t="s">
        <v>63</v>
      </c>
      <c r="J16" s="340"/>
      <c r="K16" s="340"/>
      <c r="L16" s="340"/>
      <c r="M16" s="340"/>
      <c r="N16" s="340"/>
      <c r="O16" s="341"/>
      <c r="P16" s="68" t="s">
        <v>413</v>
      </c>
      <c r="Q16" s="69"/>
      <c r="R16" s="69"/>
      <c r="S16" s="69"/>
      <c r="T16" s="69"/>
      <c r="U16" s="69"/>
      <c r="V16" s="70"/>
      <c r="W16" s="68" t="s">
        <v>414</v>
      </c>
      <c r="X16" s="69"/>
      <c r="Y16" s="69"/>
      <c r="Z16" s="69"/>
      <c r="AA16" s="69"/>
      <c r="AB16" s="69"/>
      <c r="AC16" s="70"/>
      <c r="AD16" s="68" t="s">
        <v>414</v>
      </c>
      <c r="AE16" s="69"/>
      <c r="AF16" s="69"/>
      <c r="AG16" s="69"/>
      <c r="AH16" s="69"/>
      <c r="AI16" s="69"/>
      <c r="AJ16" s="70"/>
      <c r="AK16" s="68" t="s">
        <v>413</v>
      </c>
      <c r="AL16" s="69"/>
      <c r="AM16" s="69"/>
      <c r="AN16" s="69"/>
      <c r="AO16" s="69"/>
      <c r="AP16" s="69"/>
      <c r="AQ16" s="70"/>
      <c r="AR16" s="434"/>
      <c r="AS16" s="435"/>
      <c r="AT16" s="435"/>
      <c r="AU16" s="435"/>
      <c r="AV16" s="435"/>
      <c r="AW16" s="435"/>
      <c r="AX16" s="436"/>
    </row>
    <row r="17" spans="1:50" ht="24.75" customHeight="1" x14ac:dyDescent="0.2">
      <c r="A17" s="454"/>
      <c r="B17" s="455"/>
      <c r="C17" s="455"/>
      <c r="D17" s="455"/>
      <c r="E17" s="455"/>
      <c r="F17" s="456"/>
      <c r="G17" s="465"/>
      <c r="H17" s="466"/>
      <c r="I17" s="287" t="s">
        <v>61</v>
      </c>
      <c r="J17" s="288"/>
      <c r="K17" s="288"/>
      <c r="L17" s="288"/>
      <c r="M17" s="288"/>
      <c r="N17" s="288"/>
      <c r="O17" s="289"/>
      <c r="P17" s="68" t="s">
        <v>413</v>
      </c>
      <c r="Q17" s="69"/>
      <c r="R17" s="69"/>
      <c r="S17" s="69"/>
      <c r="T17" s="69"/>
      <c r="U17" s="69"/>
      <c r="V17" s="70"/>
      <c r="W17" s="68" t="s">
        <v>413</v>
      </c>
      <c r="X17" s="69"/>
      <c r="Y17" s="69"/>
      <c r="Z17" s="69"/>
      <c r="AA17" s="69"/>
      <c r="AB17" s="69"/>
      <c r="AC17" s="70"/>
      <c r="AD17" s="68" t="s">
        <v>414</v>
      </c>
      <c r="AE17" s="69"/>
      <c r="AF17" s="69"/>
      <c r="AG17" s="69"/>
      <c r="AH17" s="69"/>
      <c r="AI17" s="69"/>
      <c r="AJ17" s="70"/>
      <c r="AK17" s="68" t="s">
        <v>415</v>
      </c>
      <c r="AL17" s="69"/>
      <c r="AM17" s="69"/>
      <c r="AN17" s="69"/>
      <c r="AO17" s="69"/>
      <c r="AP17" s="69"/>
      <c r="AQ17" s="70"/>
      <c r="AR17" s="437"/>
      <c r="AS17" s="437"/>
      <c r="AT17" s="437"/>
      <c r="AU17" s="437"/>
      <c r="AV17" s="437"/>
      <c r="AW17" s="437"/>
      <c r="AX17" s="438"/>
    </row>
    <row r="18" spans="1:50" ht="24.75" customHeight="1" x14ac:dyDescent="0.2">
      <c r="A18" s="454"/>
      <c r="B18" s="455"/>
      <c r="C18" s="455"/>
      <c r="D18" s="455"/>
      <c r="E18" s="455"/>
      <c r="F18" s="456"/>
      <c r="G18" s="467"/>
      <c r="H18" s="468"/>
      <c r="I18" s="342" t="s">
        <v>22</v>
      </c>
      <c r="J18" s="343"/>
      <c r="K18" s="343"/>
      <c r="L18" s="343"/>
      <c r="M18" s="343"/>
      <c r="N18" s="343"/>
      <c r="O18" s="344"/>
      <c r="P18" s="313">
        <f>SUM(P13:V17)</f>
        <v>219</v>
      </c>
      <c r="Q18" s="314"/>
      <c r="R18" s="314"/>
      <c r="S18" s="314"/>
      <c r="T18" s="314"/>
      <c r="U18" s="314"/>
      <c r="V18" s="315"/>
      <c r="W18" s="313">
        <f>SUM(W13:AC17)</f>
        <v>213</v>
      </c>
      <c r="X18" s="314"/>
      <c r="Y18" s="314"/>
      <c r="Z18" s="314"/>
      <c r="AA18" s="314"/>
      <c r="AB18" s="314"/>
      <c r="AC18" s="315"/>
      <c r="AD18" s="313">
        <f t="shared" ref="AD18" si="0">SUM(AD13:AJ17)</f>
        <v>319</v>
      </c>
      <c r="AE18" s="314"/>
      <c r="AF18" s="314"/>
      <c r="AG18" s="314"/>
      <c r="AH18" s="314"/>
      <c r="AI18" s="314"/>
      <c r="AJ18" s="315"/>
      <c r="AK18" s="313">
        <f t="shared" ref="AK18" si="1">SUM(AK13:AQ17)</f>
        <v>362</v>
      </c>
      <c r="AL18" s="314"/>
      <c r="AM18" s="314"/>
      <c r="AN18" s="314"/>
      <c r="AO18" s="314"/>
      <c r="AP18" s="314"/>
      <c r="AQ18" s="315"/>
      <c r="AR18" s="313">
        <f t="shared" ref="AR18" si="2">SUM(AR13:AX17)</f>
        <v>335</v>
      </c>
      <c r="AS18" s="314"/>
      <c r="AT18" s="314"/>
      <c r="AU18" s="314"/>
      <c r="AV18" s="314"/>
      <c r="AW18" s="314"/>
      <c r="AX18" s="316"/>
    </row>
    <row r="19" spans="1:50" ht="24.75" customHeight="1" x14ac:dyDescent="0.2">
      <c r="A19" s="454"/>
      <c r="B19" s="455"/>
      <c r="C19" s="455"/>
      <c r="D19" s="455"/>
      <c r="E19" s="455"/>
      <c r="F19" s="456"/>
      <c r="G19" s="310" t="s">
        <v>10</v>
      </c>
      <c r="H19" s="311"/>
      <c r="I19" s="311"/>
      <c r="J19" s="311"/>
      <c r="K19" s="311"/>
      <c r="L19" s="311"/>
      <c r="M19" s="311"/>
      <c r="N19" s="311"/>
      <c r="O19" s="311"/>
      <c r="P19" s="68">
        <v>219</v>
      </c>
      <c r="Q19" s="69"/>
      <c r="R19" s="69"/>
      <c r="S19" s="69"/>
      <c r="T19" s="69"/>
      <c r="U19" s="69"/>
      <c r="V19" s="70"/>
      <c r="W19" s="68">
        <v>213</v>
      </c>
      <c r="X19" s="69"/>
      <c r="Y19" s="69"/>
      <c r="Z19" s="69"/>
      <c r="AA19" s="69"/>
      <c r="AB19" s="69"/>
      <c r="AC19" s="70"/>
      <c r="AD19" s="68">
        <v>319</v>
      </c>
      <c r="AE19" s="69"/>
      <c r="AF19" s="69"/>
      <c r="AG19" s="69"/>
      <c r="AH19" s="69"/>
      <c r="AI19" s="69"/>
      <c r="AJ19" s="70"/>
      <c r="AK19" s="312"/>
      <c r="AL19" s="312"/>
      <c r="AM19" s="312"/>
      <c r="AN19" s="312"/>
      <c r="AO19" s="312"/>
      <c r="AP19" s="312"/>
      <c r="AQ19" s="312"/>
      <c r="AR19" s="312"/>
      <c r="AS19" s="312"/>
      <c r="AT19" s="312"/>
      <c r="AU19" s="312"/>
      <c r="AV19" s="312"/>
      <c r="AW19" s="312"/>
      <c r="AX19" s="317"/>
    </row>
    <row r="20" spans="1:50" ht="24.75" customHeight="1" x14ac:dyDescent="0.2">
      <c r="A20" s="457"/>
      <c r="B20" s="458"/>
      <c r="C20" s="458"/>
      <c r="D20" s="458"/>
      <c r="E20" s="458"/>
      <c r="F20" s="459"/>
      <c r="G20" s="310" t="s">
        <v>11</v>
      </c>
      <c r="H20" s="311"/>
      <c r="I20" s="311"/>
      <c r="J20" s="311"/>
      <c r="K20" s="311"/>
      <c r="L20" s="311"/>
      <c r="M20" s="311"/>
      <c r="N20" s="311"/>
      <c r="O20" s="311"/>
      <c r="P20" s="318">
        <f>IF(P18=0, "-", P19/P18)</f>
        <v>1</v>
      </c>
      <c r="Q20" s="318"/>
      <c r="R20" s="318"/>
      <c r="S20" s="318"/>
      <c r="T20" s="318"/>
      <c r="U20" s="318"/>
      <c r="V20" s="318"/>
      <c r="W20" s="318">
        <f>IF(W18=0, "-", W19/W18)</f>
        <v>1</v>
      </c>
      <c r="X20" s="318"/>
      <c r="Y20" s="318"/>
      <c r="Z20" s="318"/>
      <c r="AA20" s="318"/>
      <c r="AB20" s="318"/>
      <c r="AC20" s="318"/>
      <c r="AD20" s="318">
        <f>IF(AD18=0, "-", AD19/AD18)</f>
        <v>1</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x14ac:dyDescent="0.2">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6"/>
      <c r="Z21" s="83"/>
      <c r="AA21" s="84"/>
      <c r="AB21" s="279" t="s">
        <v>12</v>
      </c>
      <c r="AC21" s="280"/>
      <c r="AD21" s="281"/>
      <c r="AE21" s="282" t="s">
        <v>69</v>
      </c>
      <c r="AF21" s="283"/>
      <c r="AG21" s="283"/>
      <c r="AH21" s="283"/>
      <c r="AI21" s="284"/>
      <c r="AJ21" s="282" t="s">
        <v>70</v>
      </c>
      <c r="AK21" s="283"/>
      <c r="AL21" s="283"/>
      <c r="AM21" s="283"/>
      <c r="AN21" s="284"/>
      <c r="AO21" s="282" t="s">
        <v>71</v>
      </c>
      <c r="AP21" s="283"/>
      <c r="AQ21" s="283"/>
      <c r="AR21" s="283"/>
      <c r="AS21" s="284"/>
      <c r="AT21" s="254" t="s">
        <v>303</v>
      </c>
      <c r="AU21" s="255"/>
      <c r="AV21" s="255"/>
      <c r="AW21" s="255"/>
      <c r="AX21" s="256"/>
    </row>
    <row r="22" spans="1:50" ht="18.75" customHeight="1" x14ac:dyDescent="0.2">
      <c r="A22" s="204"/>
      <c r="B22" s="205"/>
      <c r="C22" s="205"/>
      <c r="D22" s="205"/>
      <c r="E22" s="205"/>
      <c r="F22" s="206"/>
      <c r="G22" s="214"/>
      <c r="H22" s="102"/>
      <c r="I22" s="102"/>
      <c r="J22" s="102"/>
      <c r="K22" s="102"/>
      <c r="L22" s="102"/>
      <c r="M22" s="102"/>
      <c r="N22" s="102"/>
      <c r="O22" s="215"/>
      <c r="P22" s="232"/>
      <c r="Q22" s="102"/>
      <c r="R22" s="102"/>
      <c r="S22" s="102"/>
      <c r="T22" s="102"/>
      <c r="U22" s="102"/>
      <c r="V22" s="102"/>
      <c r="W22" s="102"/>
      <c r="X22" s="215"/>
      <c r="Y22" s="642"/>
      <c r="Z22" s="643"/>
      <c r="AA22" s="644"/>
      <c r="AB22" s="133"/>
      <c r="AC22" s="128"/>
      <c r="AD22" s="129"/>
      <c r="AE22" s="134"/>
      <c r="AF22" s="127"/>
      <c r="AG22" s="127"/>
      <c r="AH22" s="127"/>
      <c r="AI22" s="285"/>
      <c r="AJ22" s="134"/>
      <c r="AK22" s="127"/>
      <c r="AL22" s="127"/>
      <c r="AM22" s="127"/>
      <c r="AN22" s="285"/>
      <c r="AO22" s="134"/>
      <c r="AP22" s="127"/>
      <c r="AQ22" s="127"/>
      <c r="AR22" s="127"/>
      <c r="AS22" s="285"/>
      <c r="AT22" s="58"/>
      <c r="AU22" s="104" t="s">
        <v>418</v>
      </c>
      <c r="AV22" s="104"/>
      <c r="AW22" s="102" t="s">
        <v>355</v>
      </c>
      <c r="AX22" s="103"/>
    </row>
    <row r="23" spans="1:50" ht="42" customHeight="1" x14ac:dyDescent="0.2">
      <c r="A23" s="207"/>
      <c r="B23" s="205"/>
      <c r="C23" s="205"/>
      <c r="D23" s="205"/>
      <c r="E23" s="205"/>
      <c r="F23" s="206"/>
      <c r="G23" s="319" t="s">
        <v>470</v>
      </c>
      <c r="H23" s="320"/>
      <c r="I23" s="320"/>
      <c r="J23" s="320"/>
      <c r="K23" s="320"/>
      <c r="L23" s="320"/>
      <c r="M23" s="320"/>
      <c r="N23" s="320"/>
      <c r="O23" s="321"/>
      <c r="P23" s="203" t="s">
        <v>474</v>
      </c>
      <c r="Q23" s="188"/>
      <c r="R23" s="188"/>
      <c r="S23" s="188"/>
      <c r="T23" s="188"/>
      <c r="U23" s="188"/>
      <c r="V23" s="188"/>
      <c r="W23" s="188"/>
      <c r="X23" s="189"/>
      <c r="Y23" s="270" t="s">
        <v>14</v>
      </c>
      <c r="Z23" s="271"/>
      <c r="AA23" s="272"/>
      <c r="AB23" s="328" t="s">
        <v>473</v>
      </c>
      <c r="AC23" s="273"/>
      <c r="AD23" s="273"/>
      <c r="AE23" s="65" t="s">
        <v>440</v>
      </c>
      <c r="AF23" s="66"/>
      <c r="AG23" s="66"/>
      <c r="AH23" s="66"/>
      <c r="AI23" s="67"/>
      <c r="AJ23" s="65">
        <v>31</v>
      </c>
      <c r="AK23" s="66"/>
      <c r="AL23" s="66"/>
      <c r="AM23" s="66"/>
      <c r="AN23" s="67"/>
      <c r="AO23" s="65" t="s">
        <v>417</v>
      </c>
      <c r="AP23" s="66"/>
      <c r="AQ23" s="66"/>
      <c r="AR23" s="66"/>
      <c r="AS23" s="67"/>
      <c r="AT23" s="217"/>
      <c r="AU23" s="217"/>
      <c r="AV23" s="217"/>
      <c r="AW23" s="217"/>
      <c r="AX23" s="218"/>
    </row>
    <row r="24" spans="1:50" ht="33.75" customHeight="1" x14ac:dyDescent="0.2">
      <c r="A24" s="208"/>
      <c r="B24" s="209"/>
      <c r="C24" s="209"/>
      <c r="D24" s="209"/>
      <c r="E24" s="209"/>
      <c r="F24" s="210"/>
      <c r="G24" s="322"/>
      <c r="H24" s="323"/>
      <c r="I24" s="323"/>
      <c r="J24" s="323"/>
      <c r="K24" s="323"/>
      <c r="L24" s="323"/>
      <c r="M24" s="323"/>
      <c r="N24" s="323"/>
      <c r="O24" s="324"/>
      <c r="P24" s="259"/>
      <c r="Q24" s="259"/>
      <c r="R24" s="259"/>
      <c r="S24" s="259"/>
      <c r="T24" s="259"/>
      <c r="U24" s="259"/>
      <c r="V24" s="259"/>
      <c r="W24" s="259"/>
      <c r="X24" s="260"/>
      <c r="Y24" s="169" t="s">
        <v>65</v>
      </c>
      <c r="Z24" s="115"/>
      <c r="AA24" s="165"/>
      <c r="AB24" s="333" t="s">
        <v>473</v>
      </c>
      <c r="AC24" s="274"/>
      <c r="AD24" s="274"/>
      <c r="AE24" s="65" t="s">
        <v>440</v>
      </c>
      <c r="AF24" s="66"/>
      <c r="AG24" s="66"/>
      <c r="AH24" s="66"/>
      <c r="AI24" s="67"/>
      <c r="AJ24" s="65">
        <v>12</v>
      </c>
      <c r="AK24" s="66"/>
      <c r="AL24" s="66"/>
      <c r="AM24" s="66"/>
      <c r="AN24" s="67"/>
      <c r="AO24" s="65" t="s">
        <v>418</v>
      </c>
      <c r="AP24" s="66"/>
      <c r="AQ24" s="66"/>
      <c r="AR24" s="66"/>
      <c r="AS24" s="67"/>
      <c r="AT24" s="65" t="s">
        <v>419</v>
      </c>
      <c r="AU24" s="66"/>
      <c r="AV24" s="66"/>
      <c r="AW24" s="66"/>
      <c r="AX24" s="90"/>
    </row>
    <row r="25" spans="1:50" ht="38.25" customHeight="1" x14ac:dyDescent="0.2">
      <c r="A25" s="645"/>
      <c r="B25" s="646"/>
      <c r="C25" s="646"/>
      <c r="D25" s="646"/>
      <c r="E25" s="646"/>
      <c r="F25" s="647"/>
      <c r="G25" s="325"/>
      <c r="H25" s="326"/>
      <c r="I25" s="326"/>
      <c r="J25" s="326"/>
      <c r="K25" s="326"/>
      <c r="L25" s="326"/>
      <c r="M25" s="326"/>
      <c r="N25" s="326"/>
      <c r="O25" s="327"/>
      <c r="P25" s="190"/>
      <c r="Q25" s="190"/>
      <c r="R25" s="190"/>
      <c r="S25" s="190"/>
      <c r="T25" s="190"/>
      <c r="U25" s="190"/>
      <c r="V25" s="190"/>
      <c r="W25" s="190"/>
      <c r="X25" s="191"/>
      <c r="Y25" s="114" t="s">
        <v>15</v>
      </c>
      <c r="Z25" s="115"/>
      <c r="AA25" s="165"/>
      <c r="AB25" s="662" t="s">
        <v>358</v>
      </c>
      <c r="AC25" s="275"/>
      <c r="AD25" s="275"/>
      <c r="AE25" s="65" t="s">
        <v>440</v>
      </c>
      <c r="AF25" s="66"/>
      <c r="AG25" s="66"/>
      <c r="AH25" s="66"/>
      <c r="AI25" s="67"/>
      <c r="AJ25" s="65">
        <f>(AJ23/AJ24)*100</f>
        <v>258.33333333333337</v>
      </c>
      <c r="AK25" s="66"/>
      <c r="AL25" s="66"/>
      <c r="AM25" s="66"/>
      <c r="AN25" s="67"/>
      <c r="AO25" s="65" t="s">
        <v>418</v>
      </c>
      <c r="AP25" s="66"/>
      <c r="AQ25" s="66"/>
      <c r="AR25" s="66"/>
      <c r="AS25" s="67"/>
      <c r="AT25" s="262"/>
      <c r="AU25" s="263"/>
      <c r="AV25" s="263"/>
      <c r="AW25" s="263"/>
      <c r="AX25" s="264"/>
    </row>
    <row r="26" spans="1:50" ht="18.75" customHeight="1" x14ac:dyDescent="0.2">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6"/>
      <c r="Z26" s="83"/>
      <c r="AA26" s="84"/>
      <c r="AB26" s="279" t="s">
        <v>12</v>
      </c>
      <c r="AC26" s="280"/>
      <c r="AD26" s="281"/>
      <c r="AE26" s="282" t="s">
        <v>69</v>
      </c>
      <c r="AF26" s="283"/>
      <c r="AG26" s="283"/>
      <c r="AH26" s="283"/>
      <c r="AI26" s="284"/>
      <c r="AJ26" s="282" t="s">
        <v>70</v>
      </c>
      <c r="AK26" s="283"/>
      <c r="AL26" s="283"/>
      <c r="AM26" s="283"/>
      <c r="AN26" s="284"/>
      <c r="AO26" s="282" t="s">
        <v>71</v>
      </c>
      <c r="AP26" s="283"/>
      <c r="AQ26" s="283"/>
      <c r="AR26" s="283"/>
      <c r="AS26" s="284"/>
      <c r="AT26" s="667" t="s">
        <v>303</v>
      </c>
      <c r="AU26" s="668"/>
      <c r="AV26" s="668"/>
      <c r="AW26" s="668"/>
      <c r="AX26" s="669"/>
    </row>
    <row r="27" spans="1:50" ht="18.75" customHeight="1" x14ac:dyDescent="0.2">
      <c r="A27" s="204"/>
      <c r="B27" s="205"/>
      <c r="C27" s="205"/>
      <c r="D27" s="205"/>
      <c r="E27" s="205"/>
      <c r="F27" s="206"/>
      <c r="G27" s="214"/>
      <c r="H27" s="102"/>
      <c r="I27" s="102"/>
      <c r="J27" s="102"/>
      <c r="K27" s="102"/>
      <c r="L27" s="102"/>
      <c r="M27" s="102"/>
      <c r="N27" s="102"/>
      <c r="O27" s="215"/>
      <c r="P27" s="232"/>
      <c r="Q27" s="102"/>
      <c r="R27" s="102"/>
      <c r="S27" s="102"/>
      <c r="T27" s="102"/>
      <c r="U27" s="102"/>
      <c r="V27" s="102"/>
      <c r="W27" s="102"/>
      <c r="X27" s="215"/>
      <c r="Y27" s="642"/>
      <c r="Z27" s="643"/>
      <c r="AA27" s="644"/>
      <c r="AB27" s="133"/>
      <c r="AC27" s="128"/>
      <c r="AD27" s="129"/>
      <c r="AE27" s="134"/>
      <c r="AF27" s="127"/>
      <c r="AG27" s="127"/>
      <c r="AH27" s="127"/>
      <c r="AI27" s="285"/>
      <c r="AJ27" s="134"/>
      <c r="AK27" s="127"/>
      <c r="AL27" s="127"/>
      <c r="AM27" s="127"/>
      <c r="AN27" s="285"/>
      <c r="AO27" s="134"/>
      <c r="AP27" s="127"/>
      <c r="AQ27" s="127"/>
      <c r="AR27" s="127"/>
      <c r="AS27" s="285"/>
      <c r="AT27" s="58"/>
      <c r="AU27" s="104" t="s">
        <v>412</v>
      </c>
      <c r="AV27" s="104"/>
      <c r="AW27" s="102" t="s">
        <v>355</v>
      </c>
      <c r="AX27" s="103"/>
    </row>
    <row r="28" spans="1:50" ht="47.25" customHeight="1" x14ac:dyDescent="0.2">
      <c r="A28" s="207"/>
      <c r="B28" s="205"/>
      <c r="C28" s="205"/>
      <c r="D28" s="205"/>
      <c r="E28" s="205"/>
      <c r="F28" s="206"/>
      <c r="G28" s="319" t="s">
        <v>471</v>
      </c>
      <c r="H28" s="320"/>
      <c r="I28" s="320"/>
      <c r="J28" s="320"/>
      <c r="K28" s="320"/>
      <c r="L28" s="320"/>
      <c r="M28" s="320"/>
      <c r="N28" s="320"/>
      <c r="O28" s="321"/>
      <c r="P28" s="203" t="s">
        <v>472</v>
      </c>
      <c r="Q28" s="188"/>
      <c r="R28" s="188"/>
      <c r="S28" s="188"/>
      <c r="T28" s="188"/>
      <c r="U28" s="188"/>
      <c r="V28" s="188"/>
      <c r="W28" s="188"/>
      <c r="X28" s="189"/>
      <c r="Y28" s="270" t="s">
        <v>14</v>
      </c>
      <c r="Z28" s="271"/>
      <c r="AA28" s="272"/>
      <c r="AB28" s="328" t="s">
        <v>411</v>
      </c>
      <c r="AC28" s="273"/>
      <c r="AD28" s="273"/>
      <c r="AE28" s="65">
        <v>30</v>
      </c>
      <c r="AF28" s="66"/>
      <c r="AG28" s="66"/>
      <c r="AH28" s="66"/>
      <c r="AI28" s="67"/>
      <c r="AJ28" s="65">
        <v>14</v>
      </c>
      <c r="AK28" s="66"/>
      <c r="AL28" s="66"/>
      <c r="AM28" s="66"/>
      <c r="AN28" s="67"/>
      <c r="AO28" s="65">
        <v>25</v>
      </c>
      <c r="AP28" s="66"/>
      <c r="AQ28" s="66"/>
      <c r="AR28" s="66"/>
      <c r="AS28" s="67"/>
      <c r="AT28" s="217"/>
      <c r="AU28" s="217"/>
      <c r="AV28" s="217"/>
      <c r="AW28" s="217"/>
      <c r="AX28" s="218"/>
    </row>
    <row r="29" spans="1:50" ht="43.5" customHeight="1" x14ac:dyDescent="0.2">
      <c r="A29" s="208"/>
      <c r="B29" s="209"/>
      <c r="C29" s="209"/>
      <c r="D29" s="209"/>
      <c r="E29" s="209"/>
      <c r="F29" s="210"/>
      <c r="G29" s="322"/>
      <c r="H29" s="323"/>
      <c r="I29" s="323"/>
      <c r="J29" s="323"/>
      <c r="K29" s="323"/>
      <c r="L29" s="323"/>
      <c r="M29" s="323"/>
      <c r="N29" s="323"/>
      <c r="O29" s="324"/>
      <c r="P29" s="259"/>
      <c r="Q29" s="259"/>
      <c r="R29" s="259"/>
      <c r="S29" s="259"/>
      <c r="T29" s="259"/>
      <c r="U29" s="259"/>
      <c r="V29" s="259"/>
      <c r="W29" s="259"/>
      <c r="X29" s="260"/>
      <c r="Y29" s="169" t="s">
        <v>65</v>
      </c>
      <c r="Z29" s="115"/>
      <c r="AA29" s="165"/>
      <c r="AB29" s="333" t="s">
        <v>411</v>
      </c>
      <c r="AC29" s="274"/>
      <c r="AD29" s="274"/>
      <c r="AE29" s="65">
        <v>20</v>
      </c>
      <c r="AF29" s="66"/>
      <c r="AG29" s="66"/>
      <c r="AH29" s="66"/>
      <c r="AI29" s="67"/>
      <c r="AJ29" s="65">
        <v>20</v>
      </c>
      <c r="AK29" s="66"/>
      <c r="AL29" s="66"/>
      <c r="AM29" s="66"/>
      <c r="AN29" s="67"/>
      <c r="AO29" s="65">
        <v>20</v>
      </c>
      <c r="AP29" s="66"/>
      <c r="AQ29" s="66"/>
      <c r="AR29" s="66"/>
      <c r="AS29" s="67"/>
      <c r="AT29" s="65" t="s">
        <v>412</v>
      </c>
      <c r="AU29" s="66"/>
      <c r="AV29" s="66"/>
      <c r="AW29" s="66"/>
      <c r="AX29" s="90"/>
    </row>
    <row r="30" spans="1:50" ht="32.25" customHeight="1" x14ac:dyDescent="0.2">
      <c r="A30" s="645"/>
      <c r="B30" s="646"/>
      <c r="C30" s="646"/>
      <c r="D30" s="646"/>
      <c r="E30" s="646"/>
      <c r="F30" s="647"/>
      <c r="G30" s="325"/>
      <c r="H30" s="326"/>
      <c r="I30" s="326"/>
      <c r="J30" s="326"/>
      <c r="K30" s="326"/>
      <c r="L30" s="326"/>
      <c r="M30" s="326"/>
      <c r="N30" s="326"/>
      <c r="O30" s="327"/>
      <c r="P30" s="190"/>
      <c r="Q30" s="190"/>
      <c r="R30" s="190"/>
      <c r="S30" s="190"/>
      <c r="T30" s="190"/>
      <c r="U30" s="190"/>
      <c r="V30" s="190"/>
      <c r="W30" s="190"/>
      <c r="X30" s="191"/>
      <c r="Y30" s="114" t="s">
        <v>15</v>
      </c>
      <c r="Z30" s="115"/>
      <c r="AA30" s="165"/>
      <c r="AB30" s="275" t="s">
        <v>16</v>
      </c>
      <c r="AC30" s="275"/>
      <c r="AD30" s="275"/>
      <c r="AE30" s="65">
        <f>(AE28/AE29)*100</f>
        <v>150</v>
      </c>
      <c r="AF30" s="66"/>
      <c r="AG30" s="66"/>
      <c r="AH30" s="66"/>
      <c r="AI30" s="67"/>
      <c r="AJ30" s="65">
        <f t="shared" ref="AJ30" si="3">(AJ28/AJ29)*100</f>
        <v>70</v>
      </c>
      <c r="AK30" s="66"/>
      <c r="AL30" s="66"/>
      <c r="AM30" s="66"/>
      <c r="AN30" s="67"/>
      <c r="AO30" s="65">
        <f t="shared" ref="AO30" si="4">(AO28/AO29)*100</f>
        <v>125</v>
      </c>
      <c r="AP30" s="66"/>
      <c r="AQ30" s="66"/>
      <c r="AR30" s="66"/>
      <c r="AS30" s="67"/>
      <c r="AT30" s="262"/>
      <c r="AU30" s="263"/>
      <c r="AV30" s="263"/>
      <c r="AW30" s="263"/>
      <c r="AX30" s="264"/>
    </row>
    <row r="31" spans="1:50" ht="18.75" customHeight="1" x14ac:dyDescent="0.2">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6"/>
      <c r="Z31" s="83"/>
      <c r="AA31" s="84"/>
      <c r="AB31" s="279" t="s">
        <v>12</v>
      </c>
      <c r="AC31" s="280"/>
      <c r="AD31" s="281"/>
      <c r="AE31" s="282" t="s">
        <v>69</v>
      </c>
      <c r="AF31" s="283"/>
      <c r="AG31" s="283"/>
      <c r="AH31" s="283"/>
      <c r="AI31" s="284"/>
      <c r="AJ31" s="282" t="s">
        <v>70</v>
      </c>
      <c r="AK31" s="283"/>
      <c r="AL31" s="283"/>
      <c r="AM31" s="283"/>
      <c r="AN31" s="284"/>
      <c r="AO31" s="282" t="s">
        <v>71</v>
      </c>
      <c r="AP31" s="283"/>
      <c r="AQ31" s="283"/>
      <c r="AR31" s="283"/>
      <c r="AS31" s="284"/>
      <c r="AT31" s="254" t="s">
        <v>303</v>
      </c>
      <c r="AU31" s="255"/>
      <c r="AV31" s="255"/>
      <c r="AW31" s="255"/>
      <c r="AX31" s="256"/>
    </row>
    <row r="32" spans="1:50" ht="18.75" customHeight="1" x14ac:dyDescent="0.2">
      <c r="A32" s="204"/>
      <c r="B32" s="205"/>
      <c r="C32" s="205"/>
      <c r="D32" s="205"/>
      <c r="E32" s="205"/>
      <c r="F32" s="206"/>
      <c r="G32" s="214"/>
      <c r="H32" s="102"/>
      <c r="I32" s="102"/>
      <c r="J32" s="102"/>
      <c r="K32" s="102"/>
      <c r="L32" s="102"/>
      <c r="M32" s="102"/>
      <c r="N32" s="102"/>
      <c r="O32" s="215"/>
      <c r="P32" s="232"/>
      <c r="Q32" s="102"/>
      <c r="R32" s="102"/>
      <c r="S32" s="102"/>
      <c r="T32" s="102"/>
      <c r="U32" s="102"/>
      <c r="V32" s="102"/>
      <c r="W32" s="102"/>
      <c r="X32" s="215"/>
      <c r="Y32" s="642"/>
      <c r="Z32" s="643"/>
      <c r="AA32" s="644"/>
      <c r="AB32" s="133"/>
      <c r="AC32" s="128"/>
      <c r="AD32" s="129"/>
      <c r="AE32" s="134"/>
      <c r="AF32" s="127"/>
      <c r="AG32" s="127"/>
      <c r="AH32" s="127"/>
      <c r="AI32" s="285"/>
      <c r="AJ32" s="134"/>
      <c r="AK32" s="127"/>
      <c r="AL32" s="127"/>
      <c r="AM32" s="127"/>
      <c r="AN32" s="285"/>
      <c r="AO32" s="134"/>
      <c r="AP32" s="127"/>
      <c r="AQ32" s="127"/>
      <c r="AR32" s="127"/>
      <c r="AS32" s="285"/>
      <c r="AT32" s="58"/>
      <c r="AU32" s="104">
        <v>28</v>
      </c>
      <c r="AV32" s="104"/>
      <c r="AW32" s="102" t="s">
        <v>355</v>
      </c>
      <c r="AX32" s="103"/>
    </row>
    <row r="33" spans="1:50" ht="22.5" customHeight="1" x14ac:dyDescent="0.2">
      <c r="A33" s="207"/>
      <c r="B33" s="205"/>
      <c r="C33" s="205"/>
      <c r="D33" s="205"/>
      <c r="E33" s="205"/>
      <c r="F33" s="206"/>
      <c r="G33" s="319" t="s">
        <v>441</v>
      </c>
      <c r="H33" s="320"/>
      <c r="I33" s="320"/>
      <c r="J33" s="320"/>
      <c r="K33" s="320"/>
      <c r="L33" s="320"/>
      <c r="M33" s="320"/>
      <c r="N33" s="320"/>
      <c r="O33" s="321"/>
      <c r="P33" s="203" t="s">
        <v>438</v>
      </c>
      <c r="Q33" s="188"/>
      <c r="R33" s="188"/>
      <c r="S33" s="188"/>
      <c r="T33" s="188"/>
      <c r="U33" s="188"/>
      <c r="V33" s="188"/>
      <c r="W33" s="188"/>
      <c r="X33" s="189"/>
      <c r="Y33" s="270" t="s">
        <v>14</v>
      </c>
      <c r="Z33" s="271"/>
      <c r="AA33" s="272"/>
      <c r="AB33" s="328" t="s">
        <v>439</v>
      </c>
      <c r="AC33" s="273"/>
      <c r="AD33" s="273"/>
      <c r="AE33" s="65">
        <v>15</v>
      </c>
      <c r="AF33" s="66"/>
      <c r="AG33" s="66"/>
      <c r="AH33" s="66"/>
      <c r="AI33" s="67"/>
      <c r="AJ33" s="65">
        <v>15</v>
      </c>
      <c r="AK33" s="66"/>
      <c r="AL33" s="66"/>
      <c r="AM33" s="66"/>
      <c r="AN33" s="67"/>
      <c r="AO33" s="65">
        <v>15</v>
      </c>
      <c r="AP33" s="66"/>
      <c r="AQ33" s="66"/>
      <c r="AR33" s="66"/>
      <c r="AS33" s="67"/>
      <c r="AT33" s="217"/>
      <c r="AU33" s="217"/>
      <c r="AV33" s="217"/>
      <c r="AW33" s="217"/>
      <c r="AX33" s="218"/>
    </row>
    <row r="34" spans="1:50" ht="22.5" customHeight="1" x14ac:dyDescent="0.2">
      <c r="A34" s="208"/>
      <c r="B34" s="209"/>
      <c r="C34" s="209"/>
      <c r="D34" s="209"/>
      <c r="E34" s="209"/>
      <c r="F34" s="210"/>
      <c r="G34" s="322"/>
      <c r="H34" s="323"/>
      <c r="I34" s="323"/>
      <c r="J34" s="323"/>
      <c r="K34" s="323"/>
      <c r="L34" s="323"/>
      <c r="M34" s="323"/>
      <c r="N34" s="323"/>
      <c r="O34" s="324"/>
      <c r="P34" s="259"/>
      <c r="Q34" s="259"/>
      <c r="R34" s="259"/>
      <c r="S34" s="259"/>
      <c r="T34" s="259"/>
      <c r="U34" s="259"/>
      <c r="V34" s="259"/>
      <c r="W34" s="259"/>
      <c r="X34" s="260"/>
      <c r="Y34" s="169" t="s">
        <v>65</v>
      </c>
      <c r="Z34" s="115"/>
      <c r="AA34" s="165"/>
      <c r="AB34" s="328" t="s">
        <v>439</v>
      </c>
      <c r="AC34" s="273"/>
      <c r="AD34" s="273"/>
      <c r="AE34" s="65">
        <v>15</v>
      </c>
      <c r="AF34" s="66"/>
      <c r="AG34" s="66"/>
      <c r="AH34" s="66"/>
      <c r="AI34" s="67"/>
      <c r="AJ34" s="65">
        <v>15</v>
      </c>
      <c r="AK34" s="66"/>
      <c r="AL34" s="66"/>
      <c r="AM34" s="66"/>
      <c r="AN34" s="67"/>
      <c r="AO34" s="65">
        <v>15</v>
      </c>
      <c r="AP34" s="66"/>
      <c r="AQ34" s="66"/>
      <c r="AR34" s="66"/>
      <c r="AS34" s="67"/>
      <c r="AT34" s="65">
        <v>15</v>
      </c>
      <c r="AU34" s="66"/>
      <c r="AV34" s="66"/>
      <c r="AW34" s="66"/>
      <c r="AX34" s="90"/>
    </row>
    <row r="35" spans="1:50" ht="22.5" customHeight="1" x14ac:dyDescent="0.2">
      <c r="A35" s="645"/>
      <c r="B35" s="646"/>
      <c r="C35" s="646"/>
      <c r="D35" s="646"/>
      <c r="E35" s="646"/>
      <c r="F35" s="647"/>
      <c r="G35" s="325"/>
      <c r="H35" s="326"/>
      <c r="I35" s="326"/>
      <c r="J35" s="326"/>
      <c r="K35" s="326"/>
      <c r="L35" s="326"/>
      <c r="M35" s="326"/>
      <c r="N35" s="326"/>
      <c r="O35" s="327"/>
      <c r="P35" s="190"/>
      <c r="Q35" s="190"/>
      <c r="R35" s="190"/>
      <c r="S35" s="190"/>
      <c r="T35" s="190"/>
      <c r="U35" s="190"/>
      <c r="V35" s="190"/>
      <c r="W35" s="190"/>
      <c r="X35" s="191"/>
      <c r="Y35" s="114" t="s">
        <v>15</v>
      </c>
      <c r="Z35" s="115"/>
      <c r="AA35" s="165"/>
      <c r="AB35" s="275" t="s">
        <v>16</v>
      </c>
      <c r="AC35" s="275"/>
      <c r="AD35" s="275"/>
      <c r="AE35" s="65">
        <v>100</v>
      </c>
      <c r="AF35" s="66"/>
      <c r="AG35" s="66"/>
      <c r="AH35" s="66"/>
      <c r="AI35" s="67"/>
      <c r="AJ35" s="65">
        <v>100</v>
      </c>
      <c r="AK35" s="66"/>
      <c r="AL35" s="66"/>
      <c r="AM35" s="66"/>
      <c r="AN35" s="67"/>
      <c r="AO35" s="65">
        <v>100</v>
      </c>
      <c r="AP35" s="66"/>
      <c r="AQ35" s="66"/>
      <c r="AR35" s="66"/>
      <c r="AS35" s="67"/>
      <c r="AT35" s="262"/>
      <c r="AU35" s="263"/>
      <c r="AV35" s="263"/>
      <c r="AW35" s="263"/>
      <c r="AX35" s="264"/>
    </row>
    <row r="36" spans="1:50" ht="18.75" customHeight="1" x14ac:dyDescent="0.2">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6"/>
      <c r="Z36" s="83"/>
      <c r="AA36" s="84"/>
      <c r="AB36" s="279" t="s">
        <v>12</v>
      </c>
      <c r="AC36" s="280"/>
      <c r="AD36" s="281"/>
      <c r="AE36" s="282" t="s">
        <v>69</v>
      </c>
      <c r="AF36" s="283"/>
      <c r="AG36" s="283"/>
      <c r="AH36" s="283"/>
      <c r="AI36" s="284"/>
      <c r="AJ36" s="282" t="s">
        <v>70</v>
      </c>
      <c r="AK36" s="283"/>
      <c r="AL36" s="283"/>
      <c r="AM36" s="283"/>
      <c r="AN36" s="284"/>
      <c r="AO36" s="282" t="s">
        <v>71</v>
      </c>
      <c r="AP36" s="283"/>
      <c r="AQ36" s="283"/>
      <c r="AR36" s="283"/>
      <c r="AS36" s="284"/>
      <c r="AT36" s="254" t="s">
        <v>303</v>
      </c>
      <c r="AU36" s="255"/>
      <c r="AV36" s="255"/>
      <c r="AW36" s="255"/>
      <c r="AX36" s="256"/>
    </row>
    <row r="37" spans="1:50" ht="18.75" customHeight="1" x14ac:dyDescent="0.2">
      <c r="A37" s="204"/>
      <c r="B37" s="205"/>
      <c r="C37" s="205"/>
      <c r="D37" s="205"/>
      <c r="E37" s="205"/>
      <c r="F37" s="206"/>
      <c r="G37" s="214"/>
      <c r="H37" s="102"/>
      <c r="I37" s="102"/>
      <c r="J37" s="102"/>
      <c r="K37" s="102"/>
      <c r="L37" s="102"/>
      <c r="M37" s="102"/>
      <c r="N37" s="102"/>
      <c r="O37" s="215"/>
      <c r="P37" s="232"/>
      <c r="Q37" s="102"/>
      <c r="R37" s="102"/>
      <c r="S37" s="102"/>
      <c r="T37" s="102"/>
      <c r="U37" s="102"/>
      <c r="V37" s="102"/>
      <c r="W37" s="102"/>
      <c r="X37" s="215"/>
      <c r="Y37" s="642"/>
      <c r="Z37" s="643"/>
      <c r="AA37" s="644"/>
      <c r="AB37" s="133"/>
      <c r="AC37" s="128"/>
      <c r="AD37" s="129"/>
      <c r="AE37" s="134"/>
      <c r="AF37" s="127"/>
      <c r="AG37" s="127"/>
      <c r="AH37" s="127"/>
      <c r="AI37" s="285"/>
      <c r="AJ37" s="134"/>
      <c r="AK37" s="127"/>
      <c r="AL37" s="127"/>
      <c r="AM37" s="127"/>
      <c r="AN37" s="285"/>
      <c r="AO37" s="134"/>
      <c r="AP37" s="127"/>
      <c r="AQ37" s="127"/>
      <c r="AR37" s="127"/>
      <c r="AS37" s="285"/>
      <c r="AT37" s="58"/>
      <c r="AU37" s="104" t="s">
        <v>412</v>
      </c>
      <c r="AV37" s="104"/>
      <c r="AW37" s="102" t="s">
        <v>355</v>
      </c>
      <c r="AX37" s="103"/>
    </row>
    <row r="38" spans="1:50" ht="22.5" customHeight="1" x14ac:dyDescent="0.2">
      <c r="A38" s="207"/>
      <c r="B38" s="205"/>
      <c r="C38" s="205"/>
      <c r="D38" s="205"/>
      <c r="E38" s="205"/>
      <c r="F38" s="206"/>
      <c r="G38" s="319" t="s">
        <v>465</v>
      </c>
      <c r="H38" s="320"/>
      <c r="I38" s="320"/>
      <c r="J38" s="320"/>
      <c r="K38" s="320"/>
      <c r="L38" s="320"/>
      <c r="M38" s="320"/>
      <c r="N38" s="320"/>
      <c r="O38" s="321"/>
      <c r="P38" s="203" t="s">
        <v>464</v>
      </c>
      <c r="Q38" s="188"/>
      <c r="R38" s="188"/>
      <c r="S38" s="188"/>
      <c r="T38" s="188"/>
      <c r="U38" s="188"/>
      <c r="V38" s="188"/>
      <c r="W38" s="188"/>
      <c r="X38" s="189"/>
      <c r="Y38" s="270" t="s">
        <v>14</v>
      </c>
      <c r="Z38" s="271"/>
      <c r="AA38" s="272"/>
      <c r="AB38" s="328" t="s">
        <v>466</v>
      </c>
      <c r="AC38" s="273"/>
      <c r="AD38" s="273"/>
      <c r="AE38" s="65" t="s">
        <v>440</v>
      </c>
      <c r="AF38" s="66"/>
      <c r="AG38" s="66"/>
      <c r="AH38" s="66"/>
      <c r="AI38" s="67"/>
      <c r="AJ38" s="65" t="s">
        <v>440</v>
      </c>
      <c r="AK38" s="66"/>
      <c r="AL38" s="66"/>
      <c r="AM38" s="66"/>
      <c r="AN38" s="67"/>
      <c r="AO38" s="65">
        <v>3</v>
      </c>
      <c r="AP38" s="66"/>
      <c r="AQ38" s="66"/>
      <c r="AR38" s="66"/>
      <c r="AS38" s="67"/>
      <c r="AT38" s="217"/>
      <c r="AU38" s="217"/>
      <c r="AV38" s="217"/>
      <c r="AW38" s="217"/>
      <c r="AX38" s="218"/>
    </row>
    <row r="39" spans="1:50" ht="47.25" customHeight="1" x14ac:dyDescent="0.2">
      <c r="A39" s="208"/>
      <c r="B39" s="209"/>
      <c r="C39" s="209"/>
      <c r="D39" s="209"/>
      <c r="E39" s="209"/>
      <c r="F39" s="210"/>
      <c r="G39" s="322"/>
      <c r="H39" s="323"/>
      <c r="I39" s="323"/>
      <c r="J39" s="323"/>
      <c r="K39" s="323"/>
      <c r="L39" s="323"/>
      <c r="M39" s="323"/>
      <c r="N39" s="323"/>
      <c r="O39" s="324"/>
      <c r="P39" s="259"/>
      <c r="Q39" s="259"/>
      <c r="R39" s="259"/>
      <c r="S39" s="259"/>
      <c r="T39" s="259"/>
      <c r="U39" s="259"/>
      <c r="V39" s="259"/>
      <c r="W39" s="259"/>
      <c r="X39" s="260"/>
      <c r="Y39" s="169" t="s">
        <v>65</v>
      </c>
      <c r="Z39" s="115"/>
      <c r="AA39" s="165"/>
      <c r="AB39" s="328" t="s">
        <v>466</v>
      </c>
      <c r="AC39" s="273"/>
      <c r="AD39" s="273"/>
      <c r="AE39" s="65" t="s">
        <v>440</v>
      </c>
      <c r="AF39" s="66"/>
      <c r="AG39" s="66"/>
      <c r="AH39" s="66"/>
      <c r="AI39" s="67"/>
      <c r="AJ39" s="65" t="s">
        <v>440</v>
      </c>
      <c r="AK39" s="66"/>
      <c r="AL39" s="66"/>
      <c r="AM39" s="66"/>
      <c r="AN39" s="67"/>
      <c r="AO39" s="65">
        <v>3</v>
      </c>
      <c r="AP39" s="66"/>
      <c r="AQ39" s="66"/>
      <c r="AR39" s="66"/>
      <c r="AS39" s="67"/>
      <c r="AT39" s="65">
        <v>3</v>
      </c>
      <c r="AU39" s="66"/>
      <c r="AV39" s="66"/>
      <c r="AW39" s="66"/>
      <c r="AX39" s="90"/>
    </row>
    <row r="40" spans="1:50" ht="72" customHeight="1" x14ac:dyDescent="0.2">
      <c r="A40" s="645"/>
      <c r="B40" s="646"/>
      <c r="C40" s="646"/>
      <c r="D40" s="646"/>
      <c r="E40" s="646"/>
      <c r="F40" s="647"/>
      <c r="G40" s="325"/>
      <c r="H40" s="326"/>
      <c r="I40" s="326"/>
      <c r="J40" s="326"/>
      <c r="K40" s="326"/>
      <c r="L40" s="326"/>
      <c r="M40" s="326"/>
      <c r="N40" s="326"/>
      <c r="O40" s="327"/>
      <c r="P40" s="190"/>
      <c r="Q40" s="190"/>
      <c r="R40" s="190"/>
      <c r="S40" s="190"/>
      <c r="T40" s="190"/>
      <c r="U40" s="190"/>
      <c r="V40" s="190"/>
      <c r="W40" s="190"/>
      <c r="X40" s="191"/>
      <c r="Y40" s="114" t="s">
        <v>15</v>
      </c>
      <c r="Z40" s="115"/>
      <c r="AA40" s="165"/>
      <c r="AB40" s="275" t="s">
        <v>16</v>
      </c>
      <c r="AC40" s="275"/>
      <c r="AD40" s="275"/>
      <c r="AE40" s="65" t="s">
        <v>440</v>
      </c>
      <c r="AF40" s="66"/>
      <c r="AG40" s="66"/>
      <c r="AH40" s="66"/>
      <c r="AI40" s="67"/>
      <c r="AJ40" s="65" t="s">
        <v>440</v>
      </c>
      <c r="AK40" s="66"/>
      <c r="AL40" s="66"/>
      <c r="AM40" s="66"/>
      <c r="AN40" s="67"/>
      <c r="AO40" s="65">
        <v>100</v>
      </c>
      <c r="AP40" s="66"/>
      <c r="AQ40" s="66"/>
      <c r="AR40" s="66"/>
      <c r="AS40" s="67"/>
      <c r="AT40" s="262"/>
      <c r="AU40" s="263"/>
      <c r="AV40" s="263"/>
      <c r="AW40" s="263"/>
      <c r="AX40" s="264"/>
    </row>
    <row r="41" spans="1:50" ht="18.75" hidden="1" customHeight="1" x14ac:dyDescent="0.2">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6"/>
      <c r="Z41" s="83"/>
      <c r="AA41" s="84"/>
      <c r="AB41" s="279" t="s">
        <v>12</v>
      </c>
      <c r="AC41" s="280"/>
      <c r="AD41" s="281"/>
      <c r="AE41" s="282" t="s">
        <v>69</v>
      </c>
      <c r="AF41" s="283"/>
      <c r="AG41" s="283"/>
      <c r="AH41" s="283"/>
      <c r="AI41" s="284"/>
      <c r="AJ41" s="282" t="s">
        <v>70</v>
      </c>
      <c r="AK41" s="283"/>
      <c r="AL41" s="283"/>
      <c r="AM41" s="283"/>
      <c r="AN41" s="284"/>
      <c r="AO41" s="282" t="s">
        <v>71</v>
      </c>
      <c r="AP41" s="283"/>
      <c r="AQ41" s="283"/>
      <c r="AR41" s="283"/>
      <c r="AS41" s="284"/>
      <c r="AT41" s="254" t="s">
        <v>303</v>
      </c>
      <c r="AU41" s="255"/>
      <c r="AV41" s="255"/>
      <c r="AW41" s="255"/>
      <c r="AX41" s="256"/>
    </row>
    <row r="42" spans="1:50" ht="18.75" hidden="1" customHeight="1" x14ac:dyDescent="0.2">
      <c r="A42" s="204"/>
      <c r="B42" s="205"/>
      <c r="C42" s="205"/>
      <c r="D42" s="205"/>
      <c r="E42" s="205"/>
      <c r="F42" s="206"/>
      <c r="G42" s="214"/>
      <c r="H42" s="102"/>
      <c r="I42" s="102"/>
      <c r="J42" s="102"/>
      <c r="K42" s="102"/>
      <c r="L42" s="102"/>
      <c r="M42" s="102"/>
      <c r="N42" s="102"/>
      <c r="O42" s="215"/>
      <c r="P42" s="232"/>
      <c r="Q42" s="102"/>
      <c r="R42" s="102"/>
      <c r="S42" s="102"/>
      <c r="T42" s="102"/>
      <c r="U42" s="102"/>
      <c r="V42" s="102"/>
      <c r="W42" s="102"/>
      <c r="X42" s="215"/>
      <c r="Y42" s="642"/>
      <c r="Z42" s="643"/>
      <c r="AA42" s="644"/>
      <c r="AB42" s="133"/>
      <c r="AC42" s="128"/>
      <c r="AD42" s="129"/>
      <c r="AE42" s="134"/>
      <c r="AF42" s="127"/>
      <c r="AG42" s="127"/>
      <c r="AH42" s="127"/>
      <c r="AI42" s="285"/>
      <c r="AJ42" s="134"/>
      <c r="AK42" s="127"/>
      <c r="AL42" s="127"/>
      <c r="AM42" s="127"/>
      <c r="AN42" s="285"/>
      <c r="AO42" s="134"/>
      <c r="AP42" s="127"/>
      <c r="AQ42" s="127"/>
      <c r="AR42" s="127"/>
      <c r="AS42" s="285"/>
      <c r="AT42" s="58"/>
      <c r="AU42" s="104"/>
      <c r="AV42" s="104"/>
      <c r="AW42" s="102" t="s">
        <v>355</v>
      </c>
      <c r="AX42" s="103"/>
    </row>
    <row r="43" spans="1:50" ht="22.5" hidden="1" customHeight="1" x14ac:dyDescent="0.2">
      <c r="A43" s="207"/>
      <c r="B43" s="205"/>
      <c r="C43" s="205"/>
      <c r="D43" s="205"/>
      <c r="E43" s="205"/>
      <c r="F43" s="206"/>
      <c r="G43" s="648"/>
      <c r="H43" s="320"/>
      <c r="I43" s="320"/>
      <c r="J43" s="320"/>
      <c r="K43" s="320"/>
      <c r="L43" s="320"/>
      <c r="M43" s="320"/>
      <c r="N43" s="320"/>
      <c r="O43" s="321"/>
      <c r="P43" s="188"/>
      <c r="Q43" s="188"/>
      <c r="R43" s="188"/>
      <c r="S43" s="188"/>
      <c r="T43" s="188"/>
      <c r="U43" s="188"/>
      <c r="V43" s="188"/>
      <c r="W43" s="188"/>
      <c r="X43" s="189"/>
      <c r="Y43" s="270" t="s">
        <v>14</v>
      </c>
      <c r="Z43" s="271"/>
      <c r="AA43" s="272"/>
      <c r="AB43" s="273"/>
      <c r="AC43" s="273"/>
      <c r="AD43" s="273"/>
      <c r="AE43" s="65"/>
      <c r="AF43" s="66"/>
      <c r="AG43" s="66"/>
      <c r="AH43" s="66"/>
      <c r="AI43" s="67"/>
      <c r="AJ43" s="65"/>
      <c r="AK43" s="66"/>
      <c r="AL43" s="66"/>
      <c r="AM43" s="66"/>
      <c r="AN43" s="67"/>
      <c r="AO43" s="65"/>
      <c r="AP43" s="66"/>
      <c r="AQ43" s="66"/>
      <c r="AR43" s="66"/>
      <c r="AS43" s="67"/>
      <c r="AT43" s="217"/>
      <c r="AU43" s="217"/>
      <c r="AV43" s="217"/>
      <c r="AW43" s="217"/>
      <c r="AX43" s="218"/>
    </row>
    <row r="44" spans="1:50" ht="22.5" hidden="1" customHeight="1" x14ac:dyDescent="0.2">
      <c r="A44" s="208"/>
      <c r="B44" s="209"/>
      <c r="C44" s="209"/>
      <c r="D44" s="209"/>
      <c r="E44" s="209"/>
      <c r="F44" s="210"/>
      <c r="G44" s="322"/>
      <c r="H44" s="323"/>
      <c r="I44" s="323"/>
      <c r="J44" s="323"/>
      <c r="K44" s="323"/>
      <c r="L44" s="323"/>
      <c r="M44" s="323"/>
      <c r="N44" s="323"/>
      <c r="O44" s="324"/>
      <c r="P44" s="259"/>
      <c r="Q44" s="259"/>
      <c r="R44" s="259"/>
      <c r="S44" s="259"/>
      <c r="T44" s="259"/>
      <c r="U44" s="259"/>
      <c r="V44" s="259"/>
      <c r="W44" s="259"/>
      <c r="X44" s="260"/>
      <c r="Y44" s="169" t="s">
        <v>65</v>
      </c>
      <c r="Z44" s="115"/>
      <c r="AA44" s="165"/>
      <c r="AB44" s="274"/>
      <c r="AC44" s="274"/>
      <c r="AD44" s="274"/>
      <c r="AE44" s="65"/>
      <c r="AF44" s="66"/>
      <c r="AG44" s="66"/>
      <c r="AH44" s="66"/>
      <c r="AI44" s="67"/>
      <c r="AJ44" s="65"/>
      <c r="AK44" s="66"/>
      <c r="AL44" s="66"/>
      <c r="AM44" s="66"/>
      <c r="AN44" s="67"/>
      <c r="AO44" s="65"/>
      <c r="AP44" s="66"/>
      <c r="AQ44" s="66"/>
      <c r="AR44" s="66"/>
      <c r="AS44" s="67"/>
      <c r="AT44" s="65"/>
      <c r="AU44" s="66"/>
      <c r="AV44" s="66"/>
      <c r="AW44" s="66"/>
      <c r="AX44" s="90"/>
    </row>
    <row r="45" spans="1:50" ht="22.5" hidden="1" customHeight="1" x14ac:dyDescent="0.2">
      <c r="A45" s="208"/>
      <c r="B45" s="209"/>
      <c r="C45" s="209"/>
      <c r="D45" s="209"/>
      <c r="E45" s="209"/>
      <c r="F45" s="210"/>
      <c r="G45" s="322"/>
      <c r="H45" s="323"/>
      <c r="I45" s="323"/>
      <c r="J45" s="323"/>
      <c r="K45" s="323"/>
      <c r="L45" s="323"/>
      <c r="M45" s="323"/>
      <c r="N45" s="323"/>
      <c r="O45" s="324"/>
      <c r="P45" s="259"/>
      <c r="Q45" s="259"/>
      <c r="R45" s="259"/>
      <c r="S45" s="259"/>
      <c r="T45" s="259"/>
      <c r="U45" s="259"/>
      <c r="V45" s="259"/>
      <c r="W45" s="259"/>
      <c r="X45" s="260"/>
      <c r="Y45" s="279" t="s">
        <v>15</v>
      </c>
      <c r="Z45" s="280"/>
      <c r="AA45" s="281"/>
      <c r="AB45" s="275" t="s">
        <v>16</v>
      </c>
      <c r="AC45" s="275"/>
      <c r="AD45" s="275"/>
      <c r="AE45" s="65"/>
      <c r="AF45" s="66"/>
      <c r="AG45" s="66"/>
      <c r="AH45" s="66"/>
      <c r="AI45" s="67"/>
      <c r="AJ45" s="65"/>
      <c r="AK45" s="66"/>
      <c r="AL45" s="66"/>
      <c r="AM45" s="66"/>
      <c r="AN45" s="67"/>
      <c r="AO45" s="65"/>
      <c r="AP45" s="66"/>
      <c r="AQ45" s="66"/>
      <c r="AR45" s="66"/>
      <c r="AS45" s="67"/>
      <c r="AT45" s="262"/>
      <c r="AU45" s="263"/>
      <c r="AV45" s="263"/>
      <c r="AW45" s="263"/>
      <c r="AX45" s="264"/>
    </row>
    <row r="46" spans="1:50" ht="22.5" hidden="1" customHeight="1" x14ac:dyDescent="0.2">
      <c r="A46" s="663" t="s">
        <v>322</v>
      </c>
      <c r="B46" s="664"/>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4"/>
      <c r="AO46" s="30"/>
      <c r="AP46" s="30"/>
      <c r="AQ46" s="30"/>
      <c r="AR46" s="30"/>
      <c r="AS46" s="30"/>
      <c r="AT46" s="30"/>
      <c r="AU46" s="30"/>
      <c r="AV46" s="30"/>
      <c r="AW46" s="30"/>
      <c r="AX46" s="32"/>
    </row>
    <row r="47" spans="1:50" ht="18.75" hidden="1" customHeight="1" x14ac:dyDescent="0.2">
      <c r="A47" s="225" t="s">
        <v>320</v>
      </c>
      <c r="B47" s="665" t="s">
        <v>317</v>
      </c>
      <c r="C47" s="227"/>
      <c r="D47" s="227"/>
      <c r="E47" s="227"/>
      <c r="F47" s="228"/>
      <c r="G47" s="606" t="s">
        <v>311</v>
      </c>
      <c r="H47" s="606"/>
      <c r="I47" s="606"/>
      <c r="J47" s="606"/>
      <c r="K47" s="606"/>
      <c r="L47" s="606"/>
      <c r="M47" s="606"/>
      <c r="N47" s="606"/>
      <c r="O47" s="606"/>
      <c r="P47" s="606"/>
      <c r="Q47" s="606"/>
      <c r="R47" s="606"/>
      <c r="S47" s="606"/>
      <c r="T47" s="606"/>
      <c r="U47" s="606"/>
      <c r="V47" s="606"/>
      <c r="W47" s="606"/>
      <c r="X47" s="606"/>
      <c r="Y47" s="606"/>
      <c r="Z47" s="606"/>
      <c r="AA47" s="652"/>
      <c r="AB47" s="605" t="s">
        <v>310</v>
      </c>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7"/>
    </row>
    <row r="48" spans="1:50" ht="18.75" hidden="1" customHeight="1" x14ac:dyDescent="0.2">
      <c r="A48" s="225"/>
      <c r="B48" s="665"/>
      <c r="C48" s="227"/>
      <c r="D48" s="227"/>
      <c r="E48" s="227"/>
      <c r="F48" s="228"/>
      <c r="G48" s="102"/>
      <c r="H48" s="102"/>
      <c r="I48" s="102"/>
      <c r="J48" s="102"/>
      <c r="K48" s="102"/>
      <c r="L48" s="102"/>
      <c r="M48" s="102"/>
      <c r="N48" s="102"/>
      <c r="O48" s="102"/>
      <c r="P48" s="102"/>
      <c r="Q48" s="102"/>
      <c r="R48" s="102"/>
      <c r="S48" s="102"/>
      <c r="T48" s="102"/>
      <c r="U48" s="102"/>
      <c r="V48" s="102"/>
      <c r="W48" s="102"/>
      <c r="X48" s="102"/>
      <c r="Y48" s="102"/>
      <c r="Z48" s="102"/>
      <c r="AA48" s="215"/>
      <c r="AB48" s="23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2">
      <c r="A49" s="225"/>
      <c r="B49" s="665"/>
      <c r="C49" s="227"/>
      <c r="D49" s="227"/>
      <c r="E49" s="227"/>
      <c r="F49" s="228"/>
      <c r="G49" s="334"/>
      <c r="H49" s="334"/>
      <c r="I49" s="334"/>
      <c r="J49" s="334"/>
      <c r="K49" s="334"/>
      <c r="L49" s="334"/>
      <c r="M49" s="334"/>
      <c r="N49" s="334"/>
      <c r="O49" s="334"/>
      <c r="P49" s="334"/>
      <c r="Q49" s="334"/>
      <c r="R49" s="334"/>
      <c r="S49" s="334"/>
      <c r="T49" s="334"/>
      <c r="U49" s="334"/>
      <c r="V49" s="334"/>
      <c r="W49" s="334"/>
      <c r="X49" s="334"/>
      <c r="Y49" s="334"/>
      <c r="Z49" s="334"/>
      <c r="AA49" s="335"/>
      <c r="AB49" s="672"/>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73"/>
    </row>
    <row r="50" spans="1:50" ht="22.5" hidden="1" customHeight="1" x14ac:dyDescent="0.2">
      <c r="A50" s="225"/>
      <c r="B50" s="665"/>
      <c r="C50" s="227"/>
      <c r="D50" s="227"/>
      <c r="E50" s="227"/>
      <c r="F50" s="228"/>
      <c r="G50" s="336"/>
      <c r="H50" s="336"/>
      <c r="I50" s="336"/>
      <c r="J50" s="336"/>
      <c r="K50" s="336"/>
      <c r="L50" s="336"/>
      <c r="M50" s="336"/>
      <c r="N50" s="336"/>
      <c r="O50" s="336"/>
      <c r="P50" s="336"/>
      <c r="Q50" s="336"/>
      <c r="R50" s="336"/>
      <c r="S50" s="336"/>
      <c r="T50" s="336"/>
      <c r="U50" s="336"/>
      <c r="V50" s="336"/>
      <c r="W50" s="336"/>
      <c r="X50" s="336"/>
      <c r="Y50" s="336"/>
      <c r="Z50" s="336"/>
      <c r="AA50" s="337"/>
      <c r="AB50" s="674"/>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75"/>
    </row>
    <row r="51" spans="1:50" ht="22.5" hidden="1" customHeight="1" x14ac:dyDescent="0.2">
      <c r="A51" s="225"/>
      <c r="B51" s="666"/>
      <c r="C51" s="229"/>
      <c r="D51" s="229"/>
      <c r="E51" s="229"/>
      <c r="F51" s="230"/>
      <c r="G51" s="338"/>
      <c r="H51" s="338"/>
      <c r="I51" s="338"/>
      <c r="J51" s="338"/>
      <c r="K51" s="338"/>
      <c r="L51" s="338"/>
      <c r="M51" s="338"/>
      <c r="N51" s="338"/>
      <c r="O51" s="338"/>
      <c r="P51" s="338"/>
      <c r="Q51" s="338"/>
      <c r="R51" s="338"/>
      <c r="S51" s="338"/>
      <c r="T51" s="338"/>
      <c r="U51" s="338"/>
      <c r="V51" s="338"/>
      <c r="W51" s="338"/>
      <c r="X51" s="338"/>
      <c r="Y51" s="338"/>
      <c r="Z51" s="338"/>
      <c r="AA51" s="339"/>
      <c r="AB51" s="676"/>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77"/>
    </row>
    <row r="52" spans="1:50" ht="18.75" hidden="1" customHeight="1" x14ac:dyDescent="0.2">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42"/>
      <c r="Z52" s="243"/>
      <c r="AA52" s="244"/>
      <c r="AB52" s="248" t="s">
        <v>12</v>
      </c>
      <c r="AC52" s="249"/>
      <c r="AD52" s="250"/>
      <c r="AE52" s="231" t="s">
        <v>69</v>
      </c>
      <c r="AF52" s="212"/>
      <c r="AG52" s="212"/>
      <c r="AH52" s="212"/>
      <c r="AI52" s="213"/>
      <c r="AJ52" s="231" t="s">
        <v>70</v>
      </c>
      <c r="AK52" s="212"/>
      <c r="AL52" s="212"/>
      <c r="AM52" s="212"/>
      <c r="AN52" s="213"/>
      <c r="AO52" s="231" t="s">
        <v>71</v>
      </c>
      <c r="AP52" s="212"/>
      <c r="AQ52" s="212"/>
      <c r="AR52" s="212"/>
      <c r="AS52" s="213"/>
      <c r="AT52" s="254" t="s">
        <v>303</v>
      </c>
      <c r="AU52" s="255"/>
      <c r="AV52" s="255"/>
      <c r="AW52" s="255"/>
      <c r="AX52" s="256"/>
    </row>
    <row r="53" spans="1:50" ht="18.75" hidden="1" customHeight="1" x14ac:dyDescent="0.2">
      <c r="A53" s="225"/>
      <c r="B53" s="227"/>
      <c r="C53" s="227"/>
      <c r="D53" s="227"/>
      <c r="E53" s="227"/>
      <c r="F53" s="228"/>
      <c r="G53" s="214"/>
      <c r="H53" s="102"/>
      <c r="I53" s="102"/>
      <c r="J53" s="102"/>
      <c r="K53" s="102"/>
      <c r="L53" s="102"/>
      <c r="M53" s="102"/>
      <c r="N53" s="102"/>
      <c r="O53" s="215"/>
      <c r="P53" s="232"/>
      <c r="Q53" s="102"/>
      <c r="R53" s="102"/>
      <c r="S53" s="102"/>
      <c r="T53" s="102"/>
      <c r="U53" s="102"/>
      <c r="V53" s="102"/>
      <c r="W53" s="102"/>
      <c r="X53" s="215"/>
      <c r="Y53" s="245"/>
      <c r="Z53" s="246"/>
      <c r="AA53" s="247"/>
      <c r="AB53" s="251"/>
      <c r="AC53" s="252"/>
      <c r="AD53" s="253"/>
      <c r="AE53" s="232"/>
      <c r="AF53" s="102"/>
      <c r="AG53" s="102"/>
      <c r="AH53" s="102"/>
      <c r="AI53" s="215"/>
      <c r="AJ53" s="232"/>
      <c r="AK53" s="102"/>
      <c r="AL53" s="102"/>
      <c r="AM53" s="102"/>
      <c r="AN53" s="215"/>
      <c r="AO53" s="232"/>
      <c r="AP53" s="102"/>
      <c r="AQ53" s="102"/>
      <c r="AR53" s="102"/>
      <c r="AS53" s="215"/>
      <c r="AT53" s="58"/>
      <c r="AU53" s="104"/>
      <c r="AV53" s="104"/>
      <c r="AW53" s="102" t="s">
        <v>355</v>
      </c>
      <c r="AX53" s="103"/>
    </row>
    <row r="54" spans="1:50" ht="22.5" hidden="1" customHeight="1" x14ac:dyDescent="0.2">
      <c r="A54" s="225"/>
      <c r="B54" s="227"/>
      <c r="C54" s="227"/>
      <c r="D54" s="227"/>
      <c r="E54" s="227"/>
      <c r="F54" s="228"/>
      <c r="G54" s="257"/>
      <c r="H54" s="188"/>
      <c r="I54" s="188"/>
      <c r="J54" s="188"/>
      <c r="K54" s="188"/>
      <c r="L54" s="188"/>
      <c r="M54" s="188"/>
      <c r="N54" s="188"/>
      <c r="O54" s="189"/>
      <c r="P54" s="203"/>
      <c r="Q54" s="233"/>
      <c r="R54" s="233"/>
      <c r="S54" s="233"/>
      <c r="T54" s="233"/>
      <c r="U54" s="233"/>
      <c r="V54" s="233"/>
      <c r="W54" s="233"/>
      <c r="X54" s="234"/>
      <c r="Y54" s="239" t="s">
        <v>86</v>
      </c>
      <c r="Z54" s="240"/>
      <c r="AA54" s="241"/>
      <c r="AB54" s="359"/>
      <c r="AC54" s="216"/>
      <c r="AD54" s="216"/>
      <c r="AE54" s="65"/>
      <c r="AF54" s="66"/>
      <c r="AG54" s="66"/>
      <c r="AH54" s="66"/>
      <c r="AI54" s="67"/>
      <c r="AJ54" s="65"/>
      <c r="AK54" s="66"/>
      <c r="AL54" s="66"/>
      <c r="AM54" s="66"/>
      <c r="AN54" s="67"/>
      <c r="AO54" s="65"/>
      <c r="AP54" s="66"/>
      <c r="AQ54" s="66"/>
      <c r="AR54" s="66"/>
      <c r="AS54" s="67"/>
      <c r="AT54" s="217"/>
      <c r="AU54" s="217"/>
      <c r="AV54" s="217"/>
      <c r="AW54" s="217"/>
      <c r="AX54" s="218"/>
    </row>
    <row r="55" spans="1:50" ht="22.5" hidden="1" customHeight="1" x14ac:dyDescent="0.2">
      <c r="A55" s="225"/>
      <c r="B55" s="227"/>
      <c r="C55" s="227"/>
      <c r="D55" s="227"/>
      <c r="E55" s="227"/>
      <c r="F55" s="228"/>
      <c r="G55" s="258"/>
      <c r="H55" s="259"/>
      <c r="I55" s="259"/>
      <c r="J55" s="259"/>
      <c r="K55" s="259"/>
      <c r="L55" s="259"/>
      <c r="M55" s="259"/>
      <c r="N55" s="259"/>
      <c r="O55" s="260"/>
      <c r="P55" s="235"/>
      <c r="Q55" s="235"/>
      <c r="R55" s="235"/>
      <c r="S55" s="235"/>
      <c r="T55" s="235"/>
      <c r="U55" s="235"/>
      <c r="V55" s="235"/>
      <c r="W55" s="235"/>
      <c r="X55" s="236"/>
      <c r="Y55" s="219" t="s">
        <v>65</v>
      </c>
      <c r="Z55" s="220"/>
      <c r="AA55" s="221"/>
      <c r="AB55" s="670"/>
      <c r="AC55" s="222"/>
      <c r="AD55" s="222"/>
      <c r="AE55" s="65"/>
      <c r="AF55" s="66"/>
      <c r="AG55" s="66"/>
      <c r="AH55" s="66"/>
      <c r="AI55" s="67"/>
      <c r="AJ55" s="65"/>
      <c r="AK55" s="66"/>
      <c r="AL55" s="66"/>
      <c r="AM55" s="66"/>
      <c r="AN55" s="67"/>
      <c r="AO55" s="65"/>
      <c r="AP55" s="66"/>
      <c r="AQ55" s="66"/>
      <c r="AR55" s="66"/>
      <c r="AS55" s="67"/>
      <c r="AT55" s="65"/>
      <c r="AU55" s="66"/>
      <c r="AV55" s="66"/>
      <c r="AW55" s="66"/>
      <c r="AX55" s="90"/>
    </row>
    <row r="56" spans="1:50" ht="22.5" hidden="1" customHeight="1" x14ac:dyDescent="0.2">
      <c r="A56" s="225"/>
      <c r="B56" s="229"/>
      <c r="C56" s="229"/>
      <c r="D56" s="229"/>
      <c r="E56" s="229"/>
      <c r="F56" s="230"/>
      <c r="G56" s="261"/>
      <c r="H56" s="190"/>
      <c r="I56" s="190"/>
      <c r="J56" s="190"/>
      <c r="K56" s="190"/>
      <c r="L56" s="190"/>
      <c r="M56" s="190"/>
      <c r="N56" s="190"/>
      <c r="O56" s="191"/>
      <c r="P56" s="237"/>
      <c r="Q56" s="237"/>
      <c r="R56" s="237"/>
      <c r="S56" s="237"/>
      <c r="T56" s="237"/>
      <c r="U56" s="237"/>
      <c r="V56" s="237"/>
      <c r="W56" s="237"/>
      <c r="X56" s="238"/>
      <c r="Y56" s="223" t="s">
        <v>15</v>
      </c>
      <c r="Z56" s="220"/>
      <c r="AA56" s="221"/>
      <c r="AB56" s="224" t="s">
        <v>16</v>
      </c>
      <c r="AC56" s="224"/>
      <c r="AD56" s="224"/>
      <c r="AE56" s="65"/>
      <c r="AF56" s="66"/>
      <c r="AG56" s="66"/>
      <c r="AH56" s="66"/>
      <c r="AI56" s="67"/>
      <c r="AJ56" s="65"/>
      <c r="AK56" s="66"/>
      <c r="AL56" s="66"/>
      <c r="AM56" s="66"/>
      <c r="AN56" s="67"/>
      <c r="AO56" s="65"/>
      <c r="AP56" s="66"/>
      <c r="AQ56" s="66"/>
      <c r="AR56" s="66"/>
      <c r="AS56" s="67"/>
      <c r="AT56" s="262"/>
      <c r="AU56" s="263"/>
      <c r="AV56" s="263"/>
      <c r="AW56" s="263"/>
      <c r="AX56" s="264"/>
    </row>
    <row r="57" spans="1:50" ht="18.75" hidden="1" customHeight="1" x14ac:dyDescent="0.2">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42"/>
      <c r="Z57" s="243"/>
      <c r="AA57" s="244"/>
      <c r="AB57" s="248" t="s">
        <v>12</v>
      </c>
      <c r="AC57" s="249"/>
      <c r="AD57" s="250"/>
      <c r="AE57" s="231" t="s">
        <v>69</v>
      </c>
      <c r="AF57" s="212"/>
      <c r="AG57" s="212"/>
      <c r="AH57" s="212"/>
      <c r="AI57" s="213"/>
      <c r="AJ57" s="231" t="s">
        <v>70</v>
      </c>
      <c r="AK57" s="212"/>
      <c r="AL57" s="212"/>
      <c r="AM57" s="212"/>
      <c r="AN57" s="213"/>
      <c r="AO57" s="231" t="s">
        <v>71</v>
      </c>
      <c r="AP57" s="212"/>
      <c r="AQ57" s="212"/>
      <c r="AR57" s="212"/>
      <c r="AS57" s="213"/>
      <c r="AT57" s="254" t="s">
        <v>303</v>
      </c>
      <c r="AU57" s="255"/>
      <c r="AV57" s="255"/>
      <c r="AW57" s="255"/>
      <c r="AX57" s="256"/>
    </row>
    <row r="58" spans="1:50" ht="18.75" hidden="1" customHeight="1" x14ac:dyDescent="0.2">
      <c r="A58" s="225"/>
      <c r="B58" s="227"/>
      <c r="C58" s="227"/>
      <c r="D58" s="227"/>
      <c r="E58" s="227"/>
      <c r="F58" s="228"/>
      <c r="G58" s="214"/>
      <c r="H58" s="102"/>
      <c r="I58" s="102"/>
      <c r="J58" s="102"/>
      <c r="K58" s="102"/>
      <c r="L58" s="102"/>
      <c r="M58" s="102"/>
      <c r="N58" s="102"/>
      <c r="O58" s="215"/>
      <c r="P58" s="232"/>
      <c r="Q58" s="102"/>
      <c r="R58" s="102"/>
      <c r="S58" s="102"/>
      <c r="T58" s="102"/>
      <c r="U58" s="102"/>
      <c r="V58" s="102"/>
      <c r="W58" s="102"/>
      <c r="X58" s="215"/>
      <c r="Y58" s="245"/>
      <c r="Z58" s="246"/>
      <c r="AA58" s="247"/>
      <c r="AB58" s="251"/>
      <c r="AC58" s="252"/>
      <c r="AD58" s="253"/>
      <c r="AE58" s="232"/>
      <c r="AF58" s="102"/>
      <c r="AG58" s="102"/>
      <c r="AH58" s="102"/>
      <c r="AI58" s="215"/>
      <c r="AJ58" s="232"/>
      <c r="AK58" s="102"/>
      <c r="AL58" s="102"/>
      <c r="AM58" s="102"/>
      <c r="AN58" s="215"/>
      <c r="AO58" s="232"/>
      <c r="AP58" s="102"/>
      <c r="AQ58" s="102"/>
      <c r="AR58" s="102"/>
      <c r="AS58" s="215"/>
      <c r="AT58" s="58"/>
      <c r="AU58" s="104"/>
      <c r="AV58" s="104"/>
      <c r="AW58" s="102" t="s">
        <v>355</v>
      </c>
      <c r="AX58" s="103"/>
    </row>
    <row r="59" spans="1:50" ht="22.5" hidden="1" customHeight="1" x14ac:dyDescent="0.2">
      <c r="A59" s="225"/>
      <c r="B59" s="227"/>
      <c r="C59" s="227"/>
      <c r="D59" s="227"/>
      <c r="E59" s="227"/>
      <c r="F59" s="228"/>
      <c r="G59" s="257"/>
      <c r="H59" s="188"/>
      <c r="I59" s="188"/>
      <c r="J59" s="188"/>
      <c r="K59" s="188"/>
      <c r="L59" s="188"/>
      <c r="M59" s="188"/>
      <c r="N59" s="188"/>
      <c r="O59" s="189"/>
      <c r="P59" s="203"/>
      <c r="Q59" s="233"/>
      <c r="R59" s="233"/>
      <c r="S59" s="233"/>
      <c r="T59" s="233"/>
      <c r="U59" s="233"/>
      <c r="V59" s="233"/>
      <c r="W59" s="233"/>
      <c r="X59" s="234"/>
      <c r="Y59" s="239" t="s">
        <v>86</v>
      </c>
      <c r="Z59" s="240"/>
      <c r="AA59" s="241"/>
      <c r="AB59" s="216"/>
      <c r="AC59" s="216"/>
      <c r="AD59" s="216"/>
      <c r="AE59" s="65"/>
      <c r="AF59" s="66"/>
      <c r="AG59" s="66"/>
      <c r="AH59" s="66"/>
      <c r="AI59" s="67"/>
      <c r="AJ59" s="65"/>
      <c r="AK59" s="66"/>
      <c r="AL59" s="66"/>
      <c r="AM59" s="66"/>
      <c r="AN59" s="67"/>
      <c r="AO59" s="65"/>
      <c r="AP59" s="66"/>
      <c r="AQ59" s="66"/>
      <c r="AR59" s="66"/>
      <c r="AS59" s="67"/>
      <c r="AT59" s="217"/>
      <c r="AU59" s="217"/>
      <c r="AV59" s="217"/>
      <c r="AW59" s="217"/>
      <c r="AX59" s="218"/>
    </row>
    <row r="60" spans="1:50" ht="22.5" hidden="1" customHeight="1" x14ac:dyDescent="0.2">
      <c r="A60" s="225"/>
      <c r="B60" s="227"/>
      <c r="C60" s="227"/>
      <c r="D60" s="227"/>
      <c r="E60" s="227"/>
      <c r="F60" s="228"/>
      <c r="G60" s="258"/>
      <c r="H60" s="259"/>
      <c r="I60" s="259"/>
      <c r="J60" s="259"/>
      <c r="K60" s="259"/>
      <c r="L60" s="259"/>
      <c r="M60" s="259"/>
      <c r="N60" s="259"/>
      <c r="O60" s="260"/>
      <c r="P60" s="235"/>
      <c r="Q60" s="235"/>
      <c r="R60" s="235"/>
      <c r="S60" s="235"/>
      <c r="T60" s="235"/>
      <c r="U60" s="235"/>
      <c r="V60" s="235"/>
      <c r="W60" s="235"/>
      <c r="X60" s="236"/>
      <c r="Y60" s="219" t="s">
        <v>65</v>
      </c>
      <c r="Z60" s="220"/>
      <c r="AA60" s="221"/>
      <c r="AB60" s="222"/>
      <c r="AC60" s="222"/>
      <c r="AD60" s="222"/>
      <c r="AE60" s="65"/>
      <c r="AF60" s="66"/>
      <c r="AG60" s="66"/>
      <c r="AH60" s="66"/>
      <c r="AI60" s="67"/>
      <c r="AJ60" s="65"/>
      <c r="AK60" s="66"/>
      <c r="AL60" s="66"/>
      <c r="AM60" s="66"/>
      <c r="AN60" s="67"/>
      <c r="AO60" s="65"/>
      <c r="AP60" s="66"/>
      <c r="AQ60" s="66"/>
      <c r="AR60" s="66"/>
      <c r="AS60" s="67"/>
      <c r="AT60" s="65"/>
      <c r="AU60" s="66"/>
      <c r="AV60" s="66"/>
      <c r="AW60" s="66"/>
      <c r="AX60" s="90"/>
    </row>
    <row r="61" spans="1:50" ht="22.5" hidden="1" customHeight="1" x14ac:dyDescent="0.2">
      <c r="A61" s="225"/>
      <c r="B61" s="229"/>
      <c r="C61" s="229"/>
      <c r="D61" s="229"/>
      <c r="E61" s="229"/>
      <c r="F61" s="230"/>
      <c r="G61" s="261"/>
      <c r="H61" s="190"/>
      <c r="I61" s="190"/>
      <c r="J61" s="190"/>
      <c r="K61" s="190"/>
      <c r="L61" s="190"/>
      <c r="M61" s="190"/>
      <c r="N61" s="190"/>
      <c r="O61" s="191"/>
      <c r="P61" s="237"/>
      <c r="Q61" s="237"/>
      <c r="R61" s="237"/>
      <c r="S61" s="237"/>
      <c r="T61" s="237"/>
      <c r="U61" s="237"/>
      <c r="V61" s="237"/>
      <c r="W61" s="237"/>
      <c r="X61" s="238"/>
      <c r="Y61" s="223" t="s">
        <v>15</v>
      </c>
      <c r="Z61" s="220"/>
      <c r="AA61" s="221"/>
      <c r="AB61" s="224" t="s">
        <v>16</v>
      </c>
      <c r="AC61" s="224"/>
      <c r="AD61" s="224"/>
      <c r="AE61" s="65"/>
      <c r="AF61" s="66"/>
      <c r="AG61" s="66"/>
      <c r="AH61" s="66"/>
      <c r="AI61" s="67"/>
      <c r="AJ61" s="65"/>
      <c r="AK61" s="66"/>
      <c r="AL61" s="66"/>
      <c r="AM61" s="66"/>
      <c r="AN61" s="67"/>
      <c r="AO61" s="65"/>
      <c r="AP61" s="66"/>
      <c r="AQ61" s="66"/>
      <c r="AR61" s="66"/>
      <c r="AS61" s="67"/>
      <c r="AT61" s="262"/>
      <c r="AU61" s="263"/>
      <c r="AV61" s="263"/>
      <c r="AW61" s="263"/>
      <c r="AX61" s="264"/>
    </row>
    <row r="62" spans="1:50" ht="18.75" hidden="1" customHeight="1" x14ac:dyDescent="0.2">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42"/>
      <c r="Z62" s="243"/>
      <c r="AA62" s="244"/>
      <c r="AB62" s="248" t="s">
        <v>12</v>
      </c>
      <c r="AC62" s="249"/>
      <c r="AD62" s="250"/>
      <c r="AE62" s="231" t="s">
        <v>69</v>
      </c>
      <c r="AF62" s="212"/>
      <c r="AG62" s="212"/>
      <c r="AH62" s="212"/>
      <c r="AI62" s="213"/>
      <c r="AJ62" s="231" t="s">
        <v>70</v>
      </c>
      <c r="AK62" s="212"/>
      <c r="AL62" s="212"/>
      <c r="AM62" s="212"/>
      <c r="AN62" s="213"/>
      <c r="AO62" s="231" t="s">
        <v>71</v>
      </c>
      <c r="AP62" s="212"/>
      <c r="AQ62" s="212"/>
      <c r="AR62" s="212"/>
      <c r="AS62" s="213"/>
      <c r="AT62" s="254" t="s">
        <v>303</v>
      </c>
      <c r="AU62" s="255"/>
      <c r="AV62" s="255"/>
      <c r="AW62" s="255"/>
      <c r="AX62" s="256"/>
    </row>
    <row r="63" spans="1:50" ht="18.75" hidden="1" customHeight="1" x14ac:dyDescent="0.2">
      <c r="A63" s="225"/>
      <c r="B63" s="227"/>
      <c r="C63" s="227"/>
      <c r="D63" s="227"/>
      <c r="E63" s="227"/>
      <c r="F63" s="228"/>
      <c r="G63" s="214"/>
      <c r="H63" s="102"/>
      <c r="I63" s="102"/>
      <c r="J63" s="102"/>
      <c r="K63" s="102"/>
      <c r="L63" s="102"/>
      <c r="M63" s="102"/>
      <c r="N63" s="102"/>
      <c r="O63" s="215"/>
      <c r="P63" s="232"/>
      <c r="Q63" s="102"/>
      <c r="R63" s="102"/>
      <c r="S63" s="102"/>
      <c r="T63" s="102"/>
      <c r="U63" s="102"/>
      <c r="V63" s="102"/>
      <c r="W63" s="102"/>
      <c r="X63" s="215"/>
      <c r="Y63" s="245"/>
      <c r="Z63" s="246"/>
      <c r="AA63" s="247"/>
      <c r="AB63" s="251"/>
      <c r="AC63" s="252"/>
      <c r="AD63" s="253"/>
      <c r="AE63" s="232"/>
      <c r="AF63" s="102"/>
      <c r="AG63" s="102"/>
      <c r="AH63" s="102"/>
      <c r="AI63" s="215"/>
      <c r="AJ63" s="232"/>
      <c r="AK63" s="102"/>
      <c r="AL63" s="102"/>
      <c r="AM63" s="102"/>
      <c r="AN63" s="215"/>
      <c r="AO63" s="232"/>
      <c r="AP63" s="102"/>
      <c r="AQ63" s="102"/>
      <c r="AR63" s="102"/>
      <c r="AS63" s="215"/>
      <c r="AT63" s="58"/>
      <c r="AU63" s="104"/>
      <c r="AV63" s="104"/>
      <c r="AW63" s="102" t="s">
        <v>355</v>
      </c>
      <c r="AX63" s="103"/>
    </row>
    <row r="64" spans="1:50" ht="22.5" hidden="1" customHeight="1" x14ac:dyDescent="0.2">
      <c r="A64" s="225"/>
      <c r="B64" s="227"/>
      <c r="C64" s="227"/>
      <c r="D64" s="227"/>
      <c r="E64" s="227"/>
      <c r="F64" s="228"/>
      <c r="G64" s="257"/>
      <c r="H64" s="188"/>
      <c r="I64" s="188"/>
      <c r="J64" s="188"/>
      <c r="K64" s="188"/>
      <c r="L64" s="188"/>
      <c r="M64" s="188"/>
      <c r="N64" s="188"/>
      <c r="O64" s="189"/>
      <c r="P64" s="203"/>
      <c r="Q64" s="233"/>
      <c r="R64" s="233"/>
      <c r="S64" s="233"/>
      <c r="T64" s="233"/>
      <c r="U64" s="233"/>
      <c r="V64" s="233"/>
      <c r="W64" s="233"/>
      <c r="X64" s="234"/>
      <c r="Y64" s="239" t="s">
        <v>86</v>
      </c>
      <c r="Z64" s="240"/>
      <c r="AA64" s="241"/>
      <c r="AB64" s="216"/>
      <c r="AC64" s="216"/>
      <c r="AD64" s="216"/>
      <c r="AE64" s="65"/>
      <c r="AF64" s="66"/>
      <c r="AG64" s="66"/>
      <c r="AH64" s="66"/>
      <c r="AI64" s="67"/>
      <c r="AJ64" s="65"/>
      <c r="AK64" s="66"/>
      <c r="AL64" s="66"/>
      <c r="AM64" s="66"/>
      <c r="AN64" s="67"/>
      <c r="AO64" s="65"/>
      <c r="AP64" s="66"/>
      <c r="AQ64" s="66"/>
      <c r="AR64" s="66"/>
      <c r="AS64" s="67"/>
      <c r="AT64" s="217"/>
      <c r="AU64" s="217"/>
      <c r="AV64" s="217"/>
      <c r="AW64" s="217"/>
      <c r="AX64" s="218"/>
    </row>
    <row r="65" spans="1:60" ht="22.5" hidden="1" customHeight="1" x14ac:dyDescent="0.2">
      <c r="A65" s="225"/>
      <c r="B65" s="227"/>
      <c r="C65" s="227"/>
      <c r="D65" s="227"/>
      <c r="E65" s="227"/>
      <c r="F65" s="228"/>
      <c r="G65" s="258"/>
      <c r="H65" s="259"/>
      <c r="I65" s="259"/>
      <c r="J65" s="259"/>
      <c r="K65" s="259"/>
      <c r="L65" s="259"/>
      <c r="M65" s="259"/>
      <c r="N65" s="259"/>
      <c r="O65" s="260"/>
      <c r="P65" s="235"/>
      <c r="Q65" s="235"/>
      <c r="R65" s="235"/>
      <c r="S65" s="235"/>
      <c r="T65" s="235"/>
      <c r="U65" s="235"/>
      <c r="V65" s="235"/>
      <c r="W65" s="235"/>
      <c r="X65" s="236"/>
      <c r="Y65" s="219" t="s">
        <v>65</v>
      </c>
      <c r="Z65" s="220"/>
      <c r="AA65" s="221"/>
      <c r="AB65" s="222"/>
      <c r="AC65" s="222"/>
      <c r="AD65" s="222"/>
      <c r="AE65" s="65"/>
      <c r="AF65" s="66"/>
      <c r="AG65" s="66"/>
      <c r="AH65" s="66"/>
      <c r="AI65" s="67"/>
      <c r="AJ65" s="65"/>
      <c r="AK65" s="66"/>
      <c r="AL65" s="66"/>
      <c r="AM65" s="66"/>
      <c r="AN65" s="67"/>
      <c r="AO65" s="65"/>
      <c r="AP65" s="66"/>
      <c r="AQ65" s="66"/>
      <c r="AR65" s="66"/>
      <c r="AS65" s="67"/>
      <c r="AT65" s="65"/>
      <c r="AU65" s="66"/>
      <c r="AV65" s="66"/>
      <c r="AW65" s="66"/>
      <c r="AX65" s="90"/>
    </row>
    <row r="66" spans="1:60" ht="22.5" hidden="1" customHeight="1" x14ac:dyDescent="0.2">
      <c r="A66" s="226"/>
      <c r="B66" s="229"/>
      <c r="C66" s="229"/>
      <c r="D66" s="229"/>
      <c r="E66" s="229"/>
      <c r="F66" s="230"/>
      <c r="G66" s="261"/>
      <c r="H66" s="190"/>
      <c r="I66" s="190"/>
      <c r="J66" s="190"/>
      <c r="K66" s="190"/>
      <c r="L66" s="190"/>
      <c r="M66" s="190"/>
      <c r="N66" s="190"/>
      <c r="O66" s="191"/>
      <c r="P66" s="237"/>
      <c r="Q66" s="237"/>
      <c r="R66" s="237"/>
      <c r="S66" s="237"/>
      <c r="T66" s="237"/>
      <c r="U66" s="237"/>
      <c r="V66" s="237"/>
      <c r="W66" s="237"/>
      <c r="X66" s="238"/>
      <c r="Y66" s="223" t="s">
        <v>15</v>
      </c>
      <c r="Z66" s="220"/>
      <c r="AA66" s="221"/>
      <c r="AB66" s="224" t="s">
        <v>16</v>
      </c>
      <c r="AC66" s="224"/>
      <c r="AD66" s="224"/>
      <c r="AE66" s="65"/>
      <c r="AF66" s="66"/>
      <c r="AG66" s="66"/>
      <c r="AH66" s="66"/>
      <c r="AI66" s="67"/>
      <c r="AJ66" s="65"/>
      <c r="AK66" s="66"/>
      <c r="AL66" s="66"/>
      <c r="AM66" s="66"/>
      <c r="AN66" s="67"/>
      <c r="AO66" s="65"/>
      <c r="AP66" s="66"/>
      <c r="AQ66" s="66"/>
      <c r="AR66" s="66"/>
      <c r="AS66" s="67"/>
      <c r="AT66" s="262"/>
      <c r="AU66" s="263"/>
      <c r="AV66" s="263"/>
      <c r="AW66" s="263"/>
      <c r="AX66" s="264"/>
    </row>
    <row r="67" spans="1:60" ht="39.75" customHeight="1" x14ac:dyDescent="0.2">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83"/>
      <c r="AA67" s="84"/>
      <c r="AB67" s="114" t="s">
        <v>12</v>
      </c>
      <c r="AC67" s="115"/>
      <c r="AD67" s="165"/>
      <c r="AE67" s="671" t="s">
        <v>69</v>
      </c>
      <c r="AF67" s="112"/>
      <c r="AG67" s="112"/>
      <c r="AH67" s="112"/>
      <c r="AI67" s="112"/>
      <c r="AJ67" s="671" t="s">
        <v>70</v>
      </c>
      <c r="AK67" s="112"/>
      <c r="AL67" s="112"/>
      <c r="AM67" s="112"/>
      <c r="AN67" s="112"/>
      <c r="AO67" s="671" t="s">
        <v>71</v>
      </c>
      <c r="AP67" s="112"/>
      <c r="AQ67" s="112"/>
      <c r="AR67" s="112"/>
      <c r="AS67" s="112"/>
      <c r="AT67" s="170" t="s">
        <v>74</v>
      </c>
      <c r="AU67" s="171"/>
      <c r="AV67" s="171"/>
      <c r="AW67" s="171"/>
      <c r="AX67" s="172"/>
    </row>
    <row r="68" spans="1:60" ht="80.25" customHeight="1" x14ac:dyDescent="0.2">
      <c r="A68" s="178"/>
      <c r="B68" s="179"/>
      <c r="C68" s="179"/>
      <c r="D68" s="179"/>
      <c r="E68" s="179"/>
      <c r="F68" s="180"/>
      <c r="G68" s="203" t="s">
        <v>442</v>
      </c>
      <c r="H68" s="188"/>
      <c r="I68" s="188"/>
      <c r="J68" s="188"/>
      <c r="K68" s="188"/>
      <c r="L68" s="188"/>
      <c r="M68" s="188"/>
      <c r="N68" s="188"/>
      <c r="O68" s="188"/>
      <c r="P68" s="188"/>
      <c r="Q68" s="188"/>
      <c r="R68" s="188"/>
      <c r="S68" s="188"/>
      <c r="T68" s="188"/>
      <c r="U68" s="188"/>
      <c r="V68" s="188"/>
      <c r="W68" s="188"/>
      <c r="X68" s="189"/>
      <c r="Y68" s="329" t="s">
        <v>66</v>
      </c>
      <c r="Z68" s="330"/>
      <c r="AA68" s="331"/>
      <c r="AB68" s="62" t="s">
        <v>420</v>
      </c>
      <c r="AC68" s="63"/>
      <c r="AD68" s="64"/>
      <c r="AE68" s="65">
        <v>4</v>
      </c>
      <c r="AF68" s="66"/>
      <c r="AG68" s="66"/>
      <c r="AH68" s="66"/>
      <c r="AI68" s="67"/>
      <c r="AJ68" s="65">
        <v>5</v>
      </c>
      <c r="AK68" s="66"/>
      <c r="AL68" s="66"/>
      <c r="AM68" s="66"/>
      <c r="AN68" s="67"/>
      <c r="AO68" s="65">
        <v>5</v>
      </c>
      <c r="AP68" s="66"/>
      <c r="AQ68" s="66"/>
      <c r="AR68" s="66"/>
      <c r="AS68" s="67"/>
      <c r="AT68" s="195"/>
      <c r="AU68" s="195"/>
      <c r="AV68" s="195"/>
      <c r="AW68" s="195"/>
      <c r="AX68" s="196"/>
      <c r="AY68" s="10"/>
      <c r="AZ68" s="10"/>
      <c r="BA68" s="10"/>
      <c r="BB68" s="10"/>
      <c r="BC68" s="10"/>
    </row>
    <row r="69" spans="1:60" ht="78.75" customHeight="1" x14ac:dyDescent="0.2">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197" t="s">
        <v>67</v>
      </c>
      <c r="Z69" s="149"/>
      <c r="AA69" s="150"/>
      <c r="AB69" s="200" t="s">
        <v>421</v>
      </c>
      <c r="AC69" s="201"/>
      <c r="AD69" s="202"/>
      <c r="AE69" s="65">
        <v>4</v>
      </c>
      <c r="AF69" s="66"/>
      <c r="AG69" s="66"/>
      <c r="AH69" s="66"/>
      <c r="AI69" s="67"/>
      <c r="AJ69" s="65">
        <v>4</v>
      </c>
      <c r="AK69" s="66"/>
      <c r="AL69" s="66"/>
      <c r="AM69" s="66"/>
      <c r="AN69" s="67"/>
      <c r="AO69" s="65">
        <v>4</v>
      </c>
      <c r="AP69" s="66"/>
      <c r="AQ69" s="66"/>
      <c r="AR69" s="66"/>
      <c r="AS69" s="67"/>
      <c r="AT69" s="65">
        <v>3</v>
      </c>
      <c r="AU69" s="66"/>
      <c r="AV69" s="66"/>
      <c r="AW69" s="66"/>
      <c r="AX69" s="90"/>
      <c r="AY69" s="10"/>
      <c r="AZ69" s="10"/>
      <c r="BA69" s="10"/>
      <c r="BB69" s="10"/>
      <c r="BC69" s="10"/>
      <c r="BD69" s="10"/>
      <c r="BE69" s="10"/>
      <c r="BF69" s="10"/>
      <c r="BG69" s="10"/>
      <c r="BH69" s="10"/>
    </row>
    <row r="70" spans="1:60" ht="33" customHeight="1" x14ac:dyDescent="0.2">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83"/>
      <c r="AA70" s="84"/>
      <c r="AB70" s="114" t="s">
        <v>12</v>
      </c>
      <c r="AC70" s="115"/>
      <c r="AD70" s="165"/>
      <c r="AE70" s="169" t="s">
        <v>69</v>
      </c>
      <c r="AF70" s="164"/>
      <c r="AG70" s="164"/>
      <c r="AH70" s="164"/>
      <c r="AI70" s="187"/>
      <c r="AJ70" s="169" t="s">
        <v>70</v>
      </c>
      <c r="AK70" s="164"/>
      <c r="AL70" s="164"/>
      <c r="AM70" s="164"/>
      <c r="AN70" s="187"/>
      <c r="AO70" s="169" t="s">
        <v>71</v>
      </c>
      <c r="AP70" s="164"/>
      <c r="AQ70" s="164"/>
      <c r="AR70" s="164"/>
      <c r="AS70" s="187"/>
      <c r="AT70" s="170" t="s">
        <v>74</v>
      </c>
      <c r="AU70" s="171"/>
      <c r="AV70" s="171"/>
      <c r="AW70" s="171"/>
      <c r="AX70" s="172"/>
    </row>
    <row r="71" spans="1:60" ht="38.25" customHeight="1" x14ac:dyDescent="0.2">
      <c r="A71" s="178"/>
      <c r="B71" s="179"/>
      <c r="C71" s="179"/>
      <c r="D71" s="179"/>
      <c r="E71" s="179"/>
      <c r="F71" s="180"/>
      <c r="G71" s="203" t="s">
        <v>443</v>
      </c>
      <c r="H71" s="188"/>
      <c r="I71" s="188"/>
      <c r="J71" s="188"/>
      <c r="K71" s="188"/>
      <c r="L71" s="188"/>
      <c r="M71" s="188"/>
      <c r="N71" s="188"/>
      <c r="O71" s="188"/>
      <c r="P71" s="188"/>
      <c r="Q71" s="188"/>
      <c r="R71" s="188"/>
      <c r="S71" s="188"/>
      <c r="T71" s="188"/>
      <c r="U71" s="188"/>
      <c r="V71" s="188"/>
      <c r="W71" s="188"/>
      <c r="X71" s="189"/>
      <c r="Y71" s="192" t="s">
        <v>66</v>
      </c>
      <c r="Z71" s="193"/>
      <c r="AA71" s="194"/>
      <c r="AB71" s="62" t="s">
        <v>437</v>
      </c>
      <c r="AC71" s="63"/>
      <c r="AD71" s="64"/>
      <c r="AE71" s="65">
        <v>1</v>
      </c>
      <c r="AF71" s="66"/>
      <c r="AG71" s="66"/>
      <c r="AH71" s="66"/>
      <c r="AI71" s="67"/>
      <c r="AJ71" s="65">
        <v>3</v>
      </c>
      <c r="AK71" s="66"/>
      <c r="AL71" s="66"/>
      <c r="AM71" s="66"/>
      <c r="AN71" s="67"/>
      <c r="AO71" s="65">
        <v>12</v>
      </c>
      <c r="AP71" s="66"/>
      <c r="AQ71" s="66"/>
      <c r="AR71" s="66"/>
      <c r="AS71" s="67"/>
      <c r="AT71" s="195"/>
      <c r="AU71" s="195"/>
      <c r="AV71" s="195"/>
      <c r="AW71" s="195"/>
      <c r="AX71" s="196"/>
      <c r="AY71" s="10"/>
      <c r="AZ71" s="10"/>
      <c r="BA71" s="10"/>
      <c r="BB71" s="10"/>
      <c r="BC71" s="10"/>
    </row>
    <row r="72" spans="1:60" ht="41.25" customHeight="1" x14ac:dyDescent="0.2">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197" t="s">
        <v>67</v>
      </c>
      <c r="Z72" s="198"/>
      <c r="AA72" s="199"/>
      <c r="AB72" s="200" t="s">
        <v>437</v>
      </c>
      <c r="AC72" s="201"/>
      <c r="AD72" s="202"/>
      <c r="AE72" s="65">
        <v>1</v>
      </c>
      <c r="AF72" s="66"/>
      <c r="AG72" s="66"/>
      <c r="AH72" s="66"/>
      <c r="AI72" s="67"/>
      <c r="AJ72" s="65">
        <v>3</v>
      </c>
      <c r="AK72" s="66"/>
      <c r="AL72" s="66"/>
      <c r="AM72" s="66"/>
      <c r="AN72" s="67"/>
      <c r="AO72" s="65">
        <v>12</v>
      </c>
      <c r="AP72" s="66"/>
      <c r="AQ72" s="66"/>
      <c r="AR72" s="66"/>
      <c r="AS72" s="67"/>
      <c r="AT72" s="65">
        <v>12</v>
      </c>
      <c r="AU72" s="66"/>
      <c r="AV72" s="66"/>
      <c r="AW72" s="66"/>
      <c r="AX72" s="90"/>
      <c r="AY72" s="10"/>
      <c r="AZ72" s="10"/>
      <c r="BA72" s="10"/>
      <c r="BB72" s="10"/>
      <c r="BC72" s="10"/>
      <c r="BD72" s="10"/>
      <c r="BE72" s="10"/>
      <c r="BF72" s="10"/>
      <c r="BG72" s="10"/>
      <c r="BH72" s="10"/>
    </row>
    <row r="73" spans="1:60" ht="31.65" customHeight="1" x14ac:dyDescent="0.2">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83"/>
      <c r="AA73" s="84"/>
      <c r="AB73" s="114" t="s">
        <v>12</v>
      </c>
      <c r="AC73" s="115"/>
      <c r="AD73" s="165"/>
      <c r="AE73" s="169" t="s">
        <v>69</v>
      </c>
      <c r="AF73" s="164"/>
      <c r="AG73" s="164"/>
      <c r="AH73" s="164"/>
      <c r="AI73" s="187"/>
      <c r="AJ73" s="169" t="s">
        <v>70</v>
      </c>
      <c r="AK73" s="164"/>
      <c r="AL73" s="164"/>
      <c r="AM73" s="164"/>
      <c r="AN73" s="187"/>
      <c r="AO73" s="169" t="s">
        <v>71</v>
      </c>
      <c r="AP73" s="164"/>
      <c r="AQ73" s="164"/>
      <c r="AR73" s="164"/>
      <c r="AS73" s="187"/>
      <c r="AT73" s="170" t="s">
        <v>74</v>
      </c>
      <c r="AU73" s="171"/>
      <c r="AV73" s="171"/>
      <c r="AW73" s="171"/>
      <c r="AX73" s="172"/>
    </row>
    <row r="74" spans="1:60" ht="22.5" customHeight="1" x14ac:dyDescent="0.2">
      <c r="A74" s="178"/>
      <c r="B74" s="179"/>
      <c r="C74" s="179"/>
      <c r="D74" s="179"/>
      <c r="E74" s="179"/>
      <c r="F74" s="180"/>
      <c r="G74" s="203" t="s">
        <v>457</v>
      </c>
      <c r="H74" s="188"/>
      <c r="I74" s="188"/>
      <c r="J74" s="188"/>
      <c r="K74" s="188"/>
      <c r="L74" s="188"/>
      <c r="M74" s="188"/>
      <c r="N74" s="188"/>
      <c r="O74" s="188"/>
      <c r="P74" s="188"/>
      <c r="Q74" s="188"/>
      <c r="R74" s="188"/>
      <c r="S74" s="188"/>
      <c r="T74" s="188"/>
      <c r="U74" s="188"/>
      <c r="V74" s="188"/>
      <c r="W74" s="188"/>
      <c r="X74" s="189"/>
      <c r="Y74" s="192" t="s">
        <v>66</v>
      </c>
      <c r="Z74" s="193"/>
      <c r="AA74" s="194"/>
      <c r="AB74" s="62" t="s">
        <v>439</v>
      </c>
      <c r="AC74" s="63"/>
      <c r="AD74" s="64"/>
      <c r="AE74" s="65">
        <v>8</v>
      </c>
      <c r="AF74" s="66"/>
      <c r="AG74" s="66"/>
      <c r="AH74" s="66"/>
      <c r="AI74" s="67"/>
      <c r="AJ74" s="65">
        <v>8</v>
      </c>
      <c r="AK74" s="66"/>
      <c r="AL74" s="66"/>
      <c r="AM74" s="66"/>
      <c r="AN74" s="67"/>
      <c r="AO74" s="65">
        <v>15</v>
      </c>
      <c r="AP74" s="66"/>
      <c r="AQ74" s="66"/>
      <c r="AR74" s="66"/>
      <c r="AS74" s="67"/>
      <c r="AT74" s="195"/>
      <c r="AU74" s="195"/>
      <c r="AV74" s="195"/>
      <c r="AW74" s="195"/>
      <c r="AX74" s="196"/>
      <c r="AY74" s="10"/>
      <c r="AZ74" s="10"/>
      <c r="BA74" s="10"/>
      <c r="BB74" s="10"/>
      <c r="BC74" s="10"/>
    </row>
    <row r="75" spans="1:60" ht="33" customHeight="1" x14ac:dyDescent="0.2">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197" t="s">
        <v>67</v>
      </c>
      <c r="Z75" s="198"/>
      <c r="AA75" s="199"/>
      <c r="AB75" s="62" t="s">
        <v>439</v>
      </c>
      <c r="AC75" s="63"/>
      <c r="AD75" s="64"/>
      <c r="AE75" s="65">
        <v>8</v>
      </c>
      <c r="AF75" s="66"/>
      <c r="AG75" s="66"/>
      <c r="AH75" s="66"/>
      <c r="AI75" s="67"/>
      <c r="AJ75" s="65">
        <v>8</v>
      </c>
      <c r="AK75" s="66"/>
      <c r="AL75" s="66"/>
      <c r="AM75" s="66"/>
      <c r="AN75" s="67"/>
      <c r="AO75" s="65">
        <v>15</v>
      </c>
      <c r="AP75" s="66"/>
      <c r="AQ75" s="66"/>
      <c r="AR75" s="66"/>
      <c r="AS75" s="67"/>
      <c r="AT75" s="65">
        <v>15</v>
      </c>
      <c r="AU75" s="66"/>
      <c r="AV75" s="66"/>
      <c r="AW75" s="66"/>
      <c r="AX75" s="67"/>
      <c r="AY75" s="10"/>
      <c r="AZ75" s="10"/>
      <c r="BA75" s="10"/>
      <c r="BB75" s="10"/>
      <c r="BC75" s="10"/>
      <c r="BD75" s="10"/>
      <c r="BE75" s="10"/>
      <c r="BF75" s="10"/>
      <c r="BG75" s="10"/>
      <c r="BH75" s="10"/>
    </row>
    <row r="76" spans="1:60" ht="40.5" customHeight="1" x14ac:dyDescent="0.2">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83"/>
      <c r="AA76" s="84"/>
      <c r="AB76" s="114" t="s">
        <v>12</v>
      </c>
      <c r="AC76" s="115"/>
      <c r="AD76" s="165"/>
      <c r="AE76" s="169" t="s">
        <v>69</v>
      </c>
      <c r="AF76" s="164"/>
      <c r="AG76" s="164"/>
      <c r="AH76" s="164"/>
      <c r="AI76" s="187"/>
      <c r="AJ76" s="169" t="s">
        <v>70</v>
      </c>
      <c r="AK76" s="164"/>
      <c r="AL76" s="164"/>
      <c r="AM76" s="164"/>
      <c r="AN76" s="187"/>
      <c r="AO76" s="169" t="s">
        <v>71</v>
      </c>
      <c r="AP76" s="164"/>
      <c r="AQ76" s="164"/>
      <c r="AR76" s="164"/>
      <c r="AS76" s="187"/>
      <c r="AT76" s="170" t="s">
        <v>74</v>
      </c>
      <c r="AU76" s="171"/>
      <c r="AV76" s="171"/>
      <c r="AW76" s="171"/>
      <c r="AX76" s="172"/>
    </row>
    <row r="77" spans="1:60" ht="30" customHeight="1" x14ac:dyDescent="0.2">
      <c r="A77" s="178"/>
      <c r="B77" s="179"/>
      <c r="C77" s="179"/>
      <c r="D77" s="179"/>
      <c r="E77" s="179"/>
      <c r="F77" s="180"/>
      <c r="G77" s="203" t="s">
        <v>444</v>
      </c>
      <c r="H77" s="188"/>
      <c r="I77" s="188"/>
      <c r="J77" s="188"/>
      <c r="K77" s="188"/>
      <c r="L77" s="188"/>
      <c r="M77" s="188"/>
      <c r="N77" s="188"/>
      <c r="O77" s="188"/>
      <c r="P77" s="188"/>
      <c r="Q77" s="188"/>
      <c r="R77" s="188"/>
      <c r="S77" s="188"/>
      <c r="T77" s="188"/>
      <c r="U77" s="188"/>
      <c r="V77" s="188"/>
      <c r="W77" s="188"/>
      <c r="X77" s="189"/>
      <c r="Y77" s="192" t="s">
        <v>66</v>
      </c>
      <c r="Z77" s="193"/>
      <c r="AA77" s="194"/>
      <c r="AB77" s="62" t="s">
        <v>437</v>
      </c>
      <c r="AC77" s="63"/>
      <c r="AD77" s="64"/>
      <c r="AE77" s="65" t="s">
        <v>440</v>
      </c>
      <c r="AF77" s="66"/>
      <c r="AG77" s="66"/>
      <c r="AH77" s="66"/>
      <c r="AI77" s="67"/>
      <c r="AJ77" s="65" t="s">
        <v>440</v>
      </c>
      <c r="AK77" s="66"/>
      <c r="AL77" s="66"/>
      <c r="AM77" s="66"/>
      <c r="AN77" s="67"/>
      <c r="AO77" s="65">
        <v>11</v>
      </c>
      <c r="AP77" s="66"/>
      <c r="AQ77" s="66"/>
      <c r="AR77" s="66"/>
      <c r="AS77" s="67"/>
      <c r="AT77" s="195"/>
      <c r="AU77" s="195"/>
      <c r="AV77" s="195"/>
      <c r="AW77" s="195"/>
      <c r="AX77" s="196"/>
      <c r="AY77" s="10"/>
      <c r="AZ77" s="10"/>
      <c r="BA77" s="10"/>
      <c r="BB77" s="10"/>
      <c r="BC77" s="10"/>
    </row>
    <row r="78" spans="1:60" ht="30.75" customHeight="1" x14ac:dyDescent="0.2">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197" t="s">
        <v>67</v>
      </c>
      <c r="Z78" s="198"/>
      <c r="AA78" s="199"/>
      <c r="AB78" s="62" t="s">
        <v>437</v>
      </c>
      <c r="AC78" s="63"/>
      <c r="AD78" s="64"/>
      <c r="AE78" s="65" t="s">
        <v>440</v>
      </c>
      <c r="AF78" s="66"/>
      <c r="AG78" s="66"/>
      <c r="AH78" s="66"/>
      <c r="AI78" s="67"/>
      <c r="AJ78" s="65" t="s">
        <v>440</v>
      </c>
      <c r="AK78" s="66"/>
      <c r="AL78" s="66"/>
      <c r="AM78" s="66"/>
      <c r="AN78" s="67"/>
      <c r="AO78" s="65">
        <v>11</v>
      </c>
      <c r="AP78" s="66"/>
      <c r="AQ78" s="66"/>
      <c r="AR78" s="66"/>
      <c r="AS78" s="67"/>
      <c r="AT78" s="65">
        <v>11</v>
      </c>
      <c r="AU78" s="66"/>
      <c r="AV78" s="66"/>
      <c r="AW78" s="66"/>
      <c r="AX78" s="90"/>
      <c r="AY78" s="10"/>
      <c r="AZ78" s="10"/>
      <c r="BA78" s="10"/>
      <c r="BB78" s="10"/>
      <c r="BC78" s="10"/>
      <c r="BD78" s="10"/>
      <c r="BE78" s="10"/>
      <c r="BF78" s="10"/>
      <c r="BG78" s="10"/>
      <c r="BH78" s="10"/>
    </row>
    <row r="79" spans="1:60" ht="31.65" hidden="1" customHeight="1" x14ac:dyDescent="0.2">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83"/>
      <c r="AA79" s="84"/>
      <c r="AB79" s="114" t="s">
        <v>12</v>
      </c>
      <c r="AC79" s="115"/>
      <c r="AD79" s="165"/>
      <c r="AE79" s="169" t="s">
        <v>69</v>
      </c>
      <c r="AF79" s="164"/>
      <c r="AG79" s="164"/>
      <c r="AH79" s="164"/>
      <c r="AI79" s="187"/>
      <c r="AJ79" s="169" t="s">
        <v>70</v>
      </c>
      <c r="AK79" s="164"/>
      <c r="AL79" s="164"/>
      <c r="AM79" s="164"/>
      <c r="AN79" s="187"/>
      <c r="AO79" s="169" t="s">
        <v>71</v>
      </c>
      <c r="AP79" s="164"/>
      <c r="AQ79" s="164"/>
      <c r="AR79" s="164"/>
      <c r="AS79" s="187"/>
      <c r="AT79" s="170" t="s">
        <v>74</v>
      </c>
      <c r="AU79" s="171"/>
      <c r="AV79" s="171"/>
      <c r="AW79" s="171"/>
      <c r="AX79" s="172"/>
    </row>
    <row r="80" spans="1:60" ht="22.5" hidden="1" customHeight="1" x14ac:dyDescent="0.2">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62"/>
      <c r="AC80" s="63"/>
      <c r="AD80" s="64"/>
      <c r="AE80" s="65"/>
      <c r="AF80" s="66"/>
      <c r="AG80" s="66"/>
      <c r="AH80" s="66"/>
      <c r="AI80" s="67"/>
      <c r="AJ80" s="65"/>
      <c r="AK80" s="66"/>
      <c r="AL80" s="66"/>
      <c r="AM80" s="66"/>
      <c r="AN80" s="67"/>
      <c r="AO80" s="65"/>
      <c r="AP80" s="66"/>
      <c r="AQ80" s="66"/>
      <c r="AR80" s="66"/>
      <c r="AS80" s="67"/>
      <c r="AT80" s="195"/>
      <c r="AU80" s="195"/>
      <c r="AV80" s="195"/>
      <c r="AW80" s="195"/>
      <c r="AX80" s="196"/>
      <c r="AY80" s="10"/>
      <c r="AZ80" s="10"/>
      <c r="BA80" s="10"/>
      <c r="BB80" s="10"/>
      <c r="BC80" s="10"/>
    </row>
    <row r="81" spans="1:60" ht="22.5" hidden="1" customHeight="1" x14ac:dyDescent="0.2">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197" t="s">
        <v>67</v>
      </c>
      <c r="Z81" s="198"/>
      <c r="AA81" s="199"/>
      <c r="AB81" s="200"/>
      <c r="AC81" s="201"/>
      <c r="AD81" s="202"/>
      <c r="AE81" s="65"/>
      <c r="AF81" s="66"/>
      <c r="AG81" s="66"/>
      <c r="AH81" s="66"/>
      <c r="AI81" s="67"/>
      <c r="AJ81" s="65"/>
      <c r="AK81" s="66"/>
      <c r="AL81" s="66"/>
      <c r="AM81" s="66"/>
      <c r="AN81" s="67"/>
      <c r="AO81" s="65"/>
      <c r="AP81" s="66"/>
      <c r="AQ81" s="66"/>
      <c r="AR81" s="66"/>
      <c r="AS81" s="67"/>
      <c r="AT81" s="65"/>
      <c r="AU81" s="66"/>
      <c r="AV81" s="66"/>
      <c r="AW81" s="66"/>
      <c r="AX81" s="90"/>
      <c r="AY81" s="10"/>
      <c r="AZ81" s="10"/>
      <c r="BA81" s="10"/>
      <c r="BB81" s="10"/>
      <c r="BC81" s="10"/>
      <c r="BD81" s="10"/>
      <c r="BE81" s="10"/>
      <c r="BF81" s="10"/>
      <c r="BG81" s="10"/>
      <c r="BH81" s="10"/>
    </row>
    <row r="82" spans="1:60" ht="32.25" customHeight="1" x14ac:dyDescent="0.2">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47.25" customHeight="1" x14ac:dyDescent="0.2">
      <c r="A83" s="123"/>
      <c r="B83" s="121"/>
      <c r="C83" s="121"/>
      <c r="D83" s="121"/>
      <c r="E83" s="121"/>
      <c r="F83" s="122"/>
      <c r="G83" s="138" t="s">
        <v>445</v>
      </c>
      <c r="H83" s="138"/>
      <c r="I83" s="138"/>
      <c r="J83" s="138"/>
      <c r="K83" s="138"/>
      <c r="L83" s="138"/>
      <c r="M83" s="138"/>
      <c r="N83" s="138"/>
      <c r="O83" s="138"/>
      <c r="P83" s="138"/>
      <c r="Q83" s="138"/>
      <c r="R83" s="138"/>
      <c r="S83" s="138"/>
      <c r="T83" s="138"/>
      <c r="U83" s="138"/>
      <c r="V83" s="138"/>
      <c r="W83" s="138"/>
      <c r="X83" s="138"/>
      <c r="Y83" s="140" t="s">
        <v>17</v>
      </c>
      <c r="Z83" s="141"/>
      <c r="AA83" s="142"/>
      <c r="AB83" s="173" t="s">
        <v>468</v>
      </c>
      <c r="AC83" s="144"/>
      <c r="AD83" s="145"/>
      <c r="AE83" s="146">
        <f>122/4</f>
        <v>30.5</v>
      </c>
      <c r="AF83" s="147"/>
      <c r="AG83" s="147"/>
      <c r="AH83" s="147"/>
      <c r="AI83" s="147"/>
      <c r="AJ83" s="146">
        <f>124/5</f>
        <v>24.8</v>
      </c>
      <c r="AK83" s="147"/>
      <c r="AL83" s="147"/>
      <c r="AM83" s="147"/>
      <c r="AN83" s="147"/>
      <c r="AO83" s="146">
        <f>146/5</f>
        <v>29.2</v>
      </c>
      <c r="AP83" s="147"/>
      <c r="AQ83" s="147"/>
      <c r="AR83" s="147"/>
      <c r="AS83" s="147"/>
      <c r="AT83" s="65">
        <f>166/3</f>
        <v>55.333333333333336</v>
      </c>
      <c r="AU83" s="66"/>
      <c r="AV83" s="66"/>
      <c r="AW83" s="66"/>
      <c r="AX83" s="90"/>
    </row>
    <row r="84" spans="1:60" ht="67.5" customHeight="1" x14ac:dyDescent="0.2">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467</v>
      </c>
      <c r="AC84" s="152"/>
      <c r="AD84" s="153"/>
      <c r="AE84" s="151" t="s">
        <v>454</v>
      </c>
      <c r="AF84" s="152"/>
      <c r="AG84" s="152"/>
      <c r="AH84" s="152"/>
      <c r="AI84" s="153"/>
      <c r="AJ84" s="151" t="s">
        <v>456</v>
      </c>
      <c r="AK84" s="152"/>
      <c r="AL84" s="152"/>
      <c r="AM84" s="152"/>
      <c r="AN84" s="153"/>
      <c r="AO84" s="174" t="s">
        <v>453</v>
      </c>
      <c r="AP84" s="152"/>
      <c r="AQ84" s="152"/>
      <c r="AR84" s="152"/>
      <c r="AS84" s="153"/>
      <c r="AT84" s="151" t="s">
        <v>455</v>
      </c>
      <c r="AU84" s="152"/>
      <c r="AV84" s="152"/>
      <c r="AW84" s="152"/>
      <c r="AX84" s="154"/>
    </row>
    <row r="85" spans="1:60" ht="32.25" customHeight="1" x14ac:dyDescent="0.2">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36.75" customHeight="1" x14ac:dyDescent="0.2">
      <c r="A86" s="123"/>
      <c r="B86" s="121"/>
      <c r="C86" s="121"/>
      <c r="D86" s="121"/>
      <c r="E86" s="121"/>
      <c r="F86" s="122"/>
      <c r="G86" s="138" t="s">
        <v>446</v>
      </c>
      <c r="H86" s="138"/>
      <c r="I86" s="138"/>
      <c r="J86" s="138"/>
      <c r="K86" s="138"/>
      <c r="L86" s="138"/>
      <c r="M86" s="138"/>
      <c r="N86" s="138"/>
      <c r="O86" s="138"/>
      <c r="P86" s="138"/>
      <c r="Q86" s="138"/>
      <c r="R86" s="138"/>
      <c r="S86" s="138"/>
      <c r="T86" s="138"/>
      <c r="U86" s="138"/>
      <c r="V86" s="138"/>
      <c r="W86" s="138"/>
      <c r="X86" s="138"/>
      <c r="Y86" s="140" t="s">
        <v>17</v>
      </c>
      <c r="Z86" s="141"/>
      <c r="AA86" s="142"/>
      <c r="AB86" s="173" t="s">
        <v>468</v>
      </c>
      <c r="AC86" s="144"/>
      <c r="AD86" s="145"/>
      <c r="AE86" s="146">
        <f>72/1</f>
        <v>72</v>
      </c>
      <c r="AF86" s="147"/>
      <c r="AG86" s="147"/>
      <c r="AH86" s="147"/>
      <c r="AI86" s="147"/>
      <c r="AJ86" s="146">
        <f>65/3</f>
        <v>21.666666666666668</v>
      </c>
      <c r="AK86" s="147"/>
      <c r="AL86" s="147"/>
      <c r="AM86" s="147"/>
      <c r="AN86" s="147"/>
      <c r="AO86" s="146">
        <f>78/12</f>
        <v>6.5</v>
      </c>
      <c r="AP86" s="147"/>
      <c r="AQ86" s="147"/>
      <c r="AR86" s="147"/>
      <c r="AS86" s="147"/>
      <c r="AT86" s="65">
        <f>88/12</f>
        <v>7.333333333333333</v>
      </c>
      <c r="AU86" s="66"/>
      <c r="AV86" s="66"/>
      <c r="AW86" s="66"/>
      <c r="AX86" s="90"/>
    </row>
    <row r="87" spans="1:60" ht="45.75" customHeight="1" x14ac:dyDescent="0.2">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467</v>
      </c>
      <c r="AC87" s="152"/>
      <c r="AD87" s="153"/>
      <c r="AE87" s="332" t="s">
        <v>449</v>
      </c>
      <c r="AF87" s="152"/>
      <c r="AG87" s="152"/>
      <c r="AH87" s="152"/>
      <c r="AI87" s="153"/>
      <c r="AJ87" s="332" t="s">
        <v>450</v>
      </c>
      <c r="AK87" s="152"/>
      <c r="AL87" s="152"/>
      <c r="AM87" s="152"/>
      <c r="AN87" s="153"/>
      <c r="AO87" s="332" t="s">
        <v>451</v>
      </c>
      <c r="AP87" s="152"/>
      <c r="AQ87" s="152"/>
      <c r="AR87" s="152"/>
      <c r="AS87" s="153"/>
      <c r="AT87" s="151" t="s">
        <v>452</v>
      </c>
      <c r="AU87" s="152"/>
      <c r="AV87" s="152"/>
      <c r="AW87" s="152"/>
      <c r="AX87" s="154"/>
    </row>
    <row r="88" spans="1:60" ht="32.25" customHeight="1" x14ac:dyDescent="0.2">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36.75" customHeight="1" x14ac:dyDescent="0.2">
      <c r="A89" s="123"/>
      <c r="B89" s="121"/>
      <c r="C89" s="121"/>
      <c r="D89" s="121"/>
      <c r="E89" s="121"/>
      <c r="F89" s="122"/>
      <c r="G89" s="138" t="s">
        <v>447</v>
      </c>
      <c r="H89" s="138"/>
      <c r="I89" s="138"/>
      <c r="J89" s="138"/>
      <c r="K89" s="138"/>
      <c r="L89" s="138"/>
      <c r="M89" s="138"/>
      <c r="N89" s="138"/>
      <c r="O89" s="138"/>
      <c r="P89" s="138"/>
      <c r="Q89" s="138"/>
      <c r="R89" s="138"/>
      <c r="S89" s="138"/>
      <c r="T89" s="138"/>
      <c r="U89" s="138"/>
      <c r="V89" s="138"/>
      <c r="W89" s="138"/>
      <c r="X89" s="138"/>
      <c r="Y89" s="140" t="s">
        <v>17</v>
      </c>
      <c r="Z89" s="141"/>
      <c r="AA89" s="142"/>
      <c r="AB89" s="173" t="s">
        <v>468</v>
      </c>
      <c r="AC89" s="144"/>
      <c r="AD89" s="145"/>
      <c r="AE89" s="146">
        <v>3.25</v>
      </c>
      <c r="AF89" s="147"/>
      <c r="AG89" s="147"/>
      <c r="AH89" s="147"/>
      <c r="AI89" s="147"/>
      <c r="AJ89" s="146">
        <v>3</v>
      </c>
      <c r="AK89" s="147"/>
      <c r="AL89" s="147"/>
      <c r="AM89" s="147"/>
      <c r="AN89" s="147"/>
      <c r="AO89" s="146">
        <v>1.6</v>
      </c>
      <c r="AP89" s="147"/>
      <c r="AQ89" s="147"/>
      <c r="AR89" s="147"/>
      <c r="AS89" s="147"/>
      <c r="AT89" s="65">
        <v>1.9</v>
      </c>
      <c r="AU89" s="66"/>
      <c r="AV89" s="66"/>
      <c r="AW89" s="66"/>
      <c r="AX89" s="90"/>
    </row>
    <row r="90" spans="1:60" ht="60.75" customHeight="1" x14ac:dyDescent="0.2">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467</v>
      </c>
      <c r="AC90" s="152"/>
      <c r="AD90" s="153"/>
      <c r="AE90" s="151" t="s">
        <v>458</v>
      </c>
      <c r="AF90" s="152"/>
      <c r="AG90" s="152"/>
      <c r="AH90" s="152"/>
      <c r="AI90" s="153"/>
      <c r="AJ90" s="151" t="s">
        <v>459</v>
      </c>
      <c r="AK90" s="152"/>
      <c r="AL90" s="152"/>
      <c r="AM90" s="152"/>
      <c r="AN90" s="153"/>
      <c r="AO90" s="151" t="s">
        <v>460</v>
      </c>
      <c r="AP90" s="152"/>
      <c r="AQ90" s="152"/>
      <c r="AR90" s="152"/>
      <c r="AS90" s="153"/>
      <c r="AT90" s="151" t="s">
        <v>461</v>
      </c>
      <c r="AU90" s="152"/>
      <c r="AV90" s="152"/>
      <c r="AW90" s="152"/>
      <c r="AX90" s="154"/>
    </row>
    <row r="91" spans="1:60" ht="32.25" customHeight="1" x14ac:dyDescent="0.2">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35.25" customHeight="1" x14ac:dyDescent="0.2">
      <c r="A92" s="123"/>
      <c r="B92" s="121"/>
      <c r="C92" s="121"/>
      <c r="D92" s="121"/>
      <c r="E92" s="121"/>
      <c r="F92" s="122"/>
      <c r="G92" s="138" t="s">
        <v>448</v>
      </c>
      <c r="H92" s="138"/>
      <c r="I92" s="138"/>
      <c r="J92" s="138"/>
      <c r="K92" s="138"/>
      <c r="L92" s="138"/>
      <c r="M92" s="138"/>
      <c r="N92" s="138"/>
      <c r="O92" s="138"/>
      <c r="P92" s="138"/>
      <c r="Q92" s="138"/>
      <c r="R92" s="138"/>
      <c r="S92" s="138"/>
      <c r="T92" s="138"/>
      <c r="U92" s="138"/>
      <c r="V92" s="138"/>
      <c r="W92" s="138"/>
      <c r="X92" s="138"/>
      <c r="Y92" s="140" t="s">
        <v>17</v>
      </c>
      <c r="Z92" s="141"/>
      <c r="AA92" s="142"/>
      <c r="AB92" s="173" t="s">
        <v>468</v>
      </c>
      <c r="AC92" s="144"/>
      <c r="AD92" s="145"/>
      <c r="AE92" s="65" t="s">
        <v>440</v>
      </c>
      <c r="AF92" s="66"/>
      <c r="AG92" s="66"/>
      <c r="AH92" s="66"/>
      <c r="AI92" s="67"/>
      <c r="AJ92" s="65" t="s">
        <v>440</v>
      </c>
      <c r="AK92" s="66"/>
      <c r="AL92" s="66"/>
      <c r="AM92" s="66"/>
      <c r="AN92" s="67"/>
      <c r="AO92" s="146">
        <v>6.5</v>
      </c>
      <c r="AP92" s="147"/>
      <c r="AQ92" s="147"/>
      <c r="AR92" s="147"/>
      <c r="AS92" s="147"/>
      <c r="AT92" s="65">
        <v>7.4</v>
      </c>
      <c r="AU92" s="66"/>
      <c r="AV92" s="66"/>
      <c r="AW92" s="66"/>
      <c r="AX92" s="90"/>
    </row>
    <row r="93" spans="1:60" ht="71.25" customHeight="1" x14ac:dyDescent="0.2">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39"/>
      <c r="Y93" s="148" t="s">
        <v>59</v>
      </c>
      <c r="Z93" s="149"/>
      <c r="AA93" s="150"/>
      <c r="AB93" s="151" t="s">
        <v>467</v>
      </c>
      <c r="AC93" s="152"/>
      <c r="AD93" s="153"/>
      <c r="AE93" s="65" t="s">
        <v>440</v>
      </c>
      <c r="AF93" s="66"/>
      <c r="AG93" s="66"/>
      <c r="AH93" s="66"/>
      <c r="AI93" s="67"/>
      <c r="AJ93" s="65" t="s">
        <v>440</v>
      </c>
      <c r="AK93" s="66"/>
      <c r="AL93" s="66"/>
      <c r="AM93" s="66"/>
      <c r="AN93" s="67"/>
      <c r="AO93" s="151" t="s">
        <v>462</v>
      </c>
      <c r="AP93" s="152"/>
      <c r="AQ93" s="152"/>
      <c r="AR93" s="152"/>
      <c r="AS93" s="153"/>
      <c r="AT93" s="151" t="s">
        <v>463</v>
      </c>
      <c r="AU93" s="152"/>
      <c r="AV93" s="152"/>
      <c r="AW93" s="152"/>
      <c r="AX93" s="154"/>
    </row>
    <row r="94" spans="1:60" ht="32.25" hidden="1" customHeight="1" x14ac:dyDescent="0.2">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2">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65"/>
      <c r="AU95" s="66"/>
      <c r="AV95" s="66"/>
      <c r="AW95" s="66"/>
      <c r="AX95" s="90"/>
    </row>
    <row r="96" spans="1:60" ht="47.1" hidden="1" customHeight="1" x14ac:dyDescent="0.2">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2">
      <c r="A97" s="366" t="s">
        <v>77</v>
      </c>
      <c r="B97" s="367"/>
      <c r="C97" s="345" t="s">
        <v>19</v>
      </c>
      <c r="D97" s="346"/>
      <c r="E97" s="346"/>
      <c r="F97" s="346"/>
      <c r="G97" s="346"/>
      <c r="H97" s="346"/>
      <c r="I97" s="346"/>
      <c r="J97" s="346"/>
      <c r="K97" s="347"/>
      <c r="L97" s="399" t="s">
        <v>76</v>
      </c>
      <c r="M97" s="399"/>
      <c r="N97" s="399"/>
      <c r="O97" s="399"/>
      <c r="P97" s="399"/>
      <c r="Q97" s="399"/>
      <c r="R97" s="400" t="s">
        <v>73</v>
      </c>
      <c r="S97" s="401"/>
      <c r="T97" s="401"/>
      <c r="U97" s="401"/>
      <c r="V97" s="401"/>
      <c r="W97" s="401"/>
      <c r="X97" s="402"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3"/>
    </row>
    <row r="98" spans="1:50" ht="63" customHeight="1" x14ac:dyDescent="0.2">
      <c r="A98" s="368"/>
      <c r="B98" s="369"/>
      <c r="C98" s="404" t="s">
        <v>383</v>
      </c>
      <c r="D98" s="405"/>
      <c r="E98" s="405"/>
      <c r="F98" s="405"/>
      <c r="G98" s="405"/>
      <c r="H98" s="405"/>
      <c r="I98" s="405"/>
      <c r="J98" s="405"/>
      <c r="K98" s="406"/>
      <c r="L98" s="68">
        <v>166</v>
      </c>
      <c r="M98" s="69"/>
      <c r="N98" s="69"/>
      <c r="O98" s="69"/>
      <c r="P98" s="69"/>
      <c r="Q98" s="70"/>
      <c r="R98" s="68">
        <v>166</v>
      </c>
      <c r="S98" s="69"/>
      <c r="T98" s="69"/>
      <c r="U98" s="69"/>
      <c r="V98" s="69"/>
      <c r="W98" s="70"/>
      <c r="X98" s="653"/>
      <c r="Y98" s="654"/>
      <c r="Z98" s="654"/>
      <c r="AA98" s="654"/>
      <c r="AB98" s="654"/>
      <c r="AC98" s="654"/>
      <c r="AD98" s="654"/>
      <c r="AE98" s="654"/>
      <c r="AF98" s="654"/>
      <c r="AG98" s="654"/>
      <c r="AH98" s="654"/>
      <c r="AI98" s="654"/>
      <c r="AJ98" s="654"/>
      <c r="AK98" s="654"/>
      <c r="AL98" s="654"/>
      <c r="AM98" s="654"/>
      <c r="AN98" s="654"/>
      <c r="AO98" s="654"/>
      <c r="AP98" s="654"/>
      <c r="AQ98" s="654"/>
      <c r="AR98" s="654"/>
      <c r="AS98" s="654"/>
      <c r="AT98" s="654"/>
      <c r="AU98" s="654"/>
      <c r="AV98" s="654"/>
      <c r="AW98" s="654"/>
      <c r="AX98" s="655"/>
    </row>
    <row r="99" spans="1:50" ht="75" customHeight="1" x14ac:dyDescent="0.2">
      <c r="A99" s="368"/>
      <c r="B99" s="369"/>
      <c r="C99" s="155" t="s">
        <v>384</v>
      </c>
      <c r="D99" s="156"/>
      <c r="E99" s="156"/>
      <c r="F99" s="156"/>
      <c r="G99" s="156"/>
      <c r="H99" s="156"/>
      <c r="I99" s="156"/>
      <c r="J99" s="156"/>
      <c r="K99" s="157"/>
      <c r="L99" s="68">
        <v>88</v>
      </c>
      <c r="M99" s="69"/>
      <c r="N99" s="69"/>
      <c r="O99" s="69"/>
      <c r="P99" s="69"/>
      <c r="Q99" s="70"/>
      <c r="R99" s="68">
        <v>88</v>
      </c>
      <c r="S99" s="69"/>
      <c r="T99" s="69"/>
      <c r="U99" s="69"/>
      <c r="V99" s="69"/>
      <c r="W99" s="70"/>
      <c r="X99" s="656"/>
      <c r="Y99" s="657"/>
      <c r="Z99" s="657"/>
      <c r="AA99" s="657"/>
      <c r="AB99" s="657"/>
      <c r="AC99" s="657"/>
      <c r="AD99" s="657"/>
      <c r="AE99" s="657"/>
      <c r="AF99" s="657"/>
      <c r="AG99" s="657"/>
      <c r="AH99" s="657"/>
      <c r="AI99" s="657"/>
      <c r="AJ99" s="657"/>
      <c r="AK99" s="657"/>
      <c r="AL99" s="657"/>
      <c r="AM99" s="657"/>
      <c r="AN99" s="657"/>
      <c r="AO99" s="657"/>
      <c r="AP99" s="657"/>
      <c r="AQ99" s="657"/>
      <c r="AR99" s="657"/>
      <c r="AS99" s="657"/>
      <c r="AT99" s="657"/>
      <c r="AU99" s="657"/>
      <c r="AV99" s="657"/>
      <c r="AW99" s="657"/>
      <c r="AX99" s="658"/>
    </row>
    <row r="100" spans="1:50" ht="80.25" customHeight="1" x14ac:dyDescent="0.2">
      <c r="A100" s="368"/>
      <c r="B100" s="369"/>
      <c r="C100" s="155" t="s">
        <v>385</v>
      </c>
      <c r="D100" s="156"/>
      <c r="E100" s="156"/>
      <c r="F100" s="156"/>
      <c r="G100" s="156"/>
      <c r="H100" s="156"/>
      <c r="I100" s="156"/>
      <c r="J100" s="156"/>
      <c r="K100" s="157"/>
      <c r="L100" s="68">
        <v>28</v>
      </c>
      <c r="M100" s="69"/>
      <c r="N100" s="69"/>
      <c r="O100" s="69"/>
      <c r="P100" s="69"/>
      <c r="Q100" s="70"/>
      <c r="R100" s="68">
        <v>0</v>
      </c>
      <c r="S100" s="69"/>
      <c r="T100" s="69"/>
      <c r="U100" s="69"/>
      <c r="V100" s="69"/>
      <c r="W100" s="70"/>
      <c r="X100" s="656"/>
      <c r="Y100" s="657"/>
      <c r="Z100" s="657"/>
      <c r="AA100" s="657"/>
      <c r="AB100" s="657"/>
      <c r="AC100" s="657"/>
      <c r="AD100" s="657"/>
      <c r="AE100" s="657"/>
      <c r="AF100" s="657"/>
      <c r="AG100" s="657"/>
      <c r="AH100" s="657"/>
      <c r="AI100" s="657"/>
      <c r="AJ100" s="657"/>
      <c r="AK100" s="657"/>
      <c r="AL100" s="657"/>
      <c r="AM100" s="657"/>
      <c r="AN100" s="657"/>
      <c r="AO100" s="657"/>
      <c r="AP100" s="657"/>
      <c r="AQ100" s="657"/>
      <c r="AR100" s="657"/>
      <c r="AS100" s="657"/>
      <c r="AT100" s="657"/>
      <c r="AU100" s="657"/>
      <c r="AV100" s="657"/>
      <c r="AW100" s="657"/>
      <c r="AX100" s="658"/>
    </row>
    <row r="101" spans="1:50" ht="77.25" customHeight="1" x14ac:dyDescent="0.2">
      <c r="A101" s="368"/>
      <c r="B101" s="369"/>
      <c r="C101" s="155" t="s">
        <v>386</v>
      </c>
      <c r="D101" s="156"/>
      <c r="E101" s="156"/>
      <c r="F101" s="156"/>
      <c r="G101" s="156"/>
      <c r="H101" s="156"/>
      <c r="I101" s="156"/>
      <c r="J101" s="156"/>
      <c r="K101" s="157"/>
      <c r="L101" s="68">
        <v>80</v>
      </c>
      <c r="M101" s="69"/>
      <c r="N101" s="69"/>
      <c r="O101" s="69"/>
      <c r="P101" s="69"/>
      <c r="Q101" s="70"/>
      <c r="R101" s="68">
        <v>80</v>
      </c>
      <c r="S101" s="69"/>
      <c r="T101" s="69"/>
      <c r="U101" s="69"/>
      <c r="V101" s="69"/>
      <c r="W101" s="70"/>
      <c r="X101" s="656"/>
      <c r="Y101" s="657"/>
      <c r="Z101" s="657"/>
      <c r="AA101" s="657"/>
      <c r="AB101" s="657"/>
      <c r="AC101" s="657"/>
      <c r="AD101" s="657"/>
      <c r="AE101" s="657"/>
      <c r="AF101" s="657"/>
      <c r="AG101" s="657"/>
      <c r="AH101" s="657"/>
      <c r="AI101" s="657"/>
      <c r="AJ101" s="657"/>
      <c r="AK101" s="657"/>
      <c r="AL101" s="657"/>
      <c r="AM101" s="657"/>
      <c r="AN101" s="657"/>
      <c r="AO101" s="657"/>
      <c r="AP101" s="657"/>
      <c r="AQ101" s="657"/>
      <c r="AR101" s="657"/>
      <c r="AS101" s="657"/>
      <c r="AT101" s="657"/>
      <c r="AU101" s="657"/>
      <c r="AV101" s="657"/>
      <c r="AW101" s="657"/>
      <c r="AX101" s="658"/>
    </row>
    <row r="102" spans="1:50" ht="23.1" customHeight="1" x14ac:dyDescent="0.2">
      <c r="A102" s="368"/>
      <c r="B102" s="369"/>
      <c r="C102" s="155"/>
      <c r="D102" s="156"/>
      <c r="E102" s="156"/>
      <c r="F102" s="156"/>
      <c r="G102" s="156"/>
      <c r="H102" s="156"/>
      <c r="I102" s="156"/>
      <c r="J102" s="156"/>
      <c r="K102" s="157"/>
      <c r="L102" s="68"/>
      <c r="M102" s="69"/>
      <c r="N102" s="69"/>
      <c r="O102" s="69"/>
      <c r="P102" s="69"/>
      <c r="Q102" s="70"/>
      <c r="R102" s="68"/>
      <c r="S102" s="69"/>
      <c r="T102" s="69"/>
      <c r="U102" s="69"/>
      <c r="V102" s="69"/>
      <c r="W102" s="70"/>
      <c r="X102" s="656"/>
      <c r="Y102" s="657"/>
      <c r="Z102" s="657"/>
      <c r="AA102" s="657"/>
      <c r="AB102" s="657"/>
      <c r="AC102" s="657"/>
      <c r="AD102" s="657"/>
      <c r="AE102" s="657"/>
      <c r="AF102" s="657"/>
      <c r="AG102" s="657"/>
      <c r="AH102" s="657"/>
      <c r="AI102" s="657"/>
      <c r="AJ102" s="657"/>
      <c r="AK102" s="657"/>
      <c r="AL102" s="657"/>
      <c r="AM102" s="657"/>
      <c r="AN102" s="657"/>
      <c r="AO102" s="657"/>
      <c r="AP102" s="657"/>
      <c r="AQ102" s="657"/>
      <c r="AR102" s="657"/>
      <c r="AS102" s="657"/>
      <c r="AT102" s="657"/>
      <c r="AU102" s="657"/>
      <c r="AV102" s="657"/>
      <c r="AW102" s="657"/>
      <c r="AX102" s="658"/>
    </row>
    <row r="103" spans="1:50" ht="23.1" customHeight="1" x14ac:dyDescent="0.2">
      <c r="A103" s="368"/>
      <c r="B103" s="369"/>
      <c r="C103" s="372"/>
      <c r="D103" s="373"/>
      <c r="E103" s="373"/>
      <c r="F103" s="373"/>
      <c r="G103" s="373"/>
      <c r="H103" s="373"/>
      <c r="I103" s="373"/>
      <c r="J103" s="373"/>
      <c r="K103" s="374"/>
      <c r="L103" s="68"/>
      <c r="M103" s="69"/>
      <c r="N103" s="69"/>
      <c r="O103" s="69"/>
      <c r="P103" s="69"/>
      <c r="Q103" s="70"/>
      <c r="R103" s="68"/>
      <c r="S103" s="69"/>
      <c r="T103" s="69"/>
      <c r="U103" s="69"/>
      <c r="V103" s="69"/>
      <c r="W103" s="70"/>
      <c r="X103" s="656"/>
      <c r="Y103" s="657"/>
      <c r="Z103" s="657"/>
      <c r="AA103" s="657"/>
      <c r="AB103" s="657"/>
      <c r="AC103" s="657"/>
      <c r="AD103" s="657"/>
      <c r="AE103" s="657"/>
      <c r="AF103" s="657"/>
      <c r="AG103" s="657"/>
      <c r="AH103" s="657"/>
      <c r="AI103" s="657"/>
      <c r="AJ103" s="657"/>
      <c r="AK103" s="657"/>
      <c r="AL103" s="657"/>
      <c r="AM103" s="657"/>
      <c r="AN103" s="657"/>
      <c r="AO103" s="657"/>
      <c r="AP103" s="657"/>
      <c r="AQ103" s="657"/>
      <c r="AR103" s="657"/>
      <c r="AS103" s="657"/>
      <c r="AT103" s="657"/>
      <c r="AU103" s="657"/>
      <c r="AV103" s="657"/>
      <c r="AW103" s="657"/>
      <c r="AX103" s="658"/>
    </row>
    <row r="104" spans="1:50" ht="21" customHeight="1" thickBot="1" x14ac:dyDescent="0.25">
      <c r="A104" s="370"/>
      <c r="B104" s="371"/>
      <c r="C104" s="360" t="s">
        <v>22</v>
      </c>
      <c r="D104" s="361"/>
      <c r="E104" s="361"/>
      <c r="F104" s="361"/>
      <c r="G104" s="361"/>
      <c r="H104" s="361"/>
      <c r="I104" s="361"/>
      <c r="J104" s="361"/>
      <c r="K104" s="362"/>
      <c r="L104" s="363">
        <f>SUM(L98:Q103)</f>
        <v>362</v>
      </c>
      <c r="M104" s="364"/>
      <c r="N104" s="364"/>
      <c r="O104" s="364"/>
      <c r="P104" s="364"/>
      <c r="Q104" s="365"/>
      <c r="R104" s="363">
        <f>SUM(R98:W103)</f>
        <v>334</v>
      </c>
      <c r="S104" s="364"/>
      <c r="T104" s="364"/>
      <c r="U104" s="364"/>
      <c r="V104" s="364"/>
      <c r="W104" s="365"/>
      <c r="X104" s="659"/>
      <c r="Y104" s="660"/>
      <c r="Z104" s="660"/>
      <c r="AA104" s="660"/>
      <c r="AB104" s="660"/>
      <c r="AC104" s="660"/>
      <c r="AD104" s="660"/>
      <c r="AE104" s="660"/>
      <c r="AF104" s="660"/>
      <c r="AG104" s="660"/>
      <c r="AH104" s="660"/>
      <c r="AI104" s="660"/>
      <c r="AJ104" s="660"/>
      <c r="AK104" s="660"/>
      <c r="AL104" s="660"/>
      <c r="AM104" s="660"/>
      <c r="AN104" s="660"/>
      <c r="AO104" s="660"/>
      <c r="AP104" s="660"/>
      <c r="AQ104" s="660"/>
      <c r="AR104" s="660"/>
      <c r="AS104" s="660"/>
      <c r="AT104" s="660"/>
      <c r="AU104" s="660"/>
      <c r="AV104" s="660"/>
      <c r="AW104" s="660"/>
      <c r="AX104" s="661"/>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2">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14" t="s">
        <v>38</v>
      </c>
      <c r="AH107" s="590"/>
      <c r="AI107" s="590"/>
      <c r="AJ107" s="590"/>
      <c r="AK107" s="590"/>
      <c r="AL107" s="590"/>
      <c r="AM107" s="590"/>
      <c r="AN107" s="590"/>
      <c r="AO107" s="590"/>
      <c r="AP107" s="590"/>
      <c r="AQ107" s="590"/>
      <c r="AR107" s="590"/>
      <c r="AS107" s="590"/>
      <c r="AT107" s="590"/>
      <c r="AU107" s="590"/>
      <c r="AV107" s="590"/>
      <c r="AW107" s="590"/>
      <c r="AX107" s="615"/>
    </row>
    <row r="108" spans="1:50" ht="69" customHeight="1" x14ac:dyDescent="0.2">
      <c r="A108" s="304" t="s">
        <v>312</v>
      </c>
      <c r="B108" s="305"/>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8" t="s">
        <v>379</v>
      </c>
      <c r="AE108" s="599"/>
      <c r="AF108" s="599"/>
      <c r="AG108" s="595" t="s">
        <v>424</v>
      </c>
      <c r="AH108" s="596"/>
      <c r="AI108" s="596"/>
      <c r="AJ108" s="596"/>
      <c r="AK108" s="596"/>
      <c r="AL108" s="596"/>
      <c r="AM108" s="596"/>
      <c r="AN108" s="596"/>
      <c r="AO108" s="596"/>
      <c r="AP108" s="596"/>
      <c r="AQ108" s="596"/>
      <c r="AR108" s="596"/>
      <c r="AS108" s="596"/>
      <c r="AT108" s="596"/>
      <c r="AU108" s="596"/>
      <c r="AV108" s="596"/>
      <c r="AW108" s="596"/>
      <c r="AX108" s="597"/>
    </row>
    <row r="109" spans="1:50" ht="30.75" customHeight="1" x14ac:dyDescent="0.2">
      <c r="A109" s="306"/>
      <c r="B109" s="307"/>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379</v>
      </c>
      <c r="AE109" s="433"/>
      <c r="AF109" s="433"/>
      <c r="AG109" s="521" t="s">
        <v>425</v>
      </c>
      <c r="AH109" s="302"/>
      <c r="AI109" s="302"/>
      <c r="AJ109" s="302"/>
      <c r="AK109" s="302"/>
      <c r="AL109" s="302"/>
      <c r="AM109" s="302"/>
      <c r="AN109" s="302"/>
      <c r="AO109" s="302"/>
      <c r="AP109" s="302"/>
      <c r="AQ109" s="302"/>
      <c r="AR109" s="302"/>
      <c r="AS109" s="302"/>
      <c r="AT109" s="302"/>
      <c r="AU109" s="302"/>
      <c r="AV109" s="302"/>
      <c r="AW109" s="302"/>
      <c r="AX109" s="303"/>
    </row>
    <row r="110" spans="1:50" ht="53.25" customHeight="1" x14ac:dyDescent="0.2">
      <c r="A110" s="308"/>
      <c r="B110" s="309"/>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9" t="s">
        <v>379</v>
      </c>
      <c r="AE110" s="580"/>
      <c r="AF110" s="580"/>
      <c r="AG110" s="519" t="s">
        <v>426</v>
      </c>
      <c r="AH110" s="190"/>
      <c r="AI110" s="190"/>
      <c r="AJ110" s="190"/>
      <c r="AK110" s="190"/>
      <c r="AL110" s="190"/>
      <c r="AM110" s="190"/>
      <c r="AN110" s="190"/>
      <c r="AO110" s="190"/>
      <c r="AP110" s="190"/>
      <c r="AQ110" s="190"/>
      <c r="AR110" s="190"/>
      <c r="AS110" s="190"/>
      <c r="AT110" s="190"/>
      <c r="AU110" s="190"/>
      <c r="AV110" s="190"/>
      <c r="AW110" s="190"/>
      <c r="AX110" s="520"/>
    </row>
    <row r="111" spans="1:50" ht="49.5" customHeight="1" x14ac:dyDescent="0.2">
      <c r="A111" s="544" t="s">
        <v>46</v>
      </c>
      <c r="B111" s="581"/>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379</v>
      </c>
      <c r="AE111" s="429"/>
      <c r="AF111" s="429"/>
      <c r="AG111" s="298" t="s">
        <v>427</v>
      </c>
      <c r="AH111" s="299"/>
      <c r="AI111" s="299"/>
      <c r="AJ111" s="299"/>
      <c r="AK111" s="299"/>
      <c r="AL111" s="299"/>
      <c r="AM111" s="299"/>
      <c r="AN111" s="299"/>
      <c r="AO111" s="299"/>
      <c r="AP111" s="299"/>
      <c r="AQ111" s="299"/>
      <c r="AR111" s="299"/>
      <c r="AS111" s="299"/>
      <c r="AT111" s="299"/>
      <c r="AU111" s="299"/>
      <c r="AV111" s="299"/>
      <c r="AW111" s="299"/>
      <c r="AX111" s="300"/>
    </row>
    <row r="112" spans="1:50" ht="18.75" customHeight="1" x14ac:dyDescent="0.2">
      <c r="A112" s="582"/>
      <c r="B112" s="583"/>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387</v>
      </c>
      <c r="AE112" s="433"/>
      <c r="AF112" s="433"/>
      <c r="AG112" s="301"/>
      <c r="AH112" s="302"/>
      <c r="AI112" s="302"/>
      <c r="AJ112" s="302"/>
      <c r="AK112" s="302"/>
      <c r="AL112" s="302"/>
      <c r="AM112" s="302"/>
      <c r="AN112" s="302"/>
      <c r="AO112" s="302"/>
      <c r="AP112" s="302"/>
      <c r="AQ112" s="302"/>
      <c r="AR112" s="302"/>
      <c r="AS112" s="302"/>
      <c r="AT112" s="302"/>
      <c r="AU112" s="302"/>
      <c r="AV112" s="302"/>
      <c r="AW112" s="302"/>
      <c r="AX112" s="303"/>
    </row>
    <row r="113" spans="1:64" ht="65.25" customHeight="1" x14ac:dyDescent="0.2">
      <c r="A113" s="582"/>
      <c r="B113" s="583"/>
      <c r="C113" s="494"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379</v>
      </c>
      <c r="AE113" s="433"/>
      <c r="AF113" s="433"/>
      <c r="AG113" s="521" t="s">
        <v>428</v>
      </c>
      <c r="AH113" s="302"/>
      <c r="AI113" s="302"/>
      <c r="AJ113" s="302"/>
      <c r="AK113" s="302"/>
      <c r="AL113" s="302"/>
      <c r="AM113" s="302"/>
      <c r="AN113" s="302"/>
      <c r="AO113" s="302"/>
      <c r="AP113" s="302"/>
      <c r="AQ113" s="302"/>
      <c r="AR113" s="302"/>
      <c r="AS113" s="302"/>
      <c r="AT113" s="302"/>
      <c r="AU113" s="302"/>
      <c r="AV113" s="302"/>
      <c r="AW113" s="302"/>
      <c r="AX113" s="303"/>
    </row>
    <row r="114" spans="1:64" ht="18.75" customHeight="1" x14ac:dyDescent="0.2">
      <c r="A114" s="582"/>
      <c r="B114" s="583"/>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387</v>
      </c>
      <c r="AE114" s="433"/>
      <c r="AF114" s="433"/>
      <c r="AG114" s="521" t="s">
        <v>435</v>
      </c>
      <c r="AH114" s="302"/>
      <c r="AI114" s="302"/>
      <c r="AJ114" s="302"/>
      <c r="AK114" s="302"/>
      <c r="AL114" s="302"/>
      <c r="AM114" s="302"/>
      <c r="AN114" s="302"/>
      <c r="AO114" s="302"/>
      <c r="AP114" s="302"/>
      <c r="AQ114" s="302"/>
      <c r="AR114" s="302"/>
      <c r="AS114" s="302"/>
      <c r="AT114" s="302"/>
      <c r="AU114" s="302"/>
      <c r="AV114" s="302"/>
      <c r="AW114" s="302"/>
      <c r="AX114" s="303"/>
    </row>
    <row r="115" spans="1:64" ht="32.25" customHeight="1" x14ac:dyDescent="0.2">
      <c r="A115" s="582"/>
      <c r="B115" s="583"/>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0"/>
      <c r="AD115" s="432" t="s">
        <v>379</v>
      </c>
      <c r="AE115" s="433"/>
      <c r="AF115" s="433"/>
      <c r="AG115" s="521" t="s">
        <v>429</v>
      </c>
      <c r="AH115" s="302"/>
      <c r="AI115" s="302"/>
      <c r="AJ115" s="302"/>
      <c r="AK115" s="302"/>
      <c r="AL115" s="302"/>
      <c r="AM115" s="302"/>
      <c r="AN115" s="302"/>
      <c r="AO115" s="302"/>
      <c r="AP115" s="302"/>
      <c r="AQ115" s="302"/>
      <c r="AR115" s="302"/>
      <c r="AS115" s="302"/>
      <c r="AT115" s="302"/>
      <c r="AU115" s="302"/>
      <c r="AV115" s="302"/>
      <c r="AW115" s="302"/>
      <c r="AX115" s="303"/>
    </row>
    <row r="116" spans="1:64" ht="19.350000000000001" customHeight="1" x14ac:dyDescent="0.2">
      <c r="A116" s="582"/>
      <c r="B116" s="583"/>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0"/>
      <c r="AD116" s="618" t="s">
        <v>387</v>
      </c>
      <c r="AE116" s="619"/>
      <c r="AF116" s="619"/>
      <c r="AG116" s="356" t="s">
        <v>435</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56.25" customHeight="1" x14ac:dyDescent="0.2">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379</v>
      </c>
      <c r="AE117" s="580"/>
      <c r="AF117" s="589"/>
      <c r="AG117" s="593" t="s">
        <v>388</v>
      </c>
      <c r="AH117" s="426"/>
      <c r="AI117" s="426"/>
      <c r="AJ117" s="426"/>
      <c r="AK117" s="426"/>
      <c r="AL117" s="426"/>
      <c r="AM117" s="426"/>
      <c r="AN117" s="426"/>
      <c r="AO117" s="426"/>
      <c r="AP117" s="426"/>
      <c r="AQ117" s="426"/>
      <c r="AR117" s="426"/>
      <c r="AS117" s="426"/>
      <c r="AT117" s="426"/>
      <c r="AU117" s="426"/>
      <c r="AV117" s="426"/>
      <c r="AW117" s="426"/>
      <c r="AX117" s="594"/>
      <c r="BG117" s="10"/>
      <c r="BH117" s="10"/>
      <c r="BI117" s="10"/>
      <c r="BJ117" s="10"/>
    </row>
    <row r="118" spans="1:64" ht="49.5" customHeight="1" x14ac:dyDescent="0.2">
      <c r="A118" s="544" t="s">
        <v>47</v>
      </c>
      <c r="B118" s="581"/>
      <c r="C118" s="620" t="s">
        <v>81</v>
      </c>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2"/>
      <c r="AD118" s="428" t="s">
        <v>379</v>
      </c>
      <c r="AE118" s="429"/>
      <c r="AF118" s="623"/>
      <c r="AG118" s="298" t="s">
        <v>430</v>
      </c>
      <c r="AH118" s="299"/>
      <c r="AI118" s="299"/>
      <c r="AJ118" s="299"/>
      <c r="AK118" s="299"/>
      <c r="AL118" s="299"/>
      <c r="AM118" s="299"/>
      <c r="AN118" s="299"/>
      <c r="AO118" s="299"/>
      <c r="AP118" s="299"/>
      <c r="AQ118" s="299"/>
      <c r="AR118" s="299"/>
      <c r="AS118" s="299"/>
      <c r="AT118" s="299"/>
      <c r="AU118" s="299"/>
      <c r="AV118" s="299"/>
      <c r="AW118" s="299"/>
      <c r="AX118" s="300"/>
    </row>
    <row r="119" spans="1:64" ht="47.25" customHeight="1" x14ac:dyDescent="0.2">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379</v>
      </c>
      <c r="AE119" s="601"/>
      <c r="AF119" s="601"/>
      <c r="AG119" s="521" t="s">
        <v>431</v>
      </c>
      <c r="AH119" s="302"/>
      <c r="AI119" s="302"/>
      <c r="AJ119" s="302"/>
      <c r="AK119" s="302"/>
      <c r="AL119" s="302"/>
      <c r="AM119" s="302"/>
      <c r="AN119" s="302"/>
      <c r="AO119" s="302"/>
      <c r="AP119" s="302"/>
      <c r="AQ119" s="302"/>
      <c r="AR119" s="302"/>
      <c r="AS119" s="302"/>
      <c r="AT119" s="302"/>
      <c r="AU119" s="302"/>
      <c r="AV119" s="302"/>
      <c r="AW119" s="302"/>
      <c r="AX119" s="303"/>
    </row>
    <row r="120" spans="1:64" ht="36" customHeight="1" x14ac:dyDescent="0.2">
      <c r="A120" s="582"/>
      <c r="B120" s="583"/>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379</v>
      </c>
      <c r="AE120" s="433"/>
      <c r="AF120" s="433"/>
      <c r="AG120" s="521" t="s">
        <v>432</v>
      </c>
      <c r="AH120" s="302"/>
      <c r="AI120" s="302"/>
      <c r="AJ120" s="302"/>
      <c r="AK120" s="302"/>
      <c r="AL120" s="302"/>
      <c r="AM120" s="302"/>
      <c r="AN120" s="302"/>
      <c r="AO120" s="302"/>
      <c r="AP120" s="302"/>
      <c r="AQ120" s="302"/>
      <c r="AR120" s="302"/>
      <c r="AS120" s="302"/>
      <c r="AT120" s="302"/>
      <c r="AU120" s="302"/>
      <c r="AV120" s="302"/>
      <c r="AW120" s="302"/>
      <c r="AX120" s="303"/>
    </row>
    <row r="121" spans="1:64" ht="50.25" customHeight="1" x14ac:dyDescent="0.2">
      <c r="A121" s="584"/>
      <c r="B121" s="585"/>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379</v>
      </c>
      <c r="AE121" s="433"/>
      <c r="AF121" s="433"/>
      <c r="AG121" s="519" t="s">
        <v>433</v>
      </c>
      <c r="AH121" s="190"/>
      <c r="AI121" s="190"/>
      <c r="AJ121" s="190"/>
      <c r="AK121" s="190"/>
      <c r="AL121" s="190"/>
      <c r="AM121" s="190"/>
      <c r="AN121" s="190"/>
      <c r="AO121" s="190"/>
      <c r="AP121" s="190"/>
      <c r="AQ121" s="190"/>
      <c r="AR121" s="190"/>
      <c r="AS121" s="190"/>
      <c r="AT121" s="190"/>
      <c r="AU121" s="190"/>
      <c r="AV121" s="190"/>
      <c r="AW121" s="190"/>
      <c r="AX121" s="520"/>
    </row>
    <row r="122" spans="1:64" ht="33.6" customHeight="1" x14ac:dyDescent="0.2">
      <c r="A122" s="608" t="s">
        <v>80</v>
      </c>
      <c r="B122" s="609"/>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387</v>
      </c>
      <c r="AE122" s="429"/>
      <c r="AF122" s="429"/>
      <c r="AG122" s="571" t="s">
        <v>389</v>
      </c>
      <c r="AH122" s="188"/>
      <c r="AI122" s="188"/>
      <c r="AJ122" s="188"/>
      <c r="AK122" s="188"/>
      <c r="AL122" s="188"/>
      <c r="AM122" s="188"/>
      <c r="AN122" s="188"/>
      <c r="AO122" s="188"/>
      <c r="AP122" s="188"/>
      <c r="AQ122" s="188"/>
      <c r="AR122" s="188"/>
      <c r="AS122" s="188"/>
      <c r="AT122" s="188"/>
      <c r="AU122" s="188"/>
      <c r="AV122" s="188"/>
      <c r="AW122" s="188"/>
      <c r="AX122" s="572"/>
    </row>
    <row r="123" spans="1:64" ht="15.75" customHeight="1" x14ac:dyDescent="0.2">
      <c r="A123" s="610"/>
      <c r="B123" s="611"/>
      <c r="C123" s="637" t="s">
        <v>87</v>
      </c>
      <c r="D123" s="638"/>
      <c r="E123" s="638"/>
      <c r="F123" s="638"/>
      <c r="G123" s="638"/>
      <c r="H123" s="638"/>
      <c r="I123" s="638"/>
      <c r="J123" s="638"/>
      <c r="K123" s="638"/>
      <c r="L123" s="638"/>
      <c r="M123" s="638"/>
      <c r="N123" s="638"/>
      <c r="O123" s="639"/>
      <c r="P123" s="631" t="s">
        <v>0</v>
      </c>
      <c r="Q123" s="640"/>
      <c r="R123" s="640"/>
      <c r="S123" s="641"/>
      <c r="T123" s="630" t="s">
        <v>30</v>
      </c>
      <c r="U123" s="631"/>
      <c r="V123" s="631"/>
      <c r="W123" s="631"/>
      <c r="X123" s="631"/>
      <c r="Y123" s="631"/>
      <c r="Z123" s="631"/>
      <c r="AA123" s="631"/>
      <c r="AB123" s="631"/>
      <c r="AC123" s="631"/>
      <c r="AD123" s="631"/>
      <c r="AE123" s="631"/>
      <c r="AF123" s="632"/>
      <c r="AG123" s="573"/>
      <c r="AH123" s="259"/>
      <c r="AI123" s="259"/>
      <c r="AJ123" s="259"/>
      <c r="AK123" s="259"/>
      <c r="AL123" s="259"/>
      <c r="AM123" s="259"/>
      <c r="AN123" s="259"/>
      <c r="AO123" s="259"/>
      <c r="AP123" s="259"/>
      <c r="AQ123" s="259"/>
      <c r="AR123" s="259"/>
      <c r="AS123" s="259"/>
      <c r="AT123" s="259"/>
      <c r="AU123" s="259"/>
      <c r="AV123" s="259"/>
      <c r="AW123" s="259"/>
      <c r="AX123" s="574"/>
    </row>
    <row r="124" spans="1:64" ht="26.25" customHeight="1" x14ac:dyDescent="0.2">
      <c r="A124" s="610"/>
      <c r="B124" s="611"/>
      <c r="C124" s="624"/>
      <c r="D124" s="625"/>
      <c r="E124" s="625"/>
      <c r="F124" s="625"/>
      <c r="G124" s="625"/>
      <c r="H124" s="625"/>
      <c r="I124" s="625"/>
      <c r="J124" s="625"/>
      <c r="K124" s="625"/>
      <c r="L124" s="625"/>
      <c r="M124" s="625"/>
      <c r="N124" s="625"/>
      <c r="O124" s="626"/>
      <c r="P124" s="633"/>
      <c r="Q124" s="633"/>
      <c r="R124" s="633"/>
      <c r="S124" s="634"/>
      <c r="T124" s="616"/>
      <c r="U124" s="302"/>
      <c r="V124" s="302"/>
      <c r="W124" s="302"/>
      <c r="X124" s="302"/>
      <c r="Y124" s="302"/>
      <c r="Z124" s="302"/>
      <c r="AA124" s="302"/>
      <c r="AB124" s="302"/>
      <c r="AC124" s="302"/>
      <c r="AD124" s="302"/>
      <c r="AE124" s="302"/>
      <c r="AF124" s="617"/>
      <c r="AG124" s="573"/>
      <c r="AH124" s="259"/>
      <c r="AI124" s="259"/>
      <c r="AJ124" s="259"/>
      <c r="AK124" s="259"/>
      <c r="AL124" s="259"/>
      <c r="AM124" s="259"/>
      <c r="AN124" s="259"/>
      <c r="AO124" s="259"/>
      <c r="AP124" s="259"/>
      <c r="AQ124" s="259"/>
      <c r="AR124" s="259"/>
      <c r="AS124" s="259"/>
      <c r="AT124" s="259"/>
      <c r="AU124" s="259"/>
      <c r="AV124" s="259"/>
      <c r="AW124" s="259"/>
      <c r="AX124" s="574"/>
    </row>
    <row r="125" spans="1:64" ht="26.25" customHeight="1" x14ac:dyDescent="0.2">
      <c r="A125" s="612"/>
      <c r="B125" s="613"/>
      <c r="C125" s="627"/>
      <c r="D125" s="628"/>
      <c r="E125" s="628"/>
      <c r="F125" s="628"/>
      <c r="G125" s="628"/>
      <c r="H125" s="628"/>
      <c r="I125" s="628"/>
      <c r="J125" s="628"/>
      <c r="K125" s="628"/>
      <c r="L125" s="628"/>
      <c r="M125" s="628"/>
      <c r="N125" s="628"/>
      <c r="O125" s="629"/>
      <c r="P125" s="635"/>
      <c r="Q125" s="635"/>
      <c r="R125" s="635"/>
      <c r="S125" s="636"/>
      <c r="T125" s="425"/>
      <c r="U125" s="426"/>
      <c r="V125" s="426"/>
      <c r="W125" s="426"/>
      <c r="X125" s="426"/>
      <c r="Y125" s="426"/>
      <c r="Z125" s="426"/>
      <c r="AA125" s="426"/>
      <c r="AB125" s="426"/>
      <c r="AC125" s="426"/>
      <c r="AD125" s="426"/>
      <c r="AE125" s="426"/>
      <c r="AF125" s="427"/>
      <c r="AG125" s="575"/>
      <c r="AH125" s="190"/>
      <c r="AI125" s="190"/>
      <c r="AJ125" s="190"/>
      <c r="AK125" s="190"/>
      <c r="AL125" s="190"/>
      <c r="AM125" s="190"/>
      <c r="AN125" s="190"/>
      <c r="AO125" s="190"/>
      <c r="AP125" s="190"/>
      <c r="AQ125" s="190"/>
      <c r="AR125" s="190"/>
      <c r="AS125" s="190"/>
      <c r="AT125" s="190"/>
      <c r="AU125" s="190"/>
      <c r="AV125" s="190"/>
      <c r="AW125" s="190"/>
      <c r="AX125" s="520"/>
    </row>
    <row r="126" spans="1:64" ht="115.5" customHeight="1" x14ac:dyDescent="0.2">
      <c r="A126" s="544" t="s">
        <v>58</v>
      </c>
      <c r="B126" s="545"/>
      <c r="C126" s="382" t="s">
        <v>64</v>
      </c>
      <c r="D126" s="567"/>
      <c r="E126" s="567"/>
      <c r="F126" s="568"/>
      <c r="G126" s="538" t="s">
        <v>391</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66.75" customHeight="1" thickBot="1" x14ac:dyDescent="0.25">
      <c r="A127" s="546"/>
      <c r="B127" s="547"/>
      <c r="C127" s="351" t="s">
        <v>68</v>
      </c>
      <c r="D127" s="352"/>
      <c r="E127" s="352"/>
      <c r="F127" s="353"/>
      <c r="G127" s="354" t="s">
        <v>390</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2">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3.8" thickBot="1" x14ac:dyDescent="0.25">
      <c r="A129" s="566"/>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2">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59.4" customHeight="1" thickBot="1" x14ac:dyDescent="0.25">
      <c r="A131" s="541" t="s">
        <v>307</v>
      </c>
      <c r="B131" s="542"/>
      <c r="C131" s="542"/>
      <c r="D131" s="542"/>
      <c r="E131" s="543"/>
      <c r="F131" s="560" t="s">
        <v>476</v>
      </c>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2">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99.9" customHeight="1" thickBot="1" x14ac:dyDescent="0.25">
      <c r="A133" s="422" t="s">
        <v>469</v>
      </c>
      <c r="B133" s="423"/>
      <c r="C133" s="423"/>
      <c r="D133" s="423"/>
      <c r="E133" s="424"/>
      <c r="F133" s="563" t="s">
        <v>475</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2">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198" customHeight="1" thickBot="1" x14ac:dyDescent="0.25">
      <c r="A135" s="602" t="s">
        <v>434</v>
      </c>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649999999999999" customHeight="1" x14ac:dyDescent="0.2">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95" customHeight="1" x14ac:dyDescent="0.2">
      <c r="A137" s="395" t="s">
        <v>224</v>
      </c>
      <c r="B137" s="396"/>
      <c r="C137" s="396"/>
      <c r="D137" s="396"/>
      <c r="E137" s="396"/>
      <c r="F137" s="396"/>
      <c r="G137" s="409">
        <v>20</v>
      </c>
      <c r="H137" s="410"/>
      <c r="I137" s="410"/>
      <c r="J137" s="410"/>
      <c r="K137" s="410"/>
      <c r="L137" s="410"/>
      <c r="M137" s="410"/>
      <c r="N137" s="410"/>
      <c r="O137" s="410"/>
      <c r="P137" s="411"/>
      <c r="Q137" s="396" t="s">
        <v>225</v>
      </c>
      <c r="R137" s="396"/>
      <c r="S137" s="396"/>
      <c r="T137" s="396"/>
      <c r="U137" s="396"/>
      <c r="V137" s="396"/>
      <c r="W137" s="409">
        <v>17</v>
      </c>
      <c r="X137" s="410"/>
      <c r="Y137" s="410"/>
      <c r="Z137" s="410"/>
      <c r="AA137" s="410"/>
      <c r="AB137" s="410"/>
      <c r="AC137" s="410"/>
      <c r="AD137" s="410"/>
      <c r="AE137" s="410"/>
      <c r="AF137" s="411"/>
      <c r="AG137" s="396" t="s">
        <v>226</v>
      </c>
      <c r="AH137" s="396"/>
      <c r="AI137" s="396"/>
      <c r="AJ137" s="396"/>
      <c r="AK137" s="396"/>
      <c r="AL137" s="396"/>
      <c r="AM137" s="392">
        <v>17</v>
      </c>
      <c r="AN137" s="393"/>
      <c r="AO137" s="393"/>
      <c r="AP137" s="393"/>
      <c r="AQ137" s="393"/>
      <c r="AR137" s="393"/>
      <c r="AS137" s="393"/>
      <c r="AT137" s="393"/>
      <c r="AU137" s="393"/>
      <c r="AV137" s="394"/>
      <c r="AW137" s="12"/>
      <c r="AX137" s="13"/>
    </row>
    <row r="138" spans="1:50" ht="19.95" customHeight="1" thickBot="1" x14ac:dyDescent="0.25">
      <c r="A138" s="397" t="s">
        <v>227</v>
      </c>
      <c r="B138" s="398"/>
      <c r="C138" s="398"/>
      <c r="D138" s="398"/>
      <c r="E138" s="398"/>
      <c r="F138" s="398"/>
      <c r="G138" s="412">
        <v>69</v>
      </c>
      <c r="H138" s="413"/>
      <c r="I138" s="413"/>
      <c r="J138" s="413"/>
      <c r="K138" s="413"/>
      <c r="L138" s="413"/>
      <c r="M138" s="413"/>
      <c r="N138" s="413"/>
      <c r="O138" s="413"/>
      <c r="P138" s="414"/>
      <c r="Q138" s="398" t="s">
        <v>228</v>
      </c>
      <c r="R138" s="398"/>
      <c r="S138" s="398"/>
      <c r="T138" s="398"/>
      <c r="U138" s="398"/>
      <c r="V138" s="398"/>
      <c r="W138" s="412">
        <v>74</v>
      </c>
      <c r="X138" s="413"/>
      <c r="Y138" s="413"/>
      <c r="Z138" s="413"/>
      <c r="AA138" s="413"/>
      <c r="AB138" s="413"/>
      <c r="AC138" s="413"/>
      <c r="AD138" s="413"/>
      <c r="AE138" s="413"/>
      <c r="AF138" s="414"/>
      <c r="AG138" s="569"/>
      <c r="AH138" s="570"/>
      <c r="AI138" s="570"/>
      <c r="AJ138" s="570"/>
      <c r="AK138" s="570"/>
      <c r="AL138" s="570"/>
      <c r="AM138" s="527"/>
      <c r="AN138" s="528"/>
      <c r="AO138" s="528"/>
      <c r="AP138" s="528"/>
      <c r="AQ138" s="528"/>
      <c r="AR138" s="528"/>
      <c r="AS138" s="528"/>
      <c r="AT138" s="528"/>
      <c r="AU138" s="528"/>
      <c r="AV138" s="529"/>
      <c r="AW138" s="28"/>
      <c r="AX138" s="29"/>
    </row>
    <row r="139" spans="1:50" ht="23.7" customHeight="1" x14ac:dyDescent="0.2">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0.25" customHeight="1" x14ac:dyDescent="0.2">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0.25" customHeight="1" x14ac:dyDescent="0.2">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0.25" customHeight="1" x14ac:dyDescent="0.2">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0.25" customHeight="1" x14ac:dyDescent="0.2">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0.25" customHeight="1" x14ac:dyDescent="0.2">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0.25" customHeight="1" x14ac:dyDescent="0.2">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0.25" customHeight="1" thickBot="1" x14ac:dyDescent="0.25">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30" t="s">
        <v>34</v>
      </c>
      <c r="B178" s="531"/>
      <c r="C178" s="531"/>
      <c r="D178" s="531"/>
      <c r="E178" s="531"/>
      <c r="F178" s="532"/>
      <c r="G178" s="378" t="s">
        <v>392</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393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2">
      <c r="A179" s="120"/>
      <c r="B179" s="533"/>
      <c r="C179" s="533"/>
      <c r="D179" s="533"/>
      <c r="E179" s="533"/>
      <c r="F179" s="534"/>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2">
      <c r="A180" s="120"/>
      <c r="B180" s="533"/>
      <c r="C180" s="533"/>
      <c r="D180" s="533"/>
      <c r="E180" s="533"/>
      <c r="F180" s="534"/>
      <c r="G180" s="91" t="s">
        <v>394</v>
      </c>
      <c r="H180" s="92"/>
      <c r="I180" s="92"/>
      <c r="J180" s="92"/>
      <c r="K180" s="93"/>
      <c r="L180" s="94" t="s">
        <v>395</v>
      </c>
      <c r="M180" s="95"/>
      <c r="N180" s="95"/>
      <c r="O180" s="95"/>
      <c r="P180" s="95"/>
      <c r="Q180" s="95"/>
      <c r="R180" s="95"/>
      <c r="S180" s="95"/>
      <c r="T180" s="95"/>
      <c r="U180" s="95"/>
      <c r="V180" s="95"/>
      <c r="W180" s="95"/>
      <c r="X180" s="96"/>
      <c r="Y180" s="97">
        <v>146</v>
      </c>
      <c r="Z180" s="98"/>
      <c r="AA180" s="98"/>
      <c r="AB180" s="99"/>
      <c r="AC180" s="91" t="s">
        <v>394</v>
      </c>
      <c r="AD180" s="92"/>
      <c r="AE180" s="92"/>
      <c r="AF180" s="92"/>
      <c r="AG180" s="93"/>
      <c r="AH180" s="94" t="s">
        <v>396</v>
      </c>
      <c r="AI180" s="95"/>
      <c r="AJ180" s="95"/>
      <c r="AK180" s="95"/>
      <c r="AL180" s="95"/>
      <c r="AM180" s="95"/>
      <c r="AN180" s="95"/>
      <c r="AO180" s="95"/>
      <c r="AP180" s="95"/>
      <c r="AQ180" s="95"/>
      <c r="AR180" s="95"/>
      <c r="AS180" s="95"/>
      <c r="AT180" s="96"/>
      <c r="AU180" s="97">
        <v>78</v>
      </c>
      <c r="AV180" s="98"/>
      <c r="AW180" s="98"/>
      <c r="AX180" s="390"/>
    </row>
    <row r="181" spans="1:50" ht="24.75" customHeight="1" x14ac:dyDescent="0.2">
      <c r="A181" s="120"/>
      <c r="B181" s="533"/>
      <c r="C181" s="533"/>
      <c r="D181" s="533"/>
      <c r="E181" s="533"/>
      <c r="F181" s="534"/>
      <c r="G181" s="71"/>
      <c r="H181" s="72"/>
      <c r="I181" s="72"/>
      <c r="J181" s="72"/>
      <c r="K181" s="73"/>
      <c r="L181" s="74"/>
      <c r="M181" s="75"/>
      <c r="N181" s="75"/>
      <c r="O181" s="75"/>
      <c r="P181" s="75"/>
      <c r="Q181" s="75"/>
      <c r="R181" s="75"/>
      <c r="S181" s="75"/>
      <c r="T181" s="75"/>
      <c r="U181" s="75"/>
      <c r="V181" s="75"/>
      <c r="W181" s="75"/>
      <c r="X181" s="76"/>
      <c r="Y181" s="77"/>
      <c r="Z181" s="78"/>
      <c r="AA181" s="78"/>
      <c r="AB181" s="8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79"/>
    </row>
    <row r="182" spans="1:50" ht="24.75" customHeight="1" x14ac:dyDescent="0.2">
      <c r="A182" s="120"/>
      <c r="B182" s="533"/>
      <c r="C182" s="533"/>
      <c r="D182" s="533"/>
      <c r="E182" s="533"/>
      <c r="F182" s="534"/>
      <c r="G182" s="71"/>
      <c r="H182" s="72"/>
      <c r="I182" s="72"/>
      <c r="J182" s="72"/>
      <c r="K182" s="73"/>
      <c r="L182" s="74"/>
      <c r="M182" s="75"/>
      <c r="N182" s="75"/>
      <c r="O182" s="75"/>
      <c r="P182" s="75"/>
      <c r="Q182" s="75"/>
      <c r="R182" s="75"/>
      <c r="S182" s="75"/>
      <c r="T182" s="75"/>
      <c r="U182" s="75"/>
      <c r="V182" s="75"/>
      <c r="W182" s="75"/>
      <c r="X182" s="76"/>
      <c r="Y182" s="77"/>
      <c r="Z182" s="78"/>
      <c r="AA182" s="78"/>
      <c r="AB182" s="8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79"/>
    </row>
    <row r="183" spans="1:50" ht="24.75" customHeight="1" x14ac:dyDescent="0.2">
      <c r="A183" s="120"/>
      <c r="B183" s="533"/>
      <c r="C183" s="533"/>
      <c r="D183" s="533"/>
      <c r="E183" s="533"/>
      <c r="F183" s="534"/>
      <c r="G183" s="71"/>
      <c r="H183" s="72"/>
      <c r="I183" s="72"/>
      <c r="J183" s="72"/>
      <c r="K183" s="73"/>
      <c r="L183" s="74"/>
      <c r="M183" s="75"/>
      <c r="N183" s="75"/>
      <c r="O183" s="75"/>
      <c r="P183" s="75"/>
      <c r="Q183" s="75"/>
      <c r="R183" s="75"/>
      <c r="S183" s="75"/>
      <c r="T183" s="75"/>
      <c r="U183" s="75"/>
      <c r="V183" s="75"/>
      <c r="W183" s="75"/>
      <c r="X183" s="76"/>
      <c r="Y183" s="77"/>
      <c r="Z183" s="78"/>
      <c r="AA183" s="78"/>
      <c r="AB183" s="8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79"/>
    </row>
    <row r="184" spans="1:50" ht="24.75" customHeight="1" x14ac:dyDescent="0.2">
      <c r="A184" s="120"/>
      <c r="B184" s="533"/>
      <c r="C184" s="533"/>
      <c r="D184" s="533"/>
      <c r="E184" s="533"/>
      <c r="F184" s="534"/>
      <c r="G184" s="71"/>
      <c r="H184" s="72"/>
      <c r="I184" s="72"/>
      <c r="J184" s="72"/>
      <c r="K184" s="73"/>
      <c r="L184" s="74"/>
      <c r="M184" s="75"/>
      <c r="N184" s="75"/>
      <c r="O184" s="75"/>
      <c r="P184" s="75"/>
      <c r="Q184" s="75"/>
      <c r="R184" s="75"/>
      <c r="S184" s="75"/>
      <c r="T184" s="75"/>
      <c r="U184" s="75"/>
      <c r="V184" s="75"/>
      <c r="W184" s="75"/>
      <c r="X184" s="76"/>
      <c r="Y184" s="77"/>
      <c r="Z184" s="78"/>
      <c r="AA184" s="78"/>
      <c r="AB184" s="8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79"/>
    </row>
    <row r="185" spans="1:50" ht="24.75" customHeight="1" x14ac:dyDescent="0.2">
      <c r="A185" s="120"/>
      <c r="B185" s="533"/>
      <c r="C185" s="533"/>
      <c r="D185" s="533"/>
      <c r="E185" s="533"/>
      <c r="F185" s="534"/>
      <c r="G185" s="71"/>
      <c r="H185" s="72"/>
      <c r="I185" s="72"/>
      <c r="J185" s="72"/>
      <c r="K185" s="73"/>
      <c r="L185" s="74"/>
      <c r="M185" s="75"/>
      <c r="N185" s="75"/>
      <c r="O185" s="75"/>
      <c r="P185" s="75"/>
      <c r="Q185" s="75"/>
      <c r="R185" s="75"/>
      <c r="S185" s="75"/>
      <c r="T185" s="75"/>
      <c r="U185" s="75"/>
      <c r="V185" s="75"/>
      <c r="W185" s="75"/>
      <c r="X185" s="76"/>
      <c r="Y185" s="77"/>
      <c r="Z185" s="78"/>
      <c r="AA185" s="78"/>
      <c r="AB185" s="8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79"/>
    </row>
    <row r="186" spans="1:50" ht="24.75" customHeight="1" x14ac:dyDescent="0.2">
      <c r="A186" s="120"/>
      <c r="B186" s="533"/>
      <c r="C186" s="533"/>
      <c r="D186" s="533"/>
      <c r="E186" s="533"/>
      <c r="F186" s="534"/>
      <c r="G186" s="71"/>
      <c r="H186" s="72"/>
      <c r="I186" s="72"/>
      <c r="J186" s="72"/>
      <c r="K186" s="73"/>
      <c r="L186" s="74"/>
      <c r="M186" s="75"/>
      <c r="N186" s="75"/>
      <c r="O186" s="75"/>
      <c r="P186" s="75"/>
      <c r="Q186" s="75"/>
      <c r="R186" s="75"/>
      <c r="S186" s="75"/>
      <c r="T186" s="75"/>
      <c r="U186" s="75"/>
      <c r="V186" s="75"/>
      <c r="W186" s="75"/>
      <c r="X186" s="76"/>
      <c r="Y186" s="77"/>
      <c r="Z186" s="78"/>
      <c r="AA186" s="78"/>
      <c r="AB186" s="8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79"/>
    </row>
    <row r="187" spans="1:50" ht="24.75" customHeight="1" x14ac:dyDescent="0.2">
      <c r="A187" s="120"/>
      <c r="B187" s="533"/>
      <c r="C187" s="533"/>
      <c r="D187" s="533"/>
      <c r="E187" s="533"/>
      <c r="F187" s="534"/>
      <c r="G187" s="71"/>
      <c r="H187" s="72"/>
      <c r="I187" s="72"/>
      <c r="J187" s="72"/>
      <c r="K187" s="73"/>
      <c r="L187" s="74"/>
      <c r="M187" s="75"/>
      <c r="N187" s="75"/>
      <c r="O187" s="75"/>
      <c r="P187" s="75"/>
      <c r="Q187" s="75"/>
      <c r="R187" s="75"/>
      <c r="S187" s="75"/>
      <c r="T187" s="75"/>
      <c r="U187" s="75"/>
      <c r="V187" s="75"/>
      <c r="W187" s="75"/>
      <c r="X187" s="76"/>
      <c r="Y187" s="77"/>
      <c r="Z187" s="78"/>
      <c r="AA187" s="78"/>
      <c r="AB187" s="8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79"/>
    </row>
    <row r="188" spans="1:50" ht="24.75" customHeight="1" x14ac:dyDescent="0.2">
      <c r="A188" s="120"/>
      <c r="B188" s="533"/>
      <c r="C188" s="533"/>
      <c r="D188" s="533"/>
      <c r="E188" s="533"/>
      <c r="F188" s="534"/>
      <c r="G188" s="71"/>
      <c r="H188" s="72"/>
      <c r="I188" s="72"/>
      <c r="J188" s="72"/>
      <c r="K188" s="73"/>
      <c r="L188" s="74"/>
      <c r="M188" s="75"/>
      <c r="N188" s="75"/>
      <c r="O188" s="75"/>
      <c r="P188" s="75"/>
      <c r="Q188" s="75"/>
      <c r="R188" s="75"/>
      <c r="S188" s="75"/>
      <c r="T188" s="75"/>
      <c r="U188" s="75"/>
      <c r="V188" s="75"/>
      <c r="W188" s="75"/>
      <c r="X188" s="76"/>
      <c r="Y188" s="77"/>
      <c r="Z188" s="78"/>
      <c r="AA188" s="78"/>
      <c r="AB188" s="8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79"/>
    </row>
    <row r="189" spans="1:50" ht="24.75" customHeight="1" x14ac:dyDescent="0.2">
      <c r="A189" s="120"/>
      <c r="B189" s="533"/>
      <c r="C189" s="533"/>
      <c r="D189" s="533"/>
      <c r="E189" s="533"/>
      <c r="F189" s="534"/>
      <c r="G189" s="71"/>
      <c r="H189" s="72"/>
      <c r="I189" s="72"/>
      <c r="J189" s="72"/>
      <c r="K189" s="73"/>
      <c r="L189" s="74"/>
      <c r="M189" s="75"/>
      <c r="N189" s="75"/>
      <c r="O189" s="75"/>
      <c r="P189" s="75"/>
      <c r="Q189" s="75"/>
      <c r="R189" s="75"/>
      <c r="S189" s="75"/>
      <c r="T189" s="75"/>
      <c r="U189" s="75"/>
      <c r="V189" s="75"/>
      <c r="W189" s="75"/>
      <c r="X189" s="76"/>
      <c r="Y189" s="77"/>
      <c r="Z189" s="78"/>
      <c r="AA189" s="78"/>
      <c r="AB189" s="8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79"/>
    </row>
    <row r="190" spans="1:50" ht="24.75" customHeight="1" thickBot="1" x14ac:dyDescent="0.25">
      <c r="A190" s="120"/>
      <c r="B190" s="533"/>
      <c r="C190" s="533"/>
      <c r="D190" s="533"/>
      <c r="E190" s="533"/>
      <c r="F190" s="534"/>
      <c r="G190" s="80" t="s">
        <v>22</v>
      </c>
      <c r="H190" s="81"/>
      <c r="I190" s="81"/>
      <c r="J190" s="81"/>
      <c r="K190" s="81"/>
      <c r="L190" s="82"/>
      <c r="M190" s="83"/>
      <c r="N190" s="83"/>
      <c r="O190" s="83"/>
      <c r="P190" s="83"/>
      <c r="Q190" s="83"/>
      <c r="R190" s="83"/>
      <c r="S190" s="83"/>
      <c r="T190" s="83"/>
      <c r="U190" s="83"/>
      <c r="V190" s="83"/>
      <c r="W190" s="83"/>
      <c r="X190" s="84"/>
      <c r="Y190" s="85">
        <f>SUM(Y180:AB189)</f>
        <v>146</v>
      </c>
      <c r="Z190" s="86"/>
      <c r="AA190" s="86"/>
      <c r="AB190" s="87"/>
      <c r="AC190" s="80" t="s">
        <v>22</v>
      </c>
      <c r="AD190" s="81"/>
      <c r="AE190" s="81"/>
      <c r="AF190" s="81"/>
      <c r="AG190" s="81"/>
      <c r="AH190" s="82"/>
      <c r="AI190" s="83"/>
      <c r="AJ190" s="83"/>
      <c r="AK190" s="83"/>
      <c r="AL190" s="83"/>
      <c r="AM190" s="83"/>
      <c r="AN190" s="83"/>
      <c r="AO190" s="83"/>
      <c r="AP190" s="83"/>
      <c r="AQ190" s="83"/>
      <c r="AR190" s="83"/>
      <c r="AS190" s="83"/>
      <c r="AT190" s="84"/>
      <c r="AU190" s="85">
        <f>SUM(AU180:AX189)</f>
        <v>78</v>
      </c>
      <c r="AV190" s="86"/>
      <c r="AW190" s="86"/>
      <c r="AX190" s="88"/>
    </row>
    <row r="191" spans="1:50" ht="30" customHeight="1" x14ac:dyDescent="0.2">
      <c r="A191" s="120"/>
      <c r="B191" s="533"/>
      <c r="C191" s="533"/>
      <c r="D191" s="533"/>
      <c r="E191" s="533"/>
      <c r="F191" s="534"/>
      <c r="G191" s="378" t="s">
        <v>399</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91" t="s">
        <v>400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2">
      <c r="A192" s="120"/>
      <c r="B192" s="533"/>
      <c r="C192" s="533"/>
      <c r="D192" s="533"/>
      <c r="E192" s="533"/>
      <c r="F192" s="534"/>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2">
      <c r="A193" s="120"/>
      <c r="B193" s="533"/>
      <c r="C193" s="533"/>
      <c r="D193" s="533"/>
      <c r="E193" s="533"/>
      <c r="F193" s="534"/>
      <c r="G193" s="91" t="s">
        <v>394</v>
      </c>
      <c r="H193" s="92"/>
      <c r="I193" s="92"/>
      <c r="J193" s="92"/>
      <c r="K193" s="93"/>
      <c r="L193" s="94" t="s">
        <v>398</v>
      </c>
      <c r="M193" s="95"/>
      <c r="N193" s="95"/>
      <c r="O193" s="95"/>
      <c r="P193" s="95"/>
      <c r="Q193" s="95"/>
      <c r="R193" s="95"/>
      <c r="S193" s="95"/>
      <c r="T193" s="95"/>
      <c r="U193" s="95"/>
      <c r="V193" s="95"/>
      <c r="W193" s="95"/>
      <c r="X193" s="96"/>
      <c r="Y193" s="97">
        <v>24</v>
      </c>
      <c r="Z193" s="98"/>
      <c r="AA193" s="98"/>
      <c r="AB193" s="99"/>
      <c r="AC193" s="91" t="s">
        <v>397</v>
      </c>
      <c r="AD193" s="92"/>
      <c r="AE193" s="92"/>
      <c r="AF193" s="92"/>
      <c r="AG193" s="93"/>
      <c r="AH193" s="94" t="s">
        <v>401</v>
      </c>
      <c r="AI193" s="95"/>
      <c r="AJ193" s="95"/>
      <c r="AK193" s="95"/>
      <c r="AL193" s="95"/>
      <c r="AM193" s="95"/>
      <c r="AN193" s="95"/>
      <c r="AO193" s="95"/>
      <c r="AP193" s="95"/>
      <c r="AQ193" s="95"/>
      <c r="AR193" s="95"/>
      <c r="AS193" s="95"/>
      <c r="AT193" s="96"/>
      <c r="AU193" s="97">
        <v>71</v>
      </c>
      <c r="AV193" s="98"/>
      <c r="AW193" s="98"/>
      <c r="AX193" s="390"/>
    </row>
    <row r="194" spans="1:50" ht="24.75" customHeight="1" x14ac:dyDescent="0.2">
      <c r="A194" s="120"/>
      <c r="B194" s="533"/>
      <c r="C194" s="533"/>
      <c r="D194" s="533"/>
      <c r="E194" s="533"/>
      <c r="F194" s="534"/>
      <c r="G194" s="71"/>
      <c r="H194" s="72"/>
      <c r="I194" s="72"/>
      <c r="J194" s="72"/>
      <c r="K194" s="73"/>
      <c r="L194" s="74"/>
      <c r="M194" s="75"/>
      <c r="N194" s="75"/>
      <c r="O194" s="75"/>
      <c r="P194" s="75"/>
      <c r="Q194" s="75"/>
      <c r="R194" s="75"/>
      <c r="S194" s="75"/>
      <c r="T194" s="75"/>
      <c r="U194" s="75"/>
      <c r="V194" s="75"/>
      <c r="W194" s="75"/>
      <c r="X194" s="76"/>
      <c r="Y194" s="77"/>
      <c r="Z194" s="78"/>
      <c r="AA194" s="78"/>
      <c r="AB194" s="8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79"/>
    </row>
    <row r="195" spans="1:50" ht="24.75" customHeight="1" x14ac:dyDescent="0.2">
      <c r="A195" s="120"/>
      <c r="B195" s="533"/>
      <c r="C195" s="533"/>
      <c r="D195" s="533"/>
      <c r="E195" s="533"/>
      <c r="F195" s="534"/>
      <c r="G195" s="71"/>
      <c r="H195" s="72"/>
      <c r="I195" s="72"/>
      <c r="J195" s="72"/>
      <c r="K195" s="73"/>
      <c r="L195" s="74"/>
      <c r="M195" s="75"/>
      <c r="N195" s="75"/>
      <c r="O195" s="75"/>
      <c r="P195" s="75"/>
      <c r="Q195" s="75"/>
      <c r="R195" s="75"/>
      <c r="S195" s="75"/>
      <c r="T195" s="75"/>
      <c r="U195" s="75"/>
      <c r="V195" s="75"/>
      <c r="W195" s="75"/>
      <c r="X195" s="76"/>
      <c r="Y195" s="77"/>
      <c r="Z195" s="78"/>
      <c r="AA195" s="78"/>
      <c r="AB195" s="8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79"/>
    </row>
    <row r="196" spans="1:50" ht="24.75" customHeight="1" x14ac:dyDescent="0.2">
      <c r="A196" s="120"/>
      <c r="B196" s="533"/>
      <c r="C196" s="533"/>
      <c r="D196" s="533"/>
      <c r="E196" s="533"/>
      <c r="F196" s="534"/>
      <c r="G196" s="71"/>
      <c r="H196" s="72"/>
      <c r="I196" s="72"/>
      <c r="J196" s="72"/>
      <c r="K196" s="73"/>
      <c r="L196" s="74"/>
      <c r="M196" s="75"/>
      <c r="N196" s="75"/>
      <c r="O196" s="75"/>
      <c r="P196" s="75"/>
      <c r="Q196" s="75"/>
      <c r="R196" s="75"/>
      <c r="S196" s="75"/>
      <c r="T196" s="75"/>
      <c r="U196" s="75"/>
      <c r="V196" s="75"/>
      <c r="W196" s="75"/>
      <c r="X196" s="76"/>
      <c r="Y196" s="77"/>
      <c r="Z196" s="78"/>
      <c r="AA196" s="78"/>
      <c r="AB196" s="8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79"/>
    </row>
    <row r="197" spans="1:50" ht="24.75" customHeight="1" x14ac:dyDescent="0.2">
      <c r="A197" s="120"/>
      <c r="B197" s="533"/>
      <c r="C197" s="533"/>
      <c r="D197" s="533"/>
      <c r="E197" s="533"/>
      <c r="F197" s="534"/>
      <c r="G197" s="71"/>
      <c r="H197" s="72"/>
      <c r="I197" s="72"/>
      <c r="J197" s="72"/>
      <c r="K197" s="73"/>
      <c r="L197" s="74"/>
      <c r="M197" s="75"/>
      <c r="N197" s="75"/>
      <c r="O197" s="75"/>
      <c r="P197" s="75"/>
      <c r="Q197" s="75"/>
      <c r="R197" s="75"/>
      <c r="S197" s="75"/>
      <c r="T197" s="75"/>
      <c r="U197" s="75"/>
      <c r="V197" s="75"/>
      <c r="W197" s="75"/>
      <c r="X197" s="76"/>
      <c r="Y197" s="77"/>
      <c r="Z197" s="78"/>
      <c r="AA197" s="78"/>
      <c r="AB197" s="8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79"/>
    </row>
    <row r="198" spans="1:50" ht="24.75" customHeight="1" x14ac:dyDescent="0.2">
      <c r="A198" s="120"/>
      <c r="B198" s="533"/>
      <c r="C198" s="533"/>
      <c r="D198" s="533"/>
      <c r="E198" s="533"/>
      <c r="F198" s="534"/>
      <c r="G198" s="71"/>
      <c r="H198" s="72"/>
      <c r="I198" s="72"/>
      <c r="J198" s="72"/>
      <c r="K198" s="73"/>
      <c r="L198" s="74"/>
      <c r="M198" s="75"/>
      <c r="N198" s="75"/>
      <c r="O198" s="75"/>
      <c r="P198" s="75"/>
      <c r="Q198" s="75"/>
      <c r="R198" s="75"/>
      <c r="S198" s="75"/>
      <c r="T198" s="75"/>
      <c r="U198" s="75"/>
      <c r="V198" s="75"/>
      <c r="W198" s="75"/>
      <c r="X198" s="76"/>
      <c r="Y198" s="77"/>
      <c r="Z198" s="78"/>
      <c r="AA198" s="78"/>
      <c r="AB198" s="8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79"/>
    </row>
    <row r="199" spans="1:50" ht="24.75" customHeight="1" x14ac:dyDescent="0.2">
      <c r="A199" s="120"/>
      <c r="B199" s="533"/>
      <c r="C199" s="533"/>
      <c r="D199" s="533"/>
      <c r="E199" s="533"/>
      <c r="F199" s="534"/>
      <c r="G199" s="71"/>
      <c r="H199" s="72"/>
      <c r="I199" s="72"/>
      <c r="J199" s="72"/>
      <c r="K199" s="73"/>
      <c r="L199" s="74"/>
      <c r="M199" s="75"/>
      <c r="N199" s="75"/>
      <c r="O199" s="75"/>
      <c r="P199" s="75"/>
      <c r="Q199" s="75"/>
      <c r="R199" s="75"/>
      <c r="S199" s="75"/>
      <c r="T199" s="75"/>
      <c r="U199" s="75"/>
      <c r="V199" s="75"/>
      <c r="W199" s="75"/>
      <c r="X199" s="76"/>
      <c r="Y199" s="77"/>
      <c r="Z199" s="78"/>
      <c r="AA199" s="78"/>
      <c r="AB199" s="8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79"/>
    </row>
    <row r="200" spans="1:50" ht="24.75" customHeight="1" x14ac:dyDescent="0.2">
      <c r="A200" s="120"/>
      <c r="B200" s="533"/>
      <c r="C200" s="533"/>
      <c r="D200" s="533"/>
      <c r="E200" s="533"/>
      <c r="F200" s="534"/>
      <c r="G200" s="71"/>
      <c r="H200" s="72"/>
      <c r="I200" s="72"/>
      <c r="J200" s="72"/>
      <c r="K200" s="73"/>
      <c r="L200" s="74"/>
      <c r="M200" s="75"/>
      <c r="N200" s="75"/>
      <c r="O200" s="75"/>
      <c r="P200" s="75"/>
      <c r="Q200" s="75"/>
      <c r="R200" s="75"/>
      <c r="S200" s="75"/>
      <c r="T200" s="75"/>
      <c r="U200" s="75"/>
      <c r="V200" s="75"/>
      <c r="W200" s="75"/>
      <c r="X200" s="76"/>
      <c r="Y200" s="77"/>
      <c r="Z200" s="78"/>
      <c r="AA200" s="78"/>
      <c r="AB200" s="8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79"/>
    </row>
    <row r="201" spans="1:50" ht="24.75" customHeight="1" x14ac:dyDescent="0.2">
      <c r="A201" s="120"/>
      <c r="B201" s="533"/>
      <c r="C201" s="533"/>
      <c r="D201" s="533"/>
      <c r="E201" s="533"/>
      <c r="F201" s="534"/>
      <c r="G201" s="71"/>
      <c r="H201" s="72"/>
      <c r="I201" s="72"/>
      <c r="J201" s="72"/>
      <c r="K201" s="73"/>
      <c r="L201" s="74"/>
      <c r="M201" s="75"/>
      <c r="N201" s="75"/>
      <c r="O201" s="75"/>
      <c r="P201" s="75"/>
      <c r="Q201" s="75"/>
      <c r="R201" s="75"/>
      <c r="S201" s="75"/>
      <c r="T201" s="75"/>
      <c r="U201" s="75"/>
      <c r="V201" s="75"/>
      <c r="W201" s="75"/>
      <c r="X201" s="76"/>
      <c r="Y201" s="77"/>
      <c r="Z201" s="78"/>
      <c r="AA201" s="78"/>
      <c r="AB201" s="8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79"/>
    </row>
    <row r="202" spans="1:50" ht="24.75" customHeight="1" x14ac:dyDescent="0.2">
      <c r="A202" s="120"/>
      <c r="B202" s="533"/>
      <c r="C202" s="533"/>
      <c r="D202" s="533"/>
      <c r="E202" s="533"/>
      <c r="F202" s="534"/>
      <c r="G202" s="71"/>
      <c r="H202" s="72"/>
      <c r="I202" s="72"/>
      <c r="J202" s="72"/>
      <c r="K202" s="73"/>
      <c r="L202" s="74"/>
      <c r="M202" s="75"/>
      <c r="N202" s="75"/>
      <c r="O202" s="75"/>
      <c r="P202" s="75"/>
      <c r="Q202" s="75"/>
      <c r="R202" s="75"/>
      <c r="S202" s="75"/>
      <c r="T202" s="75"/>
      <c r="U202" s="75"/>
      <c r="V202" s="75"/>
      <c r="W202" s="75"/>
      <c r="X202" s="76"/>
      <c r="Y202" s="77"/>
      <c r="Z202" s="78"/>
      <c r="AA202" s="78"/>
      <c r="AB202" s="8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79"/>
    </row>
    <row r="203" spans="1:50" ht="24.75" customHeight="1" x14ac:dyDescent="0.2">
      <c r="A203" s="120"/>
      <c r="B203" s="533"/>
      <c r="C203" s="533"/>
      <c r="D203" s="533"/>
      <c r="E203" s="533"/>
      <c r="F203" s="534"/>
      <c r="G203" s="80" t="s">
        <v>22</v>
      </c>
      <c r="H203" s="81"/>
      <c r="I203" s="81"/>
      <c r="J203" s="81"/>
      <c r="K203" s="81"/>
      <c r="L203" s="82"/>
      <c r="M203" s="83"/>
      <c r="N203" s="83"/>
      <c r="O203" s="83"/>
      <c r="P203" s="83"/>
      <c r="Q203" s="83"/>
      <c r="R203" s="83"/>
      <c r="S203" s="83"/>
      <c r="T203" s="83"/>
      <c r="U203" s="83"/>
      <c r="V203" s="83"/>
      <c r="W203" s="83"/>
      <c r="X203" s="84"/>
      <c r="Y203" s="85">
        <f>SUM(Y193:AB202)</f>
        <v>24</v>
      </c>
      <c r="Z203" s="86"/>
      <c r="AA203" s="86"/>
      <c r="AB203" s="87"/>
      <c r="AC203" s="80" t="s">
        <v>22</v>
      </c>
      <c r="AD203" s="81"/>
      <c r="AE203" s="81"/>
      <c r="AF203" s="81"/>
      <c r="AG203" s="81"/>
      <c r="AH203" s="82"/>
      <c r="AI203" s="83"/>
      <c r="AJ203" s="83"/>
      <c r="AK203" s="83"/>
      <c r="AL203" s="83"/>
      <c r="AM203" s="83"/>
      <c r="AN203" s="83"/>
      <c r="AO203" s="83"/>
      <c r="AP203" s="83"/>
      <c r="AQ203" s="83"/>
      <c r="AR203" s="83"/>
      <c r="AS203" s="83"/>
      <c r="AT203" s="84"/>
      <c r="AU203" s="85">
        <f>SUM(AU193:AX202)</f>
        <v>71</v>
      </c>
      <c r="AV203" s="86"/>
      <c r="AW203" s="86"/>
      <c r="AX203" s="88"/>
    </row>
    <row r="204" spans="1:50" ht="30" hidden="1" customHeight="1" x14ac:dyDescent="0.2">
      <c r="A204" s="120"/>
      <c r="B204" s="533"/>
      <c r="C204" s="533"/>
      <c r="D204" s="533"/>
      <c r="E204" s="533"/>
      <c r="F204" s="534"/>
      <c r="G204" s="378" t="s">
        <v>359</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360</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2">
      <c r="A205" s="120"/>
      <c r="B205" s="533"/>
      <c r="C205" s="533"/>
      <c r="D205" s="533"/>
      <c r="E205" s="533"/>
      <c r="F205" s="534"/>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2">
      <c r="A206" s="120"/>
      <c r="B206" s="533"/>
      <c r="C206" s="533"/>
      <c r="D206" s="533"/>
      <c r="E206" s="533"/>
      <c r="F206" s="534"/>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0"/>
    </row>
    <row r="207" spans="1:50" ht="24.75" hidden="1" customHeight="1" x14ac:dyDescent="0.2">
      <c r="A207" s="120"/>
      <c r="B207" s="533"/>
      <c r="C207" s="533"/>
      <c r="D207" s="533"/>
      <c r="E207" s="533"/>
      <c r="F207" s="534"/>
      <c r="G207" s="71"/>
      <c r="H207" s="72"/>
      <c r="I207" s="72"/>
      <c r="J207" s="72"/>
      <c r="K207" s="73"/>
      <c r="L207" s="74"/>
      <c r="M207" s="75"/>
      <c r="N207" s="75"/>
      <c r="O207" s="75"/>
      <c r="P207" s="75"/>
      <c r="Q207" s="75"/>
      <c r="R207" s="75"/>
      <c r="S207" s="75"/>
      <c r="T207" s="75"/>
      <c r="U207" s="75"/>
      <c r="V207" s="75"/>
      <c r="W207" s="75"/>
      <c r="X207" s="76"/>
      <c r="Y207" s="77"/>
      <c r="Z207" s="78"/>
      <c r="AA207" s="78"/>
      <c r="AB207" s="8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79"/>
    </row>
    <row r="208" spans="1:50" ht="24.75" hidden="1" customHeight="1" x14ac:dyDescent="0.2">
      <c r="A208" s="120"/>
      <c r="B208" s="533"/>
      <c r="C208" s="533"/>
      <c r="D208" s="533"/>
      <c r="E208" s="533"/>
      <c r="F208" s="534"/>
      <c r="G208" s="71"/>
      <c r="H208" s="72"/>
      <c r="I208" s="72"/>
      <c r="J208" s="72"/>
      <c r="K208" s="73"/>
      <c r="L208" s="74"/>
      <c r="M208" s="75"/>
      <c r="N208" s="75"/>
      <c r="O208" s="75"/>
      <c r="P208" s="75"/>
      <c r="Q208" s="75"/>
      <c r="R208" s="75"/>
      <c r="S208" s="75"/>
      <c r="T208" s="75"/>
      <c r="U208" s="75"/>
      <c r="V208" s="75"/>
      <c r="W208" s="75"/>
      <c r="X208" s="76"/>
      <c r="Y208" s="77"/>
      <c r="Z208" s="78"/>
      <c r="AA208" s="78"/>
      <c r="AB208" s="8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79"/>
    </row>
    <row r="209" spans="1:50" ht="24.75" hidden="1" customHeight="1" x14ac:dyDescent="0.2">
      <c r="A209" s="120"/>
      <c r="B209" s="533"/>
      <c r="C209" s="533"/>
      <c r="D209" s="533"/>
      <c r="E209" s="533"/>
      <c r="F209" s="534"/>
      <c r="G209" s="71"/>
      <c r="H209" s="72"/>
      <c r="I209" s="72"/>
      <c r="J209" s="72"/>
      <c r="K209" s="73"/>
      <c r="L209" s="74"/>
      <c r="M209" s="75"/>
      <c r="N209" s="75"/>
      <c r="O209" s="75"/>
      <c r="P209" s="75"/>
      <c r="Q209" s="75"/>
      <c r="R209" s="75"/>
      <c r="S209" s="75"/>
      <c r="T209" s="75"/>
      <c r="U209" s="75"/>
      <c r="V209" s="75"/>
      <c r="W209" s="75"/>
      <c r="X209" s="76"/>
      <c r="Y209" s="77"/>
      <c r="Z209" s="78"/>
      <c r="AA209" s="78"/>
      <c r="AB209" s="8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79"/>
    </row>
    <row r="210" spans="1:50" ht="24.75" hidden="1" customHeight="1" x14ac:dyDescent="0.2">
      <c r="A210" s="120"/>
      <c r="B210" s="533"/>
      <c r="C210" s="533"/>
      <c r="D210" s="533"/>
      <c r="E210" s="533"/>
      <c r="F210" s="534"/>
      <c r="G210" s="71"/>
      <c r="H210" s="72"/>
      <c r="I210" s="72"/>
      <c r="J210" s="72"/>
      <c r="K210" s="73"/>
      <c r="L210" s="74"/>
      <c r="M210" s="75"/>
      <c r="N210" s="75"/>
      <c r="O210" s="75"/>
      <c r="P210" s="75"/>
      <c r="Q210" s="75"/>
      <c r="R210" s="75"/>
      <c r="S210" s="75"/>
      <c r="T210" s="75"/>
      <c r="U210" s="75"/>
      <c r="V210" s="75"/>
      <c r="W210" s="75"/>
      <c r="X210" s="76"/>
      <c r="Y210" s="77"/>
      <c r="Z210" s="78"/>
      <c r="AA210" s="78"/>
      <c r="AB210" s="8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79"/>
    </row>
    <row r="211" spans="1:50" ht="24.75" hidden="1" customHeight="1" x14ac:dyDescent="0.2">
      <c r="A211" s="120"/>
      <c r="B211" s="533"/>
      <c r="C211" s="533"/>
      <c r="D211" s="533"/>
      <c r="E211" s="533"/>
      <c r="F211" s="534"/>
      <c r="G211" s="71"/>
      <c r="H211" s="72"/>
      <c r="I211" s="72"/>
      <c r="J211" s="72"/>
      <c r="K211" s="73"/>
      <c r="L211" s="74"/>
      <c r="M211" s="75"/>
      <c r="N211" s="75"/>
      <c r="O211" s="75"/>
      <c r="P211" s="75"/>
      <c r="Q211" s="75"/>
      <c r="R211" s="75"/>
      <c r="S211" s="75"/>
      <c r="T211" s="75"/>
      <c r="U211" s="75"/>
      <c r="V211" s="75"/>
      <c r="W211" s="75"/>
      <c r="X211" s="76"/>
      <c r="Y211" s="77"/>
      <c r="Z211" s="78"/>
      <c r="AA211" s="78"/>
      <c r="AB211" s="8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79"/>
    </row>
    <row r="212" spans="1:50" ht="24.75" hidden="1" customHeight="1" x14ac:dyDescent="0.2">
      <c r="A212" s="120"/>
      <c r="B212" s="533"/>
      <c r="C212" s="533"/>
      <c r="D212" s="533"/>
      <c r="E212" s="533"/>
      <c r="F212" s="534"/>
      <c r="G212" s="71"/>
      <c r="H212" s="72"/>
      <c r="I212" s="72"/>
      <c r="J212" s="72"/>
      <c r="K212" s="73"/>
      <c r="L212" s="74"/>
      <c r="M212" s="75"/>
      <c r="N212" s="75"/>
      <c r="O212" s="75"/>
      <c r="P212" s="75"/>
      <c r="Q212" s="75"/>
      <c r="R212" s="75"/>
      <c r="S212" s="75"/>
      <c r="T212" s="75"/>
      <c r="U212" s="75"/>
      <c r="V212" s="75"/>
      <c r="W212" s="75"/>
      <c r="X212" s="76"/>
      <c r="Y212" s="77"/>
      <c r="Z212" s="78"/>
      <c r="AA212" s="78"/>
      <c r="AB212" s="8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79"/>
    </row>
    <row r="213" spans="1:50" ht="24.75" hidden="1" customHeight="1" x14ac:dyDescent="0.2">
      <c r="A213" s="120"/>
      <c r="B213" s="533"/>
      <c r="C213" s="533"/>
      <c r="D213" s="533"/>
      <c r="E213" s="533"/>
      <c r="F213" s="534"/>
      <c r="G213" s="71"/>
      <c r="H213" s="72"/>
      <c r="I213" s="72"/>
      <c r="J213" s="72"/>
      <c r="K213" s="73"/>
      <c r="L213" s="74"/>
      <c r="M213" s="75"/>
      <c r="N213" s="75"/>
      <c r="O213" s="75"/>
      <c r="P213" s="75"/>
      <c r="Q213" s="75"/>
      <c r="R213" s="75"/>
      <c r="S213" s="75"/>
      <c r="T213" s="75"/>
      <c r="U213" s="75"/>
      <c r="V213" s="75"/>
      <c r="W213" s="75"/>
      <c r="X213" s="76"/>
      <c r="Y213" s="77"/>
      <c r="Z213" s="78"/>
      <c r="AA213" s="78"/>
      <c r="AB213" s="8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79"/>
    </row>
    <row r="214" spans="1:50" ht="24.75" hidden="1" customHeight="1" x14ac:dyDescent="0.2">
      <c r="A214" s="120"/>
      <c r="B214" s="533"/>
      <c r="C214" s="533"/>
      <c r="D214" s="533"/>
      <c r="E214" s="533"/>
      <c r="F214" s="534"/>
      <c r="G214" s="71"/>
      <c r="H214" s="72"/>
      <c r="I214" s="72"/>
      <c r="J214" s="72"/>
      <c r="K214" s="73"/>
      <c r="L214" s="74"/>
      <c r="M214" s="75"/>
      <c r="N214" s="75"/>
      <c r="O214" s="75"/>
      <c r="P214" s="75"/>
      <c r="Q214" s="75"/>
      <c r="R214" s="75"/>
      <c r="S214" s="75"/>
      <c r="T214" s="75"/>
      <c r="U214" s="75"/>
      <c r="V214" s="75"/>
      <c r="W214" s="75"/>
      <c r="X214" s="76"/>
      <c r="Y214" s="77"/>
      <c r="Z214" s="78"/>
      <c r="AA214" s="78"/>
      <c r="AB214" s="8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79"/>
    </row>
    <row r="215" spans="1:50" ht="24.75" hidden="1" customHeight="1" x14ac:dyDescent="0.2">
      <c r="A215" s="120"/>
      <c r="B215" s="533"/>
      <c r="C215" s="533"/>
      <c r="D215" s="533"/>
      <c r="E215" s="533"/>
      <c r="F215" s="534"/>
      <c r="G215" s="71"/>
      <c r="H215" s="72"/>
      <c r="I215" s="72"/>
      <c r="J215" s="72"/>
      <c r="K215" s="73"/>
      <c r="L215" s="74"/>
      <c r="M215" s="75"/>
      <c r="N215" s="75"/>
      <c r="O215" s="75"/>
      <c r="P215" s="75"/>
      <c r="Q215" s="75"/>
      <c r="R215" s="75"/>
      <c r="S215" s="75"/>
      <c r="T215" s="75"/>
      <c r="U215" s="75"/>
      <c r="V215" s="75"/>
      <c r="W215" s="75"/>
      <c r="X215" s="76"/>
      <c r="Y215" s="77"/>
      <c r="Z215" s="78"/>
      <c r="AA215" s="78"/>
      <c r="AB215" s="8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79"/>
    </row>
    <row r="216" spans="1:50" ht="24.75" hidden="1" customHeight="1" thickBot="1" x14ac:dyDescent="0.25">
      <c r="A216" s="120"/>
      <c r="B216" s="533"/>
      <c r="C216" s="533"/>
      <c r="D216" s="533"/>
      <c r="E216" s="533"/>
      <c r="F216" s="534"/>
      <c r="G216" s="80" t="s">
        <v>22</v>
      </c>
      <c r="H216" s="81"/>
      <c r="I216" s="81"/>
      <c r="J216" s="81"/>
      <c r="K216" s="81"/>
      <c r="L216" s="82"/>
      <c r="M216" s="83"/>
      <c r="N216" s="83"/>
      <c r="O216" s="83"/>
      <c r="P216" s="83"/>
      <c r="Q216" s="83"/>
      <c r="R216" s="83"/>
      <c r="S216" s="83"/>
      <c r="T216" s="83"/>
      <c r="U216" s="83"/>
      <c r="V216" s="83"/>
      <c r="W216" s="83"/>
      <c r="X216" s="84"/>
      <c r="Y216" s="85">
        <f>SUM(Y206:AB215)</f>
        <v>0</v>
      </c>
      <c r="Z216" s="86"/>
      <c r="AA216" s="86"/>
      <c r="AB216" s="87"/>
      <c r="AC216" s="80" t="s">
        <v>22</v>
      </c>
      <c r="AD216" s="81"/>
      <c r="AE216" s="81"/>
      <c r="AF216" s="81"/>
      <c r="AG216" s="81"/>
      <c r="AH216" s="82"/>
      <c r="AI216" s="83"/>
      <c r="AJ216" s="83"/>
      <c r="AK216" s="83"/>
      <c r="AL216" s="83"/>
      <c r="AM216" s="83"/>
      <c r="AN216" s="83"/>
      <c r="AO216" s="83"/>
      <c r="AP216" s="83"/>
      <c r="AQ216" s="83"/>
      <c r="AR216" s="83"/>
      <c r="AS216" s="83"/>
      <c r="AT216" s="84"/>
      <c r="AU216" s="85">
        <f>SUM(AU206:AX215)</f>
        <v>0</v>
      </c>
      <c r="AV216" s="86"/>
      <c r="AW216" s="86"/>
      <c r="AX216" s="88"/>
    </row>
    <row r="217" spans="1:50" ht="30" hidden="1" customHeight="1" x14ac:dyDescent="0.2">
      <c r="A217" s="120"/>
      <c r="B217" s="533"/>
      <c r="C217" s="533"/>
      <c r="D217" s="533"/>
      <c r="E217" s="533"/>
      <c r="F217" s="534"/>
      <c r="G217" s="378" t="s">
        <v>361</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2">
      <c r="A218" s="120"/>
      <c r="B218" s="533"/>
      <c r="C218" s="533"/>
      <c r="D218" s="533"/>
      <c r="E218" s="533"/>
      <c r="F218" s="534"/>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2">
      <c r="A219" s="120"/>
      <c r="B219" s="533"/>
      <c r="C219" s="533"/>
      <c r="D219" s="533"/>
      <c r="E219" s="533"/>
      <c r="F219" s="534"/>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0"/>
    </row>
    <row r="220" spans="1:50" ht="24.75" hidden="1" customHeight="1" x14ac:dyDescent="0.2">
      <c r="A220" s="120"/>
      <c r="B220" s="533"/>
      <c r="C220" s="533"/>
      <c r="D220" s="533"/>
      <c r="E220" s="533"/>
      <c r="F220" s="534"/>
      <c r="G220" s="71"/>
      <c r="H220" s="72"/>
      <c r="I220" s="72"/>
      <c r="J220" s="72"/>
      <c r="K220" s="73"/>
      <c r="L220" s="74"/>
      <c r="M220" s="75"/>
      <c r="N220" s="75"/>
      <c r="O220" s="75"/>
      <c r="P220" s="75"/>
      <c r="Q220" s="75"/>
      <c r="R220" s="75"/>
      <c r="S220" s="75"/>
      <c r="T220" s="75"/>
      <c r="U220" s="75"/>
      <c r="V220" s="75"/>
      <c r="W220" s="75"/>
      <c r="X220" s="76"/>
      <c r="Y220" s="77"/>
      <c r="Z220" s="78"/>
      <c r="AA220" s="78"/>
      <c r="AB220" s="8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79"/>
    </row>
    <row r="221" spans="1:50" ht="24.75" hidden="1" customHeight="1" x14ac:dyDescent="0.2">
      <c r="A221" s="120"/>
      <c r="B221" s="533"/>
      <c r="C221" s="533"/>
      <c r="D221" s="533"/>
      <c r="E221" s="533"/>
      <c r="F221" s="534"/>
      <c r="G221" s="71"/>
      <c r="H221" s="72"/>
      <c r="I221" s="72"/>
      <c r="J221" s="72"/>
      <c r="K221" s="73"/>
      <c r="L221" s="74"/>
      <c r="M221" s="75"/>
      <c r="N221" s="75"/>
      <c r="O221" s="75"/>
      <c r="P221" s="75"/>
      <c r="Q221" s="75"/>
      <c r="R221" s="75"/>
      <c r="S221" s="75"/>
      <c r="T221" s="75"/>
      <c r="U221" s="75"/>
      <c r="V221" s="75"/>
      <c r="W221" s="75"/>
      <c r="X221" s="76"/>
      <c r="Y221" s="77"/>
      <c r="Z221" s="78"/>
      <c r="AA221" s="78"/>
      <c r="AB221" s="8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79"/>
    </row>
    <row r="222" spans="1:50" ht="24.75" hidden="1" customHeight="1" x14ac:dyDescent="0.2">
      <c r="A222" s="120"/>
      <c r="B222" s="533"/>
      <c r="C222" s="533"/>
      <c r="D222" s="533"/>
      <c r="E222" s="533"/>
      <c r="F222" s="534"/>
      <c r="G222" s="71"/>
      <c r="H222" s="72"/>
      <c r="I222" s="72"/>
      <c r="J222" s="72"/>
      <c r="K222" s="73"/>
      <c r="L222" s="74"/>
      <c r="M222" s="75"/>
      <c r="N222" s="75"/>
      <c r="O222" s="75"/>
      <c r="P222" s="75"/>
      <c r="Q222" s="75"/>
      <c r="R222" s="75"/>
      <c r="S222" s="75"/>
      <c r="T222" s="75"/>
      <c r="U222" s="75"/>
      <c r="V222" s="75"/>
      <c r="W222" s="75"/>
      <c r="X222" s="76"/>
      <c r="Y222" s="77"/>
      <c r="Z222" s="78"/>
      <c r="AA222" s="78"/>
      <c r="AB222" s="8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79"/>
    </row>
    <row r="223" spans="1:50" ht="24.75" hidden="1" customHeight="1" x14ac:dyDescent="0.2">
      <c r="A223" s="120"/>
      <c r="B223" s="533"/>
      <c r="C223" s="533"/>
      <c r="D223" s="533"/>
      <c r="E223" s="533"/>
      <c r="F223" s="534"/>
      <c r="G223" s="71"/>
      <c r="H223" s="72"/>
      <c r="I223" s="72"/>
      <c r="J223" s="72"/>
      <c r="K223" s="73"/>
      <c r="L223" s="74"/>
      <c r="M223" s="75"/>
      <c r="N223" s="75"/>
      <c r="O223" s="75"/>
      <c r="P223" s="75"/>
      <c r="Q223" s="75"/>
      <c r="R223" s="75"/>
      <c r="S223" s="75"/>
      <c r="T223" s="75"/>
      <c r="U223" s="75"/>
      <c r="V223" s="75"/>
      <c r="W223" s="75"/>
      <c r="X223" s="76"/>
      <c r="Y223" s="77"/>
      <c r="Z223" s="78"/>
      <c r="AA223" s="78"/>
      <c r="AB223" s="8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79"/>
    </row>
    <row r="224" spans="1:50" ht="24.75" hidden="1" customHeight="1" x14ac:dyDescent="0.2">
      <c r="A224" s="120"/>
      <c r="B224" s="533"/>
      <c r="C224" s="533"/>
      <c r="D224" s="533"/>
      <c r="E224" s="533"/>
      <c r="F224" s="534"/>
      <c r="G224" s="71"/>
      <c r="H224" s="72"/>
      <c r="I224" s="72"/>
      <c r="J224" s="72"/>
      <c r="K224" s="73"/>
      <c r="L224" s="74"/>
      <c r="M224" s="75"/>
      <c r="N224" s="75"/>
      <c r="O224" s="75"/>
      <c r="P224" s="75"/>
      <c r="Q224" s="75"/>
      <c r="R224" s="75"/>
      <c r="S224" s="75"/>
      <c r="T224" s="75"/>
      <c r="U224" s="75"/>
      <c r="V224" s="75"/>
      <c r="W224" s="75"/>
      <c r="X224" s="76"/>
      <c r="Y224" s="77"/>
      <c r="Z224" s="78"/>
      <c r="AA224" s="78"/>
      <c r="AB224" s="8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79"/>
    </row>
    <row r="225" spans="1:50" ht="24.75" hidden="1" customHeight="1" x14ac:dyDescent="0.2">
      <c r="A225" s="120"/>
      <c r="B225" s="533"/>
      <c r="C225" s="533"/>
      <c r="D225" s="533"/>
      <c r="E225" s="533"/>
      <c r="F225" s="534"/>
      <c r="G225" s="71"/>
      <c r="H225" s="72"/>
      <c r="I225" s="72"/>
      <c r="J225" s="72"/>
      <c r="K225" s="73"/>
      <c r="L225" s="74"/>
      <c r="M225" s="75"/>
      <c r="N225" s="75"/>
      <c r="O225" s="75"/>
      <c r="P225" s="75"/>
      <c r="Q225" s="75"/>
      <c r="R225" s="75"/>
      <c r="S225" s="75"/>
      <c r="T225" s="75"/>
      <c r="U225" s="75"/>
      <c r="V225" s="75"/>
      <c r="W225" s="75"/>
      <c r="X225" s="76"/>
      <c r="Y225" s="77"/>
      <c r="Z225" s="78"/>
      <c r="AA225" s="78"/>
      <c r="AB225" s="8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79"/>
    </row>
    <row r="226" spans="1:50" ht="24.75" hidden="1" customHeight="1" x14ac:dyDescent="0.2">
      <c r="A226" s="120"/>
      <c r="B226" s="533"/>
      <c r="C226" s="533"/>
      <c r="D226" s="533"/>
      <c r="E226" s="533"/>
      <c r="F226" s="534"/>
      <c r="G226" s="71"/>
      <c r="H226" s="72"/>
      <c r="I226" s="72"/>
      <c r="J226" s="72"/>
      <c r="K226" s="73"/>
      <c r="L226" s="74"/>
      <c r="M226" s="75"/>
      <c r="N226" s="75"/>
      <c r="O226" s="75"/>
      <c r="P226" s="75"/>
      <c r="Q226" s="75"/>
      <c r="R226" s="75"/>
      <c r="S226" s="75"/>
      <c r="T226" s="75"/>
      <c r="U226" s="75"/>
      <c r="V226" s="75"/>
      <c r="W226" s="75"/>
      <c r="X226" s="76"/>
      <c r="Y226" s="77"/>
      <c r="Z226" s="78"/>
      <c r="AA226" s="78"/>
      <c r="AB226" s="8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79"/>
    </row>
    <row r="227" spans="1:50" ht="24.75" hidden="1" customHeight="1" x14ac:dyDescent="0.2">
      <c r="A227" s="120"/>
      <c r="B227" s="533"/>
      <c r="C227" s="533"/>
      <c r="D227" s="533"/>
      <c r="E227" s="533"/>
      <c r="F227" s="534"/>
      <c r="G227" s="71"/>
      <c r="H227" s="72"/>
      <c r="I227" s="72"/>
      <c r="J227" s="72"/>
      <c r="K227" s="73"/>
      <c r="L227" s="74"/>
      <c r="M227" s="75"/>
      <c r="N227" s="75"/>
      <c r="O227" s="75"/>
      <c r="P227" s="75"/>
      <c r="Q227" s="75"/>
      <c r="R227" s="75"/>
      <c r="S227" s="75"/>
      <c r="T227" s="75"/>
      <c r="U227" s="75"/>
      <c r="V227" s="75"/>
      <c r="W227" s="75"/>
      <c r="X227" s="76"/>
      <c r="Y227" s="77"/>
      <c r="Z227" s="78"/>
      <c r="AA227" s="78"/>
      <c r="AB227" s="8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79"/>
    </row>
    <row r="228" spans="1:50" ht="24.75" hidden="1" customHeight="1" x14ac:dyDescent="0.2">
      <c r="A228" s="120"/>
      <c r="B228" s="533"/>
      <c r="C228" s="533"/>
      <c r="D228" s="533"/>
      <c r="E228" s="533"/>
      <c r="F228" s="534"/>
      <c r="G228" s="71"/>
      <c r="H228" s="72"/>
      <c r="I228" s="72"/>
      <c r="J228" s="72"/>
      <c r="K228" s="73"/>
      <c r="L228" s="74"/>
      <c r="M228" s="75"/>
      <c r="N228" s="75"/>
      <c r="O228" s="75"/>
      <c r="P228" s="75"/>
      <c r="Q228" s="75"/>
      <c r="R228" s="75"/>
      <c r="S228" s="75"/>
      <c r="T228" s="75"/>
      <c r="U228" s="75"/>
      <c r="V228" s="75"/>
      <c r="W228" s="75"/>
      <c r="X228" s="76"/>
      <c r="Y228" s="77"/>
      <c r="Z228" s="78"/>
      <c r="AA228" s="78"/>
      <c r="AB228" s="8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79"/>
    </row>
    <row r="229" spans="1:50" ht="24.75" hidden="1" customHeight="1" x14ac:dyDescent="0.2">
      <c r="A229" s="120"/>
      <c r="B229" s="533"/>
      <c r="C229" s="533"/>
      <c r="D229" s="533"/>
      <c r="E229" s="533"/>
      <c r="F229" s="534"/>
      <c r="G229" s="80" t="s">
        <v>22</v>
      </c>
      <c r="H229" s="81"/>
      <c r="I229" s="81"/>
      <c r="J229" s="81"/>
      <c r="K229" s="81"/>
      <c r="L229" s="82"/>
      <c r="M229" s="83"/>
      <c r="N229" s="83"/>
      <c r="O229" s="83"/>
      <c r="P229" s="83"/>
      <c r="Q229" s="83"/>
      <c r="R229" s="83"/>
      <c r="S229" s="83"/>
      <c r="T229" s="83"/>
      <c r="U229" s="83"/>
      <c r="V229" s="83"/>
      <c r="W229" s="83"/>
      <c r="X229" s="84"/>
      <c r="Y229" s="85">
        <f>SUM(Y219:AB228)</f>
        <v>0</v>
      </c>
      <c r="Z229" s="86"/>
      <c r="AA229" s="86"/>
      <c r="AB229" s="87"/>
      <c r="AC229" s="80" t="s">
        <v>22</v>
      </c>
      <c r="AD229" s="81"/>
      <c r="AE229" s="81"/>
      <c r="AF229" s="81"/>
      <c r="AG229" s="81"/>
      <c r="AH229" s="82"/>
      <c r="AI229" s="83"/>
      <c r="AJ229" s="83"/>
      <c r="AK229" s="83"/>
      <c r="AL229" s="83"/>
      <c r="AM229" s="83"/>
      <c r="AN229" s="83"/>
      <c r="AO229" s="83"/>
      <c r="AP229" s="83"/>
      <c r="AQ229" s="83"/>
      <c r="AR229" s="83"/>
      <c r="AS229" s="83"/>
      <c r="AT229" s="84"/>
      <c r="AU229" s="85">
        <f>SUM(AU219:AX228)</f>
        <v>0</v>
      </c>
      <c r="AV229" s="86"/>
      <c r="AW229" s="86"/>
      <c r="AX229" s="88"/>
    </row>
    <row r="230" spans="1:50" ht="22.5" customHeight="1" thickBot="1" x14ac:dyDescent="0.25">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2">
      <c r="A236" s="106">
        <v>1</v>
      </c>
      <c r="B236" s="106">
        <v>1</v>
      </c>
      <c r="C236" s="111" t="s">
        <v>402</v>
      </c>
      <c r="D236" s="107"/>
      <c r="E236" s="107"/>
      <c r="F236" s="107"/>
      <c r="G236" s="107"/>
      <c r="H236" s="107"/>
      <c r="I236" s="107"/>
      <c r="J236" s="107"/>
      <c r="K236" s="107"/>
      <c r="L236" s="107"/>
      <c r="M236" s="111" t="s">
        <v>403</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146</v>
      </c>
      <c r="AL236" s="109"/>
      <c r="AM236" s="109"/>
      <c r="AN236" s="109"/>
      <c r="AO236" s="109"/>
      <c r="AP236" s="110"/>
      <c r="AQ236" s="111" t="s">
        <v>423</v>
      </c>
      <c r="AR236" s="107"/>
      <c r="AS236" s="107"/>
      <c r="AT236" s="107"/>
      <c r="AU236" s="111" t="s">
        <v>423</v>
      </c>
      <c r="AV236" s="107"/>
      <c r="AW236" s="107"/>
      <c r="AX236" s="107"/>
    </row>
    <row r="237" spans="1:50" ht="24" hidden="1" customHeight="1" x14ac:dyDescent="0.2">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x14ac:dyDescent="0.2">
      <c r="A238" s="106">
        <v>3</v>
      </c>
      <c r="B238" s="106">
        <v>1</v>
      </c>
      <c r="C238" s="107"/>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hidden="1" customHeight="1" x14ac:dyDescent="0.2">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2">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2">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2">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2">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2">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2">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2">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2">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2">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2">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2">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2">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2">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2">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2">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2">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2">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2">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2">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2">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2">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2">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2">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2">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2">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2">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106"/>
      <c r="B268" s="106"/>
      <c r="C268" s="112" t="s">
        <v>365</v>
      </c>
      <c r="D268" s="112"/>
      <c r="E268" s="112"/>
      <c r="F268" s="112"/>
      <c r="G268" s="112"/>
      <c r="H268" s="112"/>
      <c r="I268" s="112"/>
      <c r="J268" s="112"/>
      <c r="K268" s="112"/>
      <c r="L268" s="112"/>
      <c r="M268" s="112" t="s">
        <v>366</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367</v>
      </c>
      <c r="AL268" s="112"/>
      <c r="AM268" s="112"/>
      <c r="AN268" s="112"/>
      <c r="AO268" s="112"/>
      <c r="AP268" s="112"/>
      <c r="AQ268" s="112" t="s">
        <v>23</v>
      </c>
      <c r="AR268" s="112"/>
      <c r="AS268" s="112"/>
      <c r="AT268" s="112"/>
      <c r="AU268" s="114" t="s">
        <v>24</v>
      </c>
      <c r="AV268" s="115"/>
      <c r="AW268" s="115"/>
      <c r="AX268" s="116"/>
    </row>
    <row r="269" spans="1:50" ht="27" customHeight="1" x14ac:dyDescent="0.2">
      <c r="A269" s="106">
        <v>1</v>
      </c>
      <c r="B269" s="106">
        <v>1</v>
      </c>
      <c r="C269" s="111" t="s">
        <v>404</v>
      </c>
      <c r="D269" s="107"/>
      <c r="E269" s="107"/>
      <c r="F269" s="107"/>
      <c r="G269" s="107"/>
      <c r="H269" s="107"/>
      <c r="I269" s="107"/>
      <c r="J269" s="107"/>
      <c r="K269" s="107"/>
      <c r="L269" s="107"/>
      <c r="M269" s="111" t="s">
        <v>405</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78</v>
      </c>
      <c r="AL269" s="109"/>
      <c r="AM269" s="109"/>
      <c r="AN269" s="109"/>
      <c r="AO269" s="109"/>
      <c r="AP269" s="110"/>
      <c r="AQ269" s="111" t="s">
        <v>423</v>
      </c>
      <c r="AR269" s="107"/>
      <c r="AS269" s="107"/>
      <c r="AT269" s="107"/>
      <c r="AU269" s="111" t="s">
        <v>423</v>
      </c>
      <c r="AV269" s="107"/>
      <c r="AW269" s="107"/>
      <c r="AX269" s="107"/>
    </row>
    <row r="270" spans="1:50" ht="24" hidden="1" customHeight="1" x14ac:dyDescent="0.2">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x14ac:dyDescent="0.2">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2">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2">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2">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2">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2">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2">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2">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2">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2">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2">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2">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2">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2">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2">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2">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2">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2">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2">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2">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2">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2">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2">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2">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2">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2">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2">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2">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x14ac:dyDescent="0.2">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106"/>
      <c r="B301" s="106"/>
      <c r="C301" s="112" t="s">
        <v>365</v>
      </c>
      <c r="D301" s="112"/>
      <c r="E301" s="112"/>
      <c r="F301" s="112"/>
      <c r="G301" s="112"/>
      <c r="H301" s="112"/>
      <c r="I301" s="112"/>
      <c r="J301" s="112"/>
      <c r="K301" s="112"/>
      <c r="L301" s="112"/>
      <c r="M301" s="112" t="s">
        <v>366</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367</v>
      </c>
      <c r="AL301" s="112"/>
      <c r="AM301" s="112"/>
      <c r="AN301" s="112"/>
      <c r="AO301" s="112"/>
      <c r="AP301" s="112"/>
      <c r="AQ301" s="112" t="s">
        <v>23</v>
      </c>
      <c r="AR301" s="112"/>
      <c r="AS301" s="112"/>
      <c r="AT301" s="112"/>
      <c r="AU301" s="114" t="s">
        <v>24</v>
      </c>
      <c r="AV301" s="115"/>
      <c r="AW301" s="115"/>
      <c r="AX301" s="116"/>
    </row>
    <row r="302" spans="1:50" ht="29.25" customHeight="1" x14ac:dyDescent="0.2">
      <c r="A302" s="106">
        <v>1</v>
      </c>
      <c r="B302" s="106">
        <v>1</v>
      </c>
      <c r="C302" s="111" t="s">
        <v>406</v>
      </c>
      <c r="D302" s="107"/>
      <c r="E302" s="107"/>
      <c r="F302" s="107"/>
      <c r="G302" s="107"/>
      <c r="H302" s="107"/>
      <c r="I302" s="107"/>
      <c r="J302" s="107"/>
      <c r="K302" s="107"/>
      <c r="L302" s="107"/>
      <c r="M302" s="111" t="s">
        <v>407</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24</v>
      </c>
      <c r="AL302" s="109"/>
      <c r="AM302" s="109"/>
      <c r="AN302" s="109"/>
      <c r="AO302" s="109"/>
      <c r="AP302" s="110"/>
      <c r="AQ302" s="111" t="s">
        <v>423</v>
      </c>
      <c r="AR302" s="107"/>
      <c r="AS302" s="107"/>
      <c r="AT302" s="107"/>
      <c r="AU302" s="111" t="s">
        <v>423</v>
      </c>
      <c r="AV302" s="107"/>
      <c r="AW302" s="107"/>
      <c r="AX302" s="107"/>
    </row>
    <row r="303" spans="1:50" ht="24" hidden="1" customHeight="1" x14ac:dyDescent="0.2">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2">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2">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2">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2">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2">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2">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2">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2">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2">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2">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2">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2">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2">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2">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2">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2">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2">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2">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2">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2">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2">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2">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2">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2">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2">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2">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2">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0.75" customHeight="1" x14ac:dyDescent="0.2">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3" spans="1:50" x14ac:dyDescent="0.2">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106"/>
      <c r="B334" s="106"/>
      <c r="C334" s="112" t="s">
        <v>365</v>
      </c>
      <c r="D334" s="112"/>
      <c r="E334" s="112"/>
      <c r="F334" s="112"/>
      <c r="G334" s="112"/>
      <c r="H334" s="112"/>
      <c r="I334" s="112"/>
      <c r="J334" s="112"/>
      <c r="K334" s="112"/>
      <c r="L334" s="112"/>
      <c r="M334" s="112" t="s">
        <v>366</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367</v>
      </c>
      <c r="AL334" s="112"/>
      <c r="AM334" s="112"/>
      <c r="AN334" s="112"/>
      <c r="AO334" s="112"/>
      <c r="AP334" s="112"/>
      <c r="AQ334" s="112" t="s">
        <v>23</v>
      </c>
      <c r="AR334" s="112"/>
      <c r="AS334" s="112"/>
      <c r="AT334" s="112"/>
      <c r="AU334" s="114" t="s">
        <v>24</v>
      </c>
      <c r="AV334" s="115"/>
      <c r="AW334" s="115"/>
      <c r="AX334" s="116"/>
    </row>
    <row r="335" spans="1:50" ht="28.5" customHeight="1" x14ac:dyDescent="0.2">
      <c r="A335" s="106">
        <v>1</v>
      </c>
      <c r="B335" s="106">
        <v>1</v>
      </c>
      <c r="C335" s="111" t="s">
        <v>409</v>
      </c>
      <c r="D335" s="107"/>
      <c r="E335" s="107"/>
      <c r="F335" s="107"/>
      <c r="G335" s="107"/>
      <c r="H335" s="107"/>
      <c r="I335" s="107"/>
      <c r="J335" s="107"/>
      <c r="K335" s="107"/>
      <c r="L335" s="107"/>
      <c r="M335" s="111" t="s">
        <v>408</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v>71</v>
      </c>
      <c r="AL335" s="109"/>
      <c r="AM335" s="109"/>
      <c r="AN335" s="109"/>
      <c r="AO335" s="109"/>
      <c r="AP335" s="110"/>
      <c r="AQ335" s="111" t="s">
        <v>423</v>
      </c>
      <c r="AR335" s="107"/>
      <c r="AS335" s="107"/>
      <c r="AT335" s="107"/>
      <c r="AU335" s="111" t="s">
        <v>423</v>
      </c>
      <c r="AV335" s="107"/>
      <c r="AW335" s="107"/>
      <c r="AX335" s="107"/>
    </row>
    <row r="336" spans="1:50" ht="24" hidden="1" customHeight="1" x14ac:dyDescent="0.2">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2">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2">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2">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2">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2">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2">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2">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2">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2">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2">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2">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2">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2">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2">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2">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2">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2">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2">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2">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2">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2">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2">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2">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2">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2">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2">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0.75" customHeight="1" x14ac:dyDescent="0.2">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0.75" customHeight="1" x14ac:dyDescent="0.2">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6" spans="1:50" x14ac:dyDescent="0.2">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06"/>
      <c r="B367" s="106"/>
      <c r="C367" s="112" t="s">
        <v>365</v>
      </c>
      <c r="D367" s="112"/>
      <c r="E367" s="112"/>
      <c r="F367" s="112"/>
      <c r="G367" s="112"/>
      <c r="H367" s="112"/>
      <c r="I367" s="112"/>
      <c r="J367" s="112"/>
      <c r="K367" s="112"/>
      <c r="L367" s="112"/>
      <c r="M367" s="112" t="s">
        <v>366</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367</v>
      </c>
      <c r="AL367" s="112"/>
      <c r="AM367" s="112"/>
      <c r="AN367" s="112"/>
      <c r="AO367" s="112"/>
      <c r="AP367" s="112"/>
      <c r="AQ367" s="112" t="s">
        <v>23</v>
      </c>
      <c r="AR367" s="112"/>
      <c r="AS367" s="112"/>
      <c r="AT367" s="112"/>
      <c r="AU367" s="114" t="s">
        <v>24</v>
      </c>
      <c r="AV367" s="115"/>
      <c r="AW367" s="115"/>
      <c r="AX367" s="116"/>
    </row>
    <row r="368" spans="1:50" ht="24" hidden="1" customHeight="1" x14ac:dyDescent="0.2">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2">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2">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2">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2">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2">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2">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2">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2">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2">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2">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2">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2">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2">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2">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2">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2">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2">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2">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2">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2">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2">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2">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2">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2">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2">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2">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2">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2">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2">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2"/>
    <row r="399" spans="1:50" hidden="1" x14ac:dyDescent="0.2">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06"/>
      <c r="B400" s="106"/>
      <c r="C400" s="112" t="s">
        <v>365</v>
      </c>
      <c r="D400" s="112"/>
      <c r="E400" s="112"/>
      <c r="F400" s="112"/>
      <c r="G400" s="112"/>
      <c r="H400" s="112"/>
      <c r="I400" s="112"/>
      <c r="J400" s="112"/>
      <c r="K400" s="112"/>
      <c r="L400" s="112"/>
      <c r="M400" s="112" t="s">
        <v>366</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367</v>
      </c>
      <c r="AL400" s="112"/>
      <c r="AM400" s="112"/>
      <c r="AN400" s="112"/>
      <c r="AO400" s="112"/>
      <c r="AP400" s="112"/>
      <c r="AQ400" s="112" t="s">
        <v>23</v>
      </c>
      <c r="AR400" s="112"/>
      <c r="AS400" s="112"/>
      <c r="AT400" s="112"/>
      <c r="AU400" s="114" t="s">
        <v>24</v>
      </c>
      <c r="AV400" s="115"/>
      <c r="AW400" s="115"/>
      <c r="AX400" s="116"/>
    </row>
    <row r="401" spans="1:50" ht="24" hidden="1" customHeight="1" x14ac:dyDescent="0.2">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2">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2">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2">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2">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2">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2">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2">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2">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2">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2">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2">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2">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2">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2">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2">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2">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2">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2">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2">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2">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2">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2">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2">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2">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2">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2">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2">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2">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2">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2"/>
    <row r="432" spans="1:50" hidden="1" x14ac:dyDescent="0.2">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06"/>
      <c r="B433" s="106"/>
      <c r="C433" s="112" t="s">
        <v>365</v>
      </c>
      <c r="D433" s="112"/>
      <c r="E433" s="112"/>
      <c r="F433" s="112"/>
      <c r="G433" s="112"/>
      <c r="H433" s="112"/>
      <c r="I433" s="112"/>
      <c r="J433" s="112"/>
      <c r="K433" s="112"/>
      <c r="L433" s="112"/>
      <c r="M433" s="112" t="s">
        <v>366</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367</v>
      </c>
      <c r="AL433" s="112"/>
      <c r="AM433" s="112"/>
      <c r="AN433" s="112"/>
      <c r="AO433" s="112"/>
      <c r="AP433" s="112"/>
      <c r="AQ433" s="112" t="s">
        <v>23</v>
      </c>
      <c r="AR433" s="112"/>
      <c r="AS433" s="112"/>
      <c r="AT433" s="112"/>
      <c r="AU433" s="114" t="s">
        <v>24</v>
      </c>
      <c r="AV433" s="115"/>
      <c r="AW433" s="115"/>
      <c r="AX433" s="116"/>
    </row>
    <row r="434" spans="1:50" ht="24" hidden="1" customHeight="1" x14ac:dyDescent="0.2">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2">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2">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2">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2">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2">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2">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2">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2">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2">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2">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2">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2">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2">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2">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2">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2">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2">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2">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2">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2">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2">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2">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2">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2">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2">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2">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2">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2">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2">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2"/>
    <row r="465" spans="1:50" hidden="1" x14ac:dyDescent="0.2">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06"/>
      <c r="B466" s="106"/>
      <c r="C466" s="112" t="s">
        <v>365</v>
      </c>
      <c r="D466" s="112"/>
      <c r="E466" s="112"/>
      <c r="F466" s="112"/>
      <c r="G466" s="112"/>
      <c r="H466" s="112"/>
      <c r="I466" s="112"/>
      <c r="J466" s="112"/>
      <c r="K466" s="112"/>
      <c r="L466" s="112"/>
      <c r="M466" s="112" t="s">
        <v>366</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367</v>
      </c>
      <c r="AL466" s="112"/>
      <c r="AM466" s="112"/>
      <c r="AN466" s="112"/>
      <c r="AO466" s="112"/>
      <c r="AP466" s="112"/>
      <c r="AQ466" s="112" t="s">
        <v>23</v>
      </c>
      <c r="AR466" s="112"/>
      <c r="AS466" s="112"/>
      <c r="AT466" s="112"/>
      <c r="AU466" s="114" t="s">
        <v>24</v>
      </c>
      <c r="AV466" s="115"/>
      <c r="AW466" s="115"/>
      <c r="AX466" s="116"/>
    </row>
    <row r="467" spans="1:50" ht="24" hidden="1" customHeight="1" x14ac:dyDescent="0.2">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2">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2">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2">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2">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2">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2">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2">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2">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2">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2">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2">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2">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2">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2">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2">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2">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2">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2">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2">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2">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2">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2">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2">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2">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2">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2">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2">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2">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2">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2">
      <c r="A497" s="649" t="s">
        <v>323</v>
      </c>
      <c r="B497" s="650"/>
      <c r="C497" s="650"/>
      <c r="D497" s="650"/>
      <c r="E497" s="650"/>
      <c r="F497" s="650"/>
      <c r="G497" s="650"/>
      <c r="H497" s="650"/>
      <c r="I497" s="650"/>
      <c r="J497" s="650"/>
      <c r="K497" s="650"/>
      <c r="L497" s="650"/>
      <c r="M497" s="650"/>
      <c r="N497" s="650"/>
      <c r="O497" s="650"/>
      <c r="P497" s="650"/>
      <c r="Q497" s="650"/>
      <c r="R497" s="650"/>
      <c r="S497" s="650"/>
      <c r="T497" s="650"/>
      <c r="U497" s="650"/>
      <c r="V497" s="650"/>
      <c r="W497" s="650"/>
      <c r="X497" s="650"/>
      <c r="Y497" s="650"/>
      <c r="Z497" s="650"/>
      <c r="AA497" s="650"/>
      <c r="AB497" s="650"/>
      <c r="AC497" s="650"/>
      <c r="AD497" s="650"/>
      <c r="AE497" s="650"/>
      <c r="AF497" s="650"/>
      <c r="AG497" s="650"/>
      <c r="AH497" s="650"/>
      <c r="AI497" s="650"/>
      <c r="AJ497" s="650"/>
      <c r="AK497" s="651"/>
      <c r="AL497" s="30"/>
      <c r="AM497" s="30"/>
      <c r="AN497" s="30"/>
      <c r="AO497" s="30"/>
      <c r="AP497" s="30"/>
      <c r="AQ497" s="30"/>
      <c r="AR497" s="30"/>
      <c r="AS497" s="30"/>
      <c r="AT497" s="30"/>
      <c r="AU497" s="30"/>
      <c r="AV497" s="30"/>
      <c r="AW497" s="30"/>
      <c r="AX497" s="31"/>
    </row>
  </sheetData>
  <sheetProtection password="CC77" sheet="1" scenarios="1" formatRows="0"/>
  <mergeCells count="2462">
    <mergeCell ref="Y38:AA38"/>
    <mergeCell ref="AE34:AI34"/>
    <mergeCell ref="AJ33:AN33"/>
    <mergeCell ref="AJ34:AN34"/>
    <mergeCell ref="AO33:AS33"/>
    <mergeCell ref="AO34:AS34"/>
    <mergeCell ref="AT34:AX34"/>
    <mergeCell ref="AE35:AI35"/>
    <mergeCell ref="AJ35:AN35"/>
    <mergeCell ref="AO35:AS35"/>
    <mergeCell ref="AB38:AD38"/>
    <mergeCell ref="AB39:AD39"/>
    <mergeCell ref="AE38:AI38"/>
    <mergeCell ref="AE39:AI39"/>
    <mergeCell ref="AE40:AI40"/>
    <mergeCell ref="AJ38:AN38"/>
    <mergeCell ref="AJ39:AN39"/>
    <mergeCell ref="AO38:AS38"/>
    <mergeCell ref="AO39:AS39"/>
    <mergeCell ref="AO40:AS40"/>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AO85:AS85"/>
    <mergeCell ref="AO55:AS55"/>
    <mergeCell ref="AT67:AX67"/>
    <mergeCell ref="AB49:AX51"/>
    <mergeCell ref="G38:O40"/>
    <mergeCell ref="P38:X40"/>
    <mergeCell ref="AB33:AD33"/>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10:F10"/>
    <mergeCell ref="G10:AX10"/>
    <mergeCell ref="AT21:AX21"/>
    <mergeCell ref="AD14:AJ14"/>
    <mergeCell ref="AK14:AQ14"/>
    <mergeCell ref="AK13:AQ13"/>
    <mergeCell ref="AR13:AX13"/>
    <mergeCell ref="A36:F40"/>
    <mergeCell ref="AT40:AX40"/>
    <mergeCell ref="AB45:AD45"/>
    <mergeCell ref="AE45:AI45"/>
    <mergeCell ref="AT33:AX33"/>
    <mergeCell ref="Y34:AA34"/>
    <mergeCell ref="AD16:AJ16"/>
    <mergeCell ref="AE21:AI22"/>
    <mergeCell ref="AJ21:AN22"/>
    <mergeCell ref="Y21:AA22"/>
    <mergeCell ref="Y23:AA23"/>
    <mergeCell ref="Y24:AA24"/>
    <mergeCell ref="AO21:AS22"/>
    <mergeCell ref="G36:O37"/>
    <mergeCell ref="P36:X37"/>
    <mergeCell ref="Y36:AA37"/>
    <mergeCell ref="AK16:AQ16"/>
    <mergeCell ref="Y41:AA42"/>
    <mergeCell ref="Y39:AA39"/>
    <mergeCell ref="G43:O45"/>
    <mergeCell ref="P43:X45"/>
    <mergeCell ref="AE25:AI25"/>
    <mergeCell ref="AJ25:AN25"/>
    <mergeCell ref="AE23:AI23"/>
    <mergeCell ref="AB34:AD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E24:AI24"/>
    <mergeCell ref="AJ24:AN24"/>
    <mergeCell ref="AJ23:AN23"/>
    <mergeCell ref="AT25:AX25"/>
    <mergeCell ref="AE55:AI55"/>
    <mergeCell ref="AJ55:AN55"/>
    <mergeCell ref="AB36:AD37"/>
    <mergeCell ref="AE36:AI37"/>
    <mergeCell ref="AJ36:AN37"/>
    <mergeCell ref="AO36:AS37"/>
    <mergeCell ref="AT36:AX36"/>
    <mergeCell ref="AU53:AV53"/>
    <mergeCell ref="AW53:AX53"/>
    <mergeCell ref="AT55:AX55"/>
    <mergeCell ref="AB41:AD42"/>
    <mergeCell ref="AE41:AI42"/>
    <mergeCell ref="AJ41:AN42"/>
    <mergeCell ref="AO41:AS42"/>
    <mergeCell ref="AT38:AX38"/>
    <mergeCell ref="AT41:AX41"/>
    <mergeCell ref="AJ40:AN40"/>
    <mergeCell ref="AE54:AI54"/>
    <mergeCell ref="AJ54:AN54"/>
    <mergeCell ref="AO54:AS54"/>
    <mergeCell ref="AT54:AX54"/>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B47:AX48"/>
    <mergeCell ref="AD112:AF112"/>
    <mergeCell ref="AE69:AI69"/>
    <mergeCell ref="AJ30:AN30"/>
    <mergeCell ref="AO30:AS30"/>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W138:AF13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B87:AD87"/>
    <mergeCell ref="S5:X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Y29:AA29"/>
    <mergeCell ref="AB29:AD29"/>
    <mergeCell ref="AE29:AI29"/>
    <mergeCell ref="Y45:AA45"/>
    <mergeCell ref="AJ45:AN45"/>
    <mergeCell ref="AO45:AS45"/>
    <mergeCell ref="AT45:AX45"/>
    <mergeCell ref="Y62:AA63"/>
    <mergeCell ref="AB62:AD63"/>
    <mergeCell ref="AE62:AI63"/>
    <mergeCell ref="AO25:AS25"/>
    <mergeCell ref="AJ26:AN27"/>
    <mergeCell ref="A8:F8"/>
    <mergeCell ref="Y35:AA35"/>
    <mergeCell ref="P41:X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L99:Q99"/>
    <mergeCell ref="C100:K100"/>
    <mergeCell ref="G5:L5"/>
    <mergeCell ref="M5:R5"/>
    <mergeCell ref="Y43:AA43"/>
    <mergeCell ref="AB43:AD43"/>
    <mergeCell ref="AE43:AI43"/>
    <mergeCell ref="AJ43:AN43"/>
    <mergeCell ref="AO43:AS43"/>
    <mergeCell ref="AT43:AX43"/>
    <mergeCell ref="Y44:AA44"/>
    <mergeCell ref="AB44:AD44"/>
    <mergeCell ref="AE44:AI44"/>
    <mergeCell ref="AJ44:AN44"/>
    <mergeCell ref="AO44:AS44"/>
    <mergeCell ref="AT44:AX44"/>
    <mergeCell ref="AT39:AX39"/>
    <mergeCell ref="Y40:AA40"/>
    <mergeCell ref="AB40:AD40"/>
    <mergeCell ref="AD13:AJ13"/>
    <mergeCell ref="G8:X8"/>
    <mergeCell ref="AT30:AX30"/>
    <mergeCell ref="AB31:AD32"/>
    <mergeCell ref="AE31:AI32"/>
    <mergeCell ref="AJ31:AN32"/>
    <mergeCell ref="AO31:AS32"/>
    <mergeCell ref="AT31:AX31"/>
    <mergeCell ref="AB35:AD35"/>
    <mergeCell ref="AT35:AX35"/>
    <mergeCell ref="AK15:AQ15"/>
    <mergeCell ref="AR15:AX15"/>
    <mergeCell ref="I14:O14"/>
    <mergeCell ref="AR14:AX14"/>
    <mergeCell ref="AE33:AI3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J73:AN73"/>
    <mergeCell ref="AO73:AS73"/>
    <mergeCell ref="AT73:AX73"/>
    <mergeCell ref="G74:X75"/>
    <mergeCell ref="Y74:AA74"/>
    <mergeCell ref="AT74:AX74"/>
    <mergeCell ref="Y75:AA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A76:F78"/>
    <mergeCell ref="G76:X76"/>
    <mergeCell ref="Y76:AA76"/>
    <mergeCell ref="AB76:AD76"/>
    <mergeCell ref="AE76:AI76"/>
    <mergeCell ref="AJ76:AN76"/>
    <mergeCell ref="AO76:AS76"/>
    <mergeCell ref="AT76:AX76"/>
    <mergeCell ref="G77:X78"/>
    <mergeCell ref="Y77:AA77"/>
    <mergeCell ref="AT77:AX77"/>
    <mergeCell ref="Y78:AA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Y89:AA89"/>
    <mergeCell ref="Y90:AA90"/>
    <mergeCell ref="AB90:AD90"/>
    <mergeCell ref="G89:X90"/>
    <mergeCell ref="AB89:AD89"/>
    <mergeCell ref="AE89:AI89"/>
    <mergeCell ref="AJ89:AN89"/>
    <mergeCell ref="AO89:AS89"/>
    <mergeCell ref="AT89:AX89"/>
    <mergeCell ref="AE90:AI90"/>
    <mergeCell ref="AJ90:AN90"/>
    <mergeCell ref="AO90:AS90"/>
    <mergeCell ref="AT90:AX90"/>
    <mergeCell ref="A91:F93"/>
    <mergeCell ref="G91:X91"/>
    <mergeCell ref="Y91:AA91"/>
    <mergeCell ref="AB91:AD91"/>
    <mergeCell ref="AE91:AI91"/>
    <mergeCell ref="AJ91:AN91"/>
    <mergeCell ref="AO91:AS91"/>
    <mergeCell ref="AT91:AX91"/>
    <mergeCell ref="Y92:AA92"/>
    <mergeCell ref="AE92:AI92"/>
    <mergeCell ref="AJ92:AN92"/>
    <mergeCell ref="AO92:AS92"/>
    <mergeCell ref="Y93:AA93"/>
    <mergeCell ref="AB93:AD93"/>
    <mergeCell ref="AE93:AI93"/>
    <mergeCell ref="AJ93:AN93"/>
    <mergeCell ref="G92:X93"/>
    <mergeCell ref="AB92:AD92"/>
    <mergeCell ref="AO93:AS93"/>
    <mergeCell ref="AT93:AX93"/>
    <mergeCell ref="AT92:AX92"/>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L225:X225"/>
    <mergeCell ref="P13:V13"/>
    <mergeCell ref="AO23:AS23"/>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Y210:AB210"/>
    <mergeCell ref="AC210:AG210"/>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AB74:AD74"/>
    <mergeCell ref="AB75:AD75"/>
    <mergeCell ref="AE74:AI74"/>
    <mergeCell ref="AE75:AI75"/>
    <mergeCell ref="AJ74:AN74"/>
    <mergeCell ref="AJ75:AN75"/>
    <mergeCell ref="AO74:AS74"/>
    <mergeCell ref="AO75:AS75"/>
    <mergeCell ref="AT75:AX75"/>
    <mergeCell ref="AB77:AD77"/>
    <mergeCell ref="AB78:AD78"/>
    <mergeCell ref="AE77:AI77"/>
    <mergeCell ref="AE78:AI78"/>
    <mergeCell ref="AJ77:AN77"/>
    <mergeCell ref="AJ78:AN78"/>
    <mergeCell ref="AO77:AS77"/>
    <mergeCell ref="AO78:AS78"/>
  </mergeCells>
  <phoneticPr fontId="9"/>
  <conditionalFormatting sqref="P14:AQ14">
    <cfRule type="expression" dxfId="221" priority="601">
      <formula>IF(RIGHT(TEXT(P14,"0.#"),1)=".",FALSE,TRUE)</formula>
    </cfRule>
    <cfRule type="expression" dxfId="220" priority="602">
      <formula>IF(RIGHT(TEXT(P14,"0.#"),1)=".",TRUE,FALSE)</formula>
    </cfRule>
  </conditionalFormatting>
  <conditionalFormatting sqref="AE23:AI23">
    <cfRule type="expression" dxfId="219" priority="591">
      <formula>IF(RIGHT(TEXT(AE23,"0.#"),1)=".",FALSE,TRUE)</formula>
    </cfRule>
    <cfRule type="expression" dxfId="218" priority="592">
      <formula>IF(RIGHT(TEXT(AE23,"0.#"),1)=".",TRUE,FALSE)</formula>
    </cfRule>
  </conditionalFormatting>
  <conditionalFormatting sqref="AE83:AI83">
    <cfRule type="expression" dxfId="217" priority="505">
      <formula>IF(RIGHT(TEXT(AE83,"0.#"),1)=".",FALSE,TRUE)</formula>
    </cfRule>
    <cfRule type="expression" dxfId="216" priority="506">
      <formula>IF(RIGHT(TEXT(AE83,"0.#"),1)=".",TRUE,FALSE)</formula>
    </cfRule>
  </conditionalFormatting>
  <conditionalFormatting sqref="AJ83:AX83">
    <cfRule type="expression" dxfId="215" priority="503">
      <formula>IF(RIGHT(TEXT(AJ83,"0.#"),1)=".",FALSE,TRUE)</formula>
    </cfRule>
    <cfRule type="expression" dxfId="214" priority="504">
      <formula>IF(RIGHT(TEXT(AJ83,"0.#"),1)=".",TRUE,FALSE)</formula>
    </cfRule>
  </conditionalFormatting>
  <conditionalFormatting sqref="L99">
    <cfRule type="expression" dxfId="213" priority="483">
      <formula>IF(RIGHT(TEXT(L99,"0.#"),1)=".",FALSE,TRUE)</formula>
    </cfRule>
    <cfRule type="expression" dxfId="212" priority="484">
      <formula>IF(RIGHT(TEXT(L99,"0.#"),1)=".",TRUE,FALSE)</formula>
    </cfRule>
  </conditionalFormatting>
  <conditionalFormatting sqref="L104">
    <cfRule type="expression" dxfId="211" priority="481">
      <formula>IF(RIGHT(TEXT(L104,"0.#"),1)=".",FALSE,TRUE)</formula>
    </cfRule>
    <cfRule type="expression" dxfId="210" priority="482">
      <formula>IF(RIGHT(TEXT(L104,"0.#"),1)=".",TRUE,FALSE)</formula>
    </cfRule>
  </conditionalFormatting>
  <conditionalFormatting sqref="R104">
    <cfRule type="expression" dxfId="209" priority="479">
      <formula>IF(RIGHT(TEXT(R104,"0.#"),1)=".",FALSE,TRUE)</formula>
    </cfRule>
    <cfRule type="expression" dxfId="208" priority="480">
      <formula>IF(RIGHT(TEXT(R104,"0.#"),1)=".",TRUE,FALSE)</formula>
    </cfRule>
  </conditionalFormatting>
  <conditionalFormatting sqref="P18:AX18">
    <cfRule type="expression" dxfId="207" priority="477">
      <formula>IF(RIGHT(TEXT(P18,"0.#"),1)=".",FALSE,TRUE)</formula>
    </cfRule>
    <cfRule type="expression" dxfId="206" priority="478">
      <formula>IF(RIGHT(TEXT(P18,"0.#"),1)=".",TRUE,FALSE)</formula>
    </cfRule>
  </conditionalFormatting>
  <conditionalFormatting sqref="Y181">
    <cfRule type="expression" dxfId="205" priority="473">
      <formula>IF(RIGHT(TEXT(Y181,"0.#"),1)=".",FALSE,TRUE)</formula>
    </cfRule>
    <cfRule type="expression" dxfId="204" priority="474">
      <formula>IF(RIGHT(TEXT(Y181,"0.#"),1)=".",TRUE,FALSE)</formula>
    </cfRule>
  </conditionalFormatting>
  <conditionalFormatting sqref="Y190">
    <cfRule type="expression" dxfId="203" priority="469">
      <formula>IF(RIGHT(TEXT(Y190,"0.#"),1)=".",FALSE,TRUE)</formula>
    </cfRule>
    <cfRule type="expression" dxfId="202" priority="470">
      <formula>IF(RIGHT(TEXT(Y190,"0.#"),1)=".",TRUE,FALSE)</formula>
    </cfRule>
  </conditionalFormatting>
  <conditionalFormatting sqref="AK236">
    <cfRule type="expression" dxfId="201" priority="391">
      <formula>IF(RIGHT(TEXT(AK236,"0.#"),1)=".",FALSE,TRUE)</formula>
    </cfRule>
    <cfRule type="expression" dxfId="200" priority="392">
      <formula>IF(RIGHT(TEXT(AK236,"0.#"),1)=".",TRUE,FALSE)</formula>
    </cfRule>
  </conditionalFormatting>
  <conditionalFormatting sqref="AE54:AI54">
    <cfRule type="expression" dxfId="199" priority="341">
      <formula>IF(RIGHT(TEXT(AE54,"0.#"),1)=".",FALSE,TRUE)</formula>
    </cfRule>
    <cfRule type="expression" dxfId="198" priority="342">
      <formula>IF(RIGHT(TEXT(AE54,"0.#"),1)=".",TRUE,FALSE)</formula>
    </cfRule>
  </conditionalFormatting>
  <conditionalFormatting sqref="P16:AQ17 P15:AX15 P13:AX13">
    <cfRule type="expression" dxfId="197" priority="299">
      <formula>IF(RIGHT(TEXT(P13,"0.#"),1)=".",FALSE,TRUE)</formula>
    </cfRule>
    <cfRule type="expression" dxfId="196" priority="300">
      <formula>IF(RIGHT(TEXT(P13,"0.#"),1)=".",TRUE,FALSE)</formula>
    </cfRule>
  </conditionalFormatting>
  <conditionalFormatting sqref="P19:AJ19">
    <cfRule type="expression" dxfId="195" priority="297">
      <formula>IF(RIGHT(TEXT(P19,"0.#"),1)=".",FALSE,TRUE)</formula>
    </cfRule>
    <cfRule type="expression" dxfId="194" priority="298">
      <formula>IF(RIGHT(TEXT(P19,"0.#"),1)=".",TRUE,FALSE)</formula>
    </cfRule>
  </conditionalFormatting>
  <conditionalFormatting sqref="AE55:AX55 AJ54:AS54">
    <cfRule type="expression" dxfId="193" priority="293">
      <formula>IF(RIGHT(TEXT(AE54,"0.#"),1)=".",FALSE,TRUE)</formula>
    </cfRule>
    <cfRule type="expression" dxfId="192" priority="294">
      <formula>IF(RIGHT(TEXT(AE54,"0.#"),1)=".",TRUE,FALSE)</formula>
    </cfRule>
  </conditionalFormatting>
  <conditionalFormatting sqref="AE95:AI95 AE89:AI89">
    <cfRule type="expression" dxfId="191" priority="287">
      <formula>IF(RIGHT(TEXT(AE89,"0.#"),1)=".",FALSE,TRUE)</formula>
    </cfRule>
    <cfRule type="expression" dxfId="190" priority="288">
      <formula>IF(RIGHT(TEXT(AE89,"0.#"),1)=".",TRUE,FALSE)</formula>
    </cfRule>
  </conditionalFormatting>
  <conditionalFormatting sqref="AJ95:AX95 AO92:AX92 AJ89:AX89">
    <cfRule type="expression" dxfId="189" priority="285">
      <formula>IF(RIGHT(TEXT(AJ89,"0.#"),1)=".",FALSE,TRUE)</formula>
    </cfRule>
    <cfRule type="expression" dxfId="188" priority="286">
      <formula>IF(RIGHT(TEXT(AJ89,"0.#"),1)=".",TRUE,FALSE)</formula>
    </cfRule>
  </conditionalFormatting>
  <conditionalFormatting sqref="L100:L103 L98">
    <cfRule type="expression" dxfId="187" priority="283">
      <formula>IF(RIGHT(TEXT(L98,"0.#"),1)=".",FALSE,TRUE)</formula>
    </cfRule>
    <cfRule type="expression" dxfId="186" priority="284">
      <formula>IF(RIGHT(TEXT(L98,"0.#"),1)=".",TRUE,FALSE)</formula>
    </cfRule>
  </conditionalFormatting>
  <conditionalFormatting sqref="R100:R103">
    <cfRule type="expression" dxfId="185" priority="277">
      <formula>IF(RIGHT(TEXT(R100,"0.#"),1)=".",FALSE,TRUE)</formula>
    </cfRule>
    <cfRule type="expression" dxfId="184" priority="278">
      <formula>IF(RIGHT(TEXT(R100,"0.#"),1)=".",TRUE,FALSE)</formula>
    </cfRule>
  </conditionalFormatting>
  <conditionalFormatting sqref="Y182:Y189 Y180">
    <cfRule type="expression" dxfId="183" priority="275">
      <formula>IF(RIGHT(TEXT(Y180,"0.#"),1)=".",FALSE,TRUE)</formula>
    </cfRule>
    <cfRule type="expression" dxfId="182" priority="276">
      <formula>IF(RIGHT(TEXT(Y180,"0.#"),1)=".",TRUE,FALSE)</formula>
    </cfRule>
  </conditionalFormatting>
  <conditionalFormatting sqref="AU181">
    <cfRule type="expression" dxfId="181" priority="273">
      <formula>IF(RIGHT(TEXT(AU181,"0.#"),1)=".",FALSE,TRUE)</formula>
    </cfRule>
    <cfRule type="expression" dxfId="180" priority="274">
      <formula>IF(RIGHT(TEXT(AU181,"0.#"),1)=".",TRUE,FALSE)</formula>
    </cfRule>
  </conditionalFormatting>
  <conditionalFormatting sqref="AU190">
    <cfRule type="expression" dxfId="179" priority="271">
      <formula>IF(RIGHT(TEXT(AU190,"0.#"),1)=".",FALSE,TRUE)</formula>
    </cfRule>
    <cfRule type="expression" dxfId="178" priority="272">
      <formula>IF(RIGHT(TEXT(AU190,"0.#"),1)=".",TRUE,FALSE)</formula>
    </cfRule>
  </conditionalFormatting>
  <conditionalFormatting sqref="AU182:AU189 AU180">
    <cfRule type="expression" dxfId="177" priority="269">
      <formula>IF(RIGHT(TEXT(AU180,"0.#"),1)=".",FALSE,TRUE)</formula>
    </cfRule>
    <cfRule type="expression" dxfId="176" priority="270">
      <formula>IF(RIGHT(TEXT(AU180,"0.#"),1)=".",TRUE,FALSE)</formula>
    </cfRule>
  </conditionalFormatting>
  <conditionalFormatting sqref="Y220 Y207 Y194">
    <cfRule type="expression" dxfId="175" priority="255">
      <formula>IF(RIGHT(TEXT(Y194,"0.#"),1)=".",FALSE,TRUE)</formula>
    </cfRule>
    <cfRule type="expression" dxfId="174" priority="256">
      <formula>IF(RIGHT(TEXT(Y194,"0.#"),1)=".",TRUE,FALSE)</formula>
    </cfRule>
  </conditionalFormatting>
  <conditionalFormatting sqref="Y229 Y216 Y203">
    <cfRule type="expression" dxfId="173" priority="253">
      <formula>IF(RIGHT(TEXT(Y203,"0.#"),1)=".",FALSE,TRUE)</formula>
    </cfRule>
    <cfRule type="expression" dxfId="172" priority="254">
      <formula>IF(RIGHT(TEXT(Y203,"0.#"),1)=".",TRUE,FALSE)</formula>
    </cfRule>
  </conditionalFormatting>
  <conditionalFormatting sqref="Y221:Y228 Y219 Y208:Y215 Y206 Y195:Y202 Y193">
    <cfRule type="expression" dxfId="171" priority="251">
      <formula>IF(RIGHT(TEXT(Y193,"0.#"),1)=".",FALSE,TRUE)</formula>
    </cfRule>
    <cfRule type="expression" dxfId="170" priority="252">
      <formula>IF(RIGHT(TEXT(Y193,"0.#"),1)=".",TRUE,FALSE)</formula>
    </cfRule>
  </conditionalFormatting>
  <conditionalFormatting sqref="AU220 AU207 AU194">
    <cfRule type="expression" dxfId="169" priority="249">
      <formula>IF(RIGHT(TEXT(AU194,"0.#"),1)=".",FALSE,TRUE)</formula>
    </cfRule>
    <cfRule type="expression" dxfId="168" priority="250">
      <formula>IF(RIGHT(TEXT(AU194,"0.#"),1)=".",TRUE,FALSE)</formula>
    </cfRule>
  </conditionalFormatting>
  <conditionalFormatting sqref="AU229 AU216 AU203">
    <cfRule type="expression" dxfId="167" priority="247">
      <formula>IF(RIGHT(TEXT(AU203,"0.#"),1)=".",FALSE,TRUE)</formula>
    </cfRule>
    <cfRule type="expression" dxfId="166" priority="248">
      <formula>IF(RIGHT(TEXT(AU203,"0.#"),1)=".",TRUE,FALSE)</formula>
    </cfRule>
  </conditionalFormatting>
  <conditionalFormatting sqref="AU221:AU228 AU219 AU208:AU215 AU206 AU195:AU202 AU193">
    <cfRule type="expression" dxfId="165" priority="245">
      <formula>IF(RIGHT(TEXT(AU193,"0.#"),1)=".",FALSE,TRUE)</formula>
    </cfRule>
    <cfRule type="expression" dxfId="164" priority="246">
      <formula>IF(RIGHT(TEXT(AU193,"0.#"),1)=".",TRUE,FALSE)</formula>
    </cfRule>
  </conditionalFormatting>
  <conditionalFormatting sqref="AE56:AI56">
    <cfRule type="expression" dxfId="163" priority="219">
      <formula>IF(AND(AE56&gt;=0, RIGHT(TEXT(AE56,"0.#"),1)&lt;&gt;"."),TRUE,FALSE)</formula>
    </cfRule>
    <cfRule type="expression" dxfId="162" priority="220">
      <formula>IF(AND(AE56&gt;=0, RIGHT(TEXT(AE56,"0.#"),1)="."),TRUE,FALSE)</formula>
    </cfRule>
    <cfRule type="expression" dxfId="161" priority="221">
      <formula>IF(AND(AE56&lt;0, RIGHT(TEXT(AE56,"0.#"),1)&lt;&gt;"."),TRUE,FALSE)</formula>
    </cfRule>
    <cfRule type="expression" dxfId="160" priority="222">
      <formula>IF(AND(AE56&lt;0, RIGHT(TEXT(AE56,"0.#"),1)="."),TRUE,FALSE)</formula>
    </cfRule>
  </conditionalFormatting>
  <conditionalFormatting sqref="AJ56:AS56">
    <cfRule type="expression" dxfId="159" priority="215">
      <formula>IF(AND(AJ56&gt;=0, RIGHT(TEXT(AJ56,"0.#"),1)&lt;&gt;"."),TRUE,FALSE)</formula>
    </cfRule>
    <cfRule type="expression" dxfId="158" priority="216">
      <formula>IF(AND(AJ56&gt;=0, RIGHT(TEXT(AJ56,"0.#"),1)="."),TRUE,FALSE)</formula>
    </cfRule>
    <cfRule type="expression" dxfId="157" priority="217">
      <formula>IF(AND(AJ56&lt;0, RIGHT(TEXT(AJ56,"0.#"),1)&lt;&gt;"."),TRUE,FALSE)</formula>
    </cfRule>
    <cfRule type="expression" dxfId="156" priority="218">
      <formula>IF(AND(AJ56&lt;0, RIGHT(TEXT(AJ56,"0.#"),1)="."),TRUE,FALSE)</formula>
    </cfRule>
  </conditionalFormatting>
  <conditionalFormatting sqref="AK237:AK265">
    <cfRule type="expression" dxfId="155" priority="203">
      <formula>IF(RIGHT(TEXT(AK237,"0.#"),1)=".",FALSE,TRUE)</formula>
    </cfRule>
    <cfRule type="expression" dxfId="154" priority="204">
      <formula>IF(RIGHT(TEXT(AK237,"0.#"),1)=".",TRUE,FALSE)</formula>
    </cfRule>
  </conditionalFormatting>
  <conditionalFormatting sqref="AU237:AX265">
    <cfRule type="expression" dxfId="153" priority="199">
      <formula>IF(AND(AU237&gt;=0, RIGHT(TEXT(AU237,"0.#"),1)&lt;&gt;"."),TRUE,FALSE)</formula>
    </cfRule>
    <cfRule type="expression" dxfId="152" priority="200">
      <formula>IF(AND(AU237&gt;=0, RIGHT(TEXT(AU237,"0.#"),1)="."),TRUE,FALSE)</formula>
    </cfRule>
    <cfRule type="expression" dxfId="151" priority="201">
      <formula>IF(AND(AU237&lt;0, RIGHT(TEXT(AU237,"0.#"),1)&lt;&gt;"."),TRUE,FALSE)</formula>
    </cfRule>
    <cfRule type="expression" dxfId="150" priority="202">
      <formula>IF(AND(AU237&lt;0, RIGHT(TEXT(AU237,"0.#"),1)="."),TRUE,FALSE)</formula>
    </cfRule>
  </conditionalFormatting>
  <conditionalFormatting sqref="AK269">
    <cfRule type="expression" dxfId="149" priority="197">
      <formula>IF(RIGHT(TEXT(AK269,"0.#"),1)=".",FALSE,TRUE)</formula>
    </cfRule>
    <cfRule type="expression" dxfId="148" priority="198">
      <formula>IF(RIGHT(TEXT(AK269,"0.#"),1)=".",TRUE,FALSE)</formula>
    </cfRule>
  </conditionalFormatting>
  <conditionalFormatting sqref="AK270:AK298">
    <cfRule type="expression" dxfId="147" priority="191">
      <formula>IF(RIGHT(TEXT(AK270,"0.#"),1)=".",FALSE,TRUE)</formula>
    </cfRule>
    <cfRule type="expression" dxfId="146" priority="192">
      <formula>IF(RIGHT(TEXT(AK270,"0.#"),1)=".",TRUE,FALSE)</formula>
    </cfRule>
  </conditionalFormatting>
  <conditionalFormatting sqref="AU270:AX298">
    <cfRule type="expression" dxfId="145" priority="187">
      <formula>IF(AND(AU270&gt;=0, RIGHT(TEXT(AU270,"0.#"),1)&lt;&gt;"."),TRUE,FALSE)</formula>
    </cfRule>
    <cfRule type="expression" dxfId="144" priority="188">
      <formula>IF(AND(AU270&gt;=0, RIGHT(TEXT(AU270,"0.#"),1)="."),TRUE,FALSE)</formula>
    </cfRule>
    <cfRule type="expression" dxfId="143" priority="189">
      <formula>IF(AND(AU270&lt;0, RIGHT(TEXT(AU270,"0.#"),1)&lt;&gt;"."),TRUE,FALSE)</formula>
    </cfRule>
    <cfRule type="expression" dxfId="142" priority="190">
      <formula>IF(AND(AU270&lt;0, RIGHT(TEXT(AU270,"0.#"),1)="."),TRUE,FALSE)</formula>
    </cfRule>
  </conditionalFormatting>
  <conditionalFormatting sqref="AK302">
    <cfRule type="expression" dxfId="141" priority="185">
      <formula>IF(RIGHT(TEXT(AK302,"0.#"),1)=".",FALSE,TRUE)</formula>
    </cfRule>
    <cfRule type="expression" dxfId="140" priority="186">
      <formula>IF(RIGHT(TEXT(AK302,"0.#"),1)=".",TRUE,FALSE)</formula>
    </cfRule>
  </conditionalFormatting>
  <conditionalFormatting sqref="AK303:AK331">
    <cfRule type="expression" dxfId="139" priority="179">
      <formula>IF(RIGHT(TEXT(AK303,"0.#"),1)=".",FALSE,TRUE)</formula>
    </cfRule>
    <cfRule type="expression" dxfId="138" priority="180">
      <formula>IF(RIGHT(TEXT(AK303,"0.#"),1)=".",TRUE,FALSE)</formula>
    </cfRule>
  </conditionalFormatting>
  <conditionalFormatting sqref="AU303:AX331">
    <cfRule type="expression" dxfId="137" priority="175">
      <formula>IF(AND(AU303&gt;=0, RIGHT(TEXT(AU303,"0.#"),1)&lt;&gt;"."),TRUE,FALSE)</formula>
    </cfRule>
    <cfRule type="expression" dxfId="136" priority="176">
      <formula>IF(AND(AU303&gt;=0, RIGHT(TEXT(AU303,"0.#"),1)="."),TRUE,FALSE)</formula>
    </cfRule>
    <cfRule type="expression" dxfId="135" priority="177">
      <formula>IF(AND(AU303&lt;0, RIGHT(TEXT(AU303,"0.#"),1)&lt;&gt;"."),TRUE,FALSE)</formula>
    </cfRule>
    <cfRule type="expression" dxfId="134" priority="178">
      <formula>IF(AND(AU303&lt;0, RIGHT(TEXT(AU303,"0.#"),1)="."),TRUE,FALSE)</formula>
    </cfRule>
  </conditionalFormatting>
  <conditionalFormatting sqref="AK335">
    <cfRule type="expression" dxfId="133" priority="173">
      <formula>IF(RIGHT(TEXT(AK335,"0.#"),1)=".",FALSE,TRUE)</formula>
    </cfRule>
    <cfRule type="expression" dxfId="132" priority="174">
      <formula>IF(RIGHT(TEXT(AK335,"0.#"),1)=".",TRUE,FALSE)</formula>
    </cfRule>
  </conditionalFormatting>
  <conditionalFormatting sqref="AK336:AK364">
    <cfRule type="expression" dxfId="131" priority="167">
      <formula>IF(RIGHT(TEXT(AK336,"0.#"),1)=".",FALSE,TRUE)</formula>
    </cfRule>
    <cfRule type="expression" dxfId="130" priority="168">
      <formula>IF(RIGHT(TEXT(AK336,"0.#"),1)=".",TRUE,FALSE)</formula>
    </cfRule>
  </conditionalFormatting>
  <conditionalFormatting sqref="AU336:AX364">
    <cfRule type="expression" dxfId="129" priority="163">
      <formula>IF(AND(AU336&gt;=0, RIGHT(TEXT(AU336,"0.#"),1)&lt;&gt;"."),TRUE,FALSE)</formula>
    </cfRule>
    <cfRule type="expression" dxfId="128" priority="164">
      <formula>IF(AND(AU336&gt;=0, RIGHT(TEXT(AU336,"0.#"),1)="."),TRUE,FALSE)</formula>
    </cfRule>
    <cfRule type="expression" dxfId="127" priority="165">
      <formula>IF(AND(AU336&lt;0, RIGHT(TEXT(AU336,"0.#"),1)&lt;&gt;"."),TRUE,FALSE)</formula>
    </cfRule>
    <cfRule type="expression" dxfId="126" priority="166">
      <formula>IF(AND(AU336&lt;0, RIGHT(TEXT(AU336,"0.#"),1)="."),TRUE,FALSE)</formula>
    </cfRule>
  </conditionalFormatting>
  <conditionalFormatting sqref="AK368">
    <cfRule type="expression" dxfId="125" priority="161">
      <formula>IF(RIGHT(TEXT(AK368,"0.#"),1)=".",FALSE,TRUE)</formula>
    </cfRule>
    <cfRule type="expression" dxfId="124" priority="162">
      <formula>IF(RIGHT(TEXT(AK368,"0.#"),1)=".",TRUE,FALSE)</formula>
    </cfRule>
  </conditionalFormatting>
  <conditionalFormatting sqref="AU368:AX368">
    <cfRule type="expression" dxfId="123" priority="157">
      <formula>IF(AND(AU368&gt;=0, RIGHT(TEXT(AU368,"0.#"),1)&lt;&gt;"."),TRUE,FALSE)</formula>
    </cfRule>
    <cfRule type="expression" dxfId="122" priority="158">
      <formula>IF(AND(AU368&gt;=0, RIGHT(TEXT(AU368,"0.#"),1)="."),TRUE,FALSE)</formula>
    </cfRule>
    <cfRule type="expression" dxfId="121" priority="159">
      <formula>IF(AND(AU368&lt;0, RIGHT(TEXT(AU368,"0.#"),1)&lt;&gt;"."),TRUE,FALSE)</formula>
    </cfRule>
    <cfRule type="expression" dxfId="120" priority="160">
      <formula>IF(AND(AU368&lt;0, RIGHT(TEXT(AU368,"0.#"),1)="."),TRUE,FALSE)</formula>
    </cfRule>
  </conditionalFormatting>
  <conditionalFormatting sqref="AK369:AK397">
    <cfRule type="expression" dxfId="119" priority="155">
      <formula>IF(RIGHT(TEXT(AK369,"0.#"),1)=".",FALSE,TRUE)</formula>
    </cfRule>
    <cfRule type="expression" dxfId="118" priority="156">
      <formula>IF(RIGHT(TEXT(AK369,"0.#"),1)=".",TRUE,FALSE)</formula>
    </cfRule>
  </conditionalFormatting>
  <conditionalFormatting sqref="AU369:AX397">
    <cfRule type="expression" dxfId="117" priority="151">
      <formula>IF(AND(AU369&gt;=0, RIGHT(TEXT(AU369,"0.#"),1)&lt;&gt;"."),TRUE,FALSE)</formula>
    </cfRule>
    <cfRule type="expression" dxfId="116" priority="152">
      <formula>IF(AND(AU369&gt;=0, RIGHT(TEXT(AU369,"0.#"),1)="."),TRUE,FALSE)</formula>
    </cfRule>
    <cfRule type="expression" dxfId="115" priority="153">
      <formula>IF(AND(AU369&lt;0, RIGHT(TEXT(AU369,"0.#"),1)&lt;&gt;"."),TRUE,FALSE)</formula>
    </cfRule>
    <cfRule type="expression" dxfId="114" priority="154">
      <formula>IF(AND(AU369&lt;0, RIGHT(TEXT(AU369,"0.#"),1)="."),TRUE,FALSE)</formula>
    </cfRule>
  </conditionalFormatting>
  <conditionalFormatting sqref="AK401">
    <cfRule type="expression" dxfId="113" priority="149">
      <formula>IF(RIGHT(TEXT(AK401,"0.#"),1)=".",FALSE,TRUE)</formula>
    </cfRule>
    <cfRule type="expression" dxfId="112" priority="150">
      <formula>IF(RIGHT(TEXT(AK401,"0.#"),1)=".",TRUE,FALSE)</formula>
    </cfRule>
  </conditionalFormatting>
  <conditionalFormatting sqref="AU401:AX401">
    <cfRule type="expression" dxfId="111" priority="145">
      <formula>IF(AND(AU401&gt;=0, RIGHT(TEXT(AU401,"0.#"),1)&lt;&gt;"."),TRUE,FALSE)</formula>
    </cfRule>
    <cfRule type="expression" dxfId="110" priority="146">
      <formula>IF(AND(AU401&gt;=0, RIGHT(TEXT(AU401,"0.#"),1)="."),TRUE,FALSE)</formula>
    </cfRule>
    <cfRule type="expression" dxfId="109" priority="147">
      <formula>IF(AND(AU401&lt;0, RIGHT(TEXT(AU401,"0.#"),1)&lt;&gt;"."),TRUE,FALSE)</formula>
    </cfRule>
    <cfRule type="expression" dxfId="108" priority="148">
      <formula>IF(AND(AU401&lt;0, RIGHT(TEXT(AU401,"0.#"),1)="."),TRUE,FALSE)</formula>
    </cfRule>
  </conditionalFormatting>
  <conditionalFormatting sqref="AK402:AK430">
    <cfRule type="expression" dxfId="107" priority="143">
      <formula>IF(RIGHT(TEXT(AK402,"0.#"),1)=".",FALSE,TRUE)</formula>
    </cfRule>
    <cfRule type="expression" dxfId="106" priority="144">
      <formula>IF(RIGHT(TEXT(AK402,"0.#"),1)=".",TRUE,FALSE)</formula>
    </cfRule>
  </conditionalFormatting>
  <conditionalFormatting sqref="AU402:AX430">
    <cfRule type="expression" dxfId="105" priority="139">
      <formula>IF(AND(AU402&gt;=0, RIGHT(TEXT(AU402,"0.#"),1)&lt;&gt;"."),TRUE,FALSE)</formula>
    </cfRule>
    <cfRule type="expression" dxfId="104" priority="140">
      <formula>IF(AND(AU402&gt;=0, RIGHT(TEXT(AU402,"0.#"),1)="."),TRUE,FALSE)</formula>
    </cfRule>
    <cfRule type="expression" dxfId="103" priority="141">
      <formula>IF(AND(AU402&lt;0, RIGHT(TEXT(AU402,"0.#"),1)&lt;&gt;"."),TRUE,FALSE)</formula>
    </cfRule>
    <cfRule type="expression" dxfId="102" priority="142">
      <formula>IF(AND(AU402&lt;0, RIGHT(TEXT(AU402,"0.#"),1)="."),TRUE,FALSE)</formula>
    </cfRule>
  </conditionalFormatting>
  <conditionalFormatting sqref="AK434">
    <cfRule type="expression" dxfId="101" priority="137">
      <formula>IF(RIGHT(TEXT(AK434,"0.#"),1)=".",FALSE,TRUE)</formula>
    </cfRule>
    <cfRule type="expression" dxfId="100" priority="138">
      <formula>IF(RIGHT(TEXT(AK434,"0.#"),1)=".",TRUE,FALSE)</formula>
    </cfRule>
  </conditionalFormatting>
  <conditionalFormatting sqref="AU434:AX434">
    <cfRule type="expression" dxfId="99" priority="133">
      <formula>IF(AND(AU434&gt;=0, RIGHT(TEXT(AU434,"0.#"),1)&lt;&gt;"."),TRUE,FALSE)</formula>
    </cfRule>
    <cfRule type="expression" dxfId="98" priority="134">
      <formula>IF(AND(AU434&gt;=0, RIGHT(TEXT(AU434,"0.#"),1)="."),TRUE,FALSE)</formula>
    </cfRule>
    <cfRule type="expression" dxfId="97" priority="135">
      <formula>IF(AND(AU434&lt;0, RIGHT(TEXT(AU434,"0.#"),1)&lt;&gt;"."),TRUE,FALSE)</formula>
    </cfRule>
    <cfRule type="expression" dxfId="96" priority="136">
      <formula>IF(AND(AU434&lt;0, RIGHT(TEXT(AU434,"0.#"),1)="."),TRUE,FALSE)</formula>
    </cfRule>
  </conditionalFormatting>
  <conditionalFormatting sqref="AK435:AK463">
    <cfRule type="expression" dxfId="95" priority="131">
      <formula>IF(RIGHT(TEXT(AK435,"0.#"),1)=".",FALSE,TRUE)</formula>
    </cfRule>
    <cfRule type="expression" dxfId="94" priority="132">
      <formula>IF(RIGHT(TEXT(AK435,"0.#"),1)=".",TRUE,FALSE)</formula>
    </cfRule>
  </conditionalFormatting>
  <conditionalFormatting sqref="AU435:AX463">
    <cfRule type="expression" dxfId="93" priority="127">
      <formula>IF(AND(AU435&gt;=0, RIGHT(TEXT(AU435,"0.#"),1)&lt;&gt;"."),TRUE,FALSE)</formula>
    </cfRule>
    <cfRule type="expression" dxfId="92" priority="128">
      <formula>IF(AND(AU435&gt;=0, RIGHT(TEXT(AU435,"0.#"),1)="."),TRUE,FALSE)</formula>
    </cfRule>
    <cfRule type="expression" dxfId="91" priority="129">
      <formula>IF(AND(AU435&lt;0, RIGHT(TEXT(AU435,"0.#"),1)&lt;&gt;"."),TRUE,FALSE)</formula>
    </cfRule>
    <cfRule type="expression" dxfId="90" priority="130">
      <formula>IF(AND(AU435&lt;0, RIGHT(TEXT(AU435,"0.#"),1)="."),TRUE,FALSE)</formula>
    </cfRule>
  </conditionalFormatting>
  <conditionalFormatting sqref="AK467">
    <cfRule type="expression" dxfId="89" priority="125">
      <formula>IF(RIGHT(TEXT(AK467,"0.#"),1)=".",FALSE,TRUE)</formula>
    </cfRule>
    <cfRule type="expression" dxfId="88" priority="126">
      <formula>IF(RIGHT(TEXT(AK467,"0.#"),1)=".",TRUE,FALSE)</formula>
    </cfRule>
  </conditionalFormatting>
  <conditionalFormatting sqref="AU467:AX467">
    <cfRule type="expression" dxfId="87" priority="121">
      <formula>IF(AND(AU467&gt;=0, RIGHT(TEXT(AU467,"0.#"),1)&lt;&gt;"."),TRUE,FALSE)</formula>
    </cfRule>
    <cfRule type="expression" dxfId="86" priority="122">
      <formula>IF(AND(AU467&gt;=0, RIGHT(TEXT(AU467,"0.#"),1)="."),TRUE,FALSE)</formula>
    </cfRule>
    <cfRule type="expression" dxfId="85" priority="123">
      <formula>IF(AND(AU467&lt;0, RIGHT(TEXT(AU467,"0.#"),1)&lt;&gt;"."),TRUE,FALSE)</formula>
    </cfRule>
    <cfRule type="expression" dxfId="84" priority="124">
      <formula>IF(AND(AU467&lt;0, RIGHT(TEXT(AU467,"0.#"),1)="."),TRUE,FALSE)</formula>
    </cfRule>
  </conditionalFormatting>
  <conditionalFormatting sqref="AK468:AK496">
    <cfRule type="expression" dxfId="83" priority="119">
      <formula>IF(RIGHT(TEXT(AK468,"0.#"),1)=".",FALSE,TRUE)</formula>
    </cfRule>
    <cfRule type="expression" dxfId="82" priority="120">
      <formula>IF(RIGHT(TEXT(AK468,"0.#"),1)=".",TRUE,FALSE)</formula>
    </cfRule>
  </conditionalFormatting>
  <conditionalFormatting sqref="AU468:AX496">
    <cfRule type="expression" dxfId="81" priority="115">
      <formula>IF(AND(AU468&gt;=0, RIGHT(TEXT(AU468,"0.#"),1)&lt;&gt;"."),TRUE,FALSE)</formula>
    </cfRule>
    <cfRule type="expression" dxfId="80" priority="116">
      <formula>IF(AND(AU468&gt;=0, RIGHT(TEXT(AU468,"0.#"),1)="."),TRUE,FALSE)</formula>
    </cfRule>
    <cfRule type="expression" dxfId="79" priority="117">
      <formula>IF(AND(AU468&lt;0, RIGHT(TEXT(AU468,"0.#"),1)&lt;&gt;"."),TRUE,FALSE)</formula>
    </cfRule>
    <cfRule type="expression" dxfId="78" priority="118">
      <formula>IF(AND(AU468&lt;0, RIGHT(TEXT(AU468,"0.#"),1)="."),TRUE,FALSE)</formula>
    </cfRule>
  </conditionalFormatting>
  <conditionalFormatting sqref="AE24:AX24 AJ23:AS23">
    <cfRule type="expression" dxfId="77" priority="113">
      <formula>IF(RIGHT(TEXT(AE23,"0.#"),1)=".",FALSE,TRUE)</formula>
    </cfRule>
    <cfRule type="expression" dxfId="76" priority="114">
      <formula>IF(RIGHT(TEXT(AE23,"0.#"),1)=".",TRUE,FALSE)</formula>
    </cfRule>
  </conditionalFormatting>
  <conditionalFormatting sqref="AE25:AN25">
    <cfRule type="expression" dxfId="75" priority="105">
      <formula>IF(AND(AE25&gt;=0, RIGHT(TEXT(AE25,"0.#"),1)&lt;&gt;"."),TRUE,FALSE)</formula>
    </cfRule>
    <cfRule type="expression" dxfId="74" priority="106">
      <formula>IF(AND(AE25&gt;=0, RIGHT(TEXT(AE25,"0.#"),1)="."),TRUE,FALSE)</formula>
    </cfRule>
    <cfRule type="expression" dxfId="73" priority="107">
      <formula>IF(AND(AE25&lt;0, RIGHT(TEXT(AE25,"0.#"),1)&lt;&gt;"."),TRUE,FALSE)</formula>
    </cfRule>
    <cfRule type="expression" dxfId="72" priority="108">
      <formula>IF(AND(AE25&lt;0, RIGHT(TEXT(AE25,"0.#"),1)="."),TRUE,FALSE)</formula>
    </cfRule>
  </conditionalFormatting>
  <conditionalFormatting sqref="AO25:AS25">
    <cfRule type="expression" dxfId="71" priority="101">
      <formula>IF(AND(AO25&gt;=0, RIGHT(TEXT(AO25,"0.#"),1)&lt;&gt;"."),TRUE,FALSE)</formula>
    </cfRule>
    <cfRule type="expression" dxfId="70" priority="102">
      <formula>IF(AND(AO25&gt;=0, RIGHT(TEXT(AO25,"0.#"),1)="."),TRUE,FALSE)</formula>
    </cfRule>
    <cfRule type="expression" dxfId="69" priority="103">
      <formula>IF(AND(AO25&lt;0, RIGHT(TEXT(AO25,"0.#"),1)&lt;&gt;"."),TRUE,FALSE)</formula>
    </cfRule>
    <cfRule type="expression" dxfId="68" priority="104">
      <formula>IF(AND(AO25&lt;0, RIGHT(TEXT(AO25,"0.#"),1)="."),TRUE,FALSE)</formula>
    </cfRule>
  </conditionalFormatting>
  <conditionalFormatting sqref="AE43:AI43 AE38:AI38 AE33:AI33 AE28:AI28">
    <cfRule type="expression" dxfId="67" priority="87">
      <formula>IF(RIGHT(TEXT(AE28,"0.#"),1)=".",FALSE,TRUE)</formula>
    </cfRule>
    <cfRule type="expression" dxfId="66" priority="88">
      <formula>IF(RIGHT(TEXT(AE28,"0.#"),1)=".",TRUE,FALSE)</formula>
    </cfRule>
  </conditionalFormatting>
  <conditionalFormatting sqref="AE44:AX44 AJ43:AS43 AJ38:AN38 AE34:AS34 AJ33:AS33 AE29:AN29 AJ28:AN28 AE39:AN39">
    <cfRule type="expression" dxfId="65" priority="85">
      <formula>IF(RIGHT(TEXT(AE28,"0.#"),1)=".",FALSE,TRUE)</formula>
    </cfRule>
    <cfRule type="expression" dxfId="64" priority="86">
      <formula>IF(RIGHT(TEXT(AE28,"0.#"),1)=".",TRUE,FALSE)</formula>
    </cfRule>
  </conditionalFormatting>
  <conditionalFormatting sqref="AE45:AI45 AE40:AI40 AE35:AI35 AE30:AS30">
    <cfRule type="expression" dxfId="63" priority="81">
      <formula>IF(AND(AE30&gt;=0, RIGHT(TEXT(AE30,"0.#"),1)&lt;&gt;"."),TRUE,FALSE)</formula>
    </cfRule>
    <cfRule type="expression" dxfId="62" priority="82">
      <formula>IF(AND(AE30&gt;=0, RIGHT(TEXT(AE30,"0.#"),1)="."),TRUE,FALSE)</formula>
    </cfRule>
    <cfRule type="expression" dxfId="61" priority="83">
      <formula>IF(AND(AE30&lt;0, RIGHT(TEXT(AE30,"0.#"),1)&lt;&gt;"."),TRUE,FALSE)</formula>
    </cfRule>
    <cfRule type="expression" dxfId="60" priority="84">
      <formula>IF(AND(AE30&lt;0, RIGHT(TEXT(AE30,"0.#"),1)="."),TRUE,FALSE)</formula>
    </cfRule>
  </conditionalFormatting>
  <conditionalFormatting sqref="AJ45:AS45 AO40:AS40 AJ35:AS35">
    <cfRule type="expression" dxfId="59" priority="77">
      <formula>IF(AND(AJ35&gt;=0, RIGHT(TEXT(AJ35,"0.#"),1)&lt;&gt;"."),TRUE,FALSE)</formula>
    </cfRule>
    <cfRule type="expression" dxfId="58" priority="78">
      <formula>IF(AND(AJ35&gt;=0, RIGHT(TEXT(AJ35,"0.#"),1)="."),TRUE,FALSE)</formula>
    </cfRule>
    <cfRule type="expression" dxfId="57" priority="79">
      <formula>IF(AND(AJ35&lt;0, RIGHT(TEXT(AJ35,"0.#"),1)&lt;&gt;"."),TRUE,FALSE)</formula>
    </cfRule>
    <cfRule type="expression" dxfId="56" priority="80">
      <formula>IF(AND(AJ35&lt;0, RIGHT(TEXT(AJ35,"0.#"),1)="."),TRUE,FALSE)</formula>
    </cfRule>
  </conditionalFormatting>
  <conditionalFormatting sqref="AE64:AI64 AE59:AI59">
    <cfRule type="expression" dxfId="55" priority="75">
      <formula>IF(RIGHT(TEXT(AE59,"0.#"),1)=".",FALSE,TRUE)</formula>
    </cfRule>
    <cfRule type="expression" dxfId="54" priority="76">
      <formula>IF(RIGHT(TEXT(AE59,"0.#"),1)=".",TRUE,FALSE)</formula>
    </cfRule>
  </conditionalFormatting>
  <conditionalFormatting sqref="AE65:AX65 AJ64:AS64 AE60:AX60 AJ59:AS59">
    <cfRule type="expression" dxfId="53" priority="73">
      <formula>IF(RIGHT(TEXT(AE59,"0.#"),1)=".",FALSE,TRUE)</formula>
    </cfRule>
    <cfRule type="expression" dxfId="52" priority="74">
      <formula>IF(RIGHT(TEXT(AE59,"0.#"),1)=".",TRUE,FALSE)</formula>
    </cfRule>
  </conditionalFormatting>
  <conditionalFormatting sqref="AE66:AI66 AE61:AI61">
    <cfRule type="expression" dxfId="51" priority="69">
      <formula>IF(AND(AE61&gt;=0, RIGHT(TEXT(AE61,"0.#"),1)&lt;&gt;"."),TRUE,FALSE)</formula>
    </cfRule>
    <cfRule type="expression" dxfId="50" priority="70">
      <formula>IF(AND(AE61&gt;=0, RIGHT(TEXT(AE61,"0.#"),1)="."),TRUE,FALSE)</formula>
    </cfRule>
    <cfRule type="expression" dxfId="49" priority="71">
      <formula>IF(AND(AE61&lt;0, RIGHT(TEXT(AE61,"0.#"),1)&lt;&gt;"."),TRUE,FALSE)</formula>
    </cfRule>
    <cfRule type="expression" dxfId="48" priority="72">
      <formula>IF(AND(AE61&lt;0, RIGHT(TEXT(AE61,"0.#"),1)="."),TRUE,FALSE)</formula>
    </cfRule>
  </conditionalFormatting>
  <conditionalFormatting sqref="AJ66:AS66 AJ61:AS61">
    <cfRule type="expression" dxfId="47" priority="65">
      <formula>IF(AND(AJ61&gt;=0, RIGHT(TEXT(AJ61,"0.#"),1)&lt;&gt;"."),TRUE,FALSE)</formula>
    </cfRule>
    <cfRule type="expression" dxfId="46" priority="66">
      <formula>IF(AND(AJ61&gt;=0, RIGHT(TEXT(AJ61,"0.#"),1)="."),TRUE,FALSE)</formula>
    </cfRule>
    <cfRule type="expression" dxfId="45" priority="67">
      <formula>IF(AND(AJ61&lt;0, RIGHT(TEXT(AJ61,"0.#"),1)&lt;&gt;"."),TRUE,FALSE)</formula>
    </cfRule>
    <cfRule type="expression" dxfId="44" priority="68">
      <formula>IF(AND(AJ61&lt;0, RIGHT(TEXT(AJ61,"0.#"),1)="."),TRUE,FALSE)</formula>
    </cfRule>
  </conditionalFormatting>
  <conditionalFormatting sqref="AE81:AX81 AE78:AX78 AE75:AX75 AE72:AX72">
    <cfRule type="expression" dxfId="43" priority="63">
      <formula>IF(RIGHT(TEXT(AE72,"0.#"),1)=".",FALSE,TRUE)</formula>
    </cfRule>
    <cfRule type="expression" dxfId="42" priority="64">
      <formula>IF(RIGHT(TEXT(AE72,"0.#"),1)=".",TRUE,FALSE)</formula>
    </cfRule>
  </conditionalFormatting>
  <conditionalFormatting sqref="AE80:AS80 AE77:AS77 AE74:AS74 AE71:AS71">
    <cfRule type="expression" dxfId="41" priority="61">
      <formula>IF(RIGHT(TEXT(AE71,"0.#"),1)=".",FALSE,TRUE)</formula>
    </cfRule>
    <cfRule type="expression" dxfId="40" priority="62">
      <formula>IF(RIGHT(TEXT(AE71,"0.#"),1)=".",TRUE,FALSE)</formula>
    </cfRule>
  </conditionalFormatting>
  <conditionalFormatting sqref="AE69:AS69">
    <cfRule type="expression" dxfId="39" priority="59">
      <formula>IF(RIGHT(TEXT(AE69,"0.#"),1)=".",FALSE,TRUE)</formula>
    </cfRule>
    <cfRule type="expression" dxfId="38" priority="60">
      <formula>IF(RIGHT(TEXT(AE69,"0.#"),1)=".",TRUE,FALSE)</formula>
    </cfRule>
  </conditionalFormatting>
  <conditionalFormatting sqref="AE68:AS68">
    <cfRule type="expression" dxfId="37" priority="57">
      <formula>IF(RIGHT(TEXT(AE68,"0.#"),1)=".",FALSE,TRUE)</formula>
    </cfRule>
    <cfRule type="expression" dxfId="36" priority="58">
      <formula>IF(RIGHT(TEXT(AE68,"0.#"),1)=".",TRUE,FALSE)</formula>
    </cfRule>
  </conditionalFormatting>
  <conditionalFormatting sqref="AT69:AX69">
    <cfRule type="expression" dxfId="35" priority="55">
      <formula>IF(RIGHT(TEXT(AT69,"0.#"),1)=".",FALSE,TRUE)</formula>
    </cfRule>
    <cfRule type="expression" dxfId="34" priority="56">
      <formula>IF(RIGHT(TEXT(AT69,"0.#"),1)=".",TRUE,FALSE)</formula>
    </cfRule>
  </conditionalFormatting>
  <conditionalFormatting sqref="AO28:AS29">
    <cfRule type="expression" dxfId="33" priority="53">
      <formula>IF(RIGHT(TEXT(AO28,"0.#"),1)=".",FALSE,TRUE)</formula>
    </cfRule>
    <cfRule type="expression" dxfId="32" priority="54">
      <formula>IF(RIGHT(TEXT(AO28,"0.#"),1)=".",TRUE,FALSE)</formula>
    </cfRule>
  </conditionalFormatting>
  <conditionalFormatting sqref="AT29:AX29">
    <cfRule type="expression" dxfId="31" priority="47">
      <formula>IF(RIGHT(TEXT(AT29,"0.#"),1)=".",FALSE,TRUE)</formula>
    </cfRule>
    <cfRule type="expression" dxfId="30" priority="48">
      <formula>IF(RIGHT(TEXT(AT29,"0.#"),1)=".",TRUE,FALSE)</formula>
    </cfRule>
  </conditionalFormatting>
  <conditionalFormatting sqref="AJ40:AN40">
    <cfRule type="expression" dxfId="29" priority="39">
      <formula>IF(RIGHT(TEXT(AJ40,"0.#"),1)=".",FALSE,TRUE)</formula>
    </cfRule>
    <cfRule type="expression" dxfId="28" priority="40">
      <formula>IF(RIGHT(TEXT(AJ40,"0.#"),1)=".",TRUE,FALSE)</formula>
    </cfRule>
  </conditionalFormatting>
  <conditionalFormatting sqref="AE92:AI92">
    <cfRule type="expression" dxfId="27" priority="37">
      <formula>IF(RIGHT(TEXT(AE92,"0.#"),1)=".",FALSE,TRUE)</formula>
    </cfRule>
    <cfRule type="expression" dxfId="26" priority="38">
      <formula>IF(RIGHT(TEXT(AE92,"0.#"),1)=".",TRUE,FALSE)</formula>
    </cfRule>
  </conditionalFormatting>
  <conditionalFormatting sqref="AJ92:AN92">
    <cfRule type="expression" dxfId="25" priority="35">
      <formula>IF(RIGHT(TEXT(AJ92,"0.#"),1)=".",FALSE,TRUE)</formula>
    </cfRule>
    <cfRule type="expression" dxfId="24" priority="36">
      <formula>IF(RIGHT(TEXT(AJ92,"0.#"),1)=".",TRUE,FALSE)</formula>
    </cfRule>
  </conditionalFormatting>
  <conditionalFormatting sqref="AJ93:AN93">
    <cfRule type="expression" dxfId="23" priority="33">
      <formula>IF(RIGHT(TEXT(AJ93,"0.#"),1)=".",FALSE,TRUE)</formula>
    </cfRule>
    <cfRule type="expression" dxfId="22" priority="34">
      <formula>IF(RIGHT(TEXT(AJ93,"0.#"),1)=".",TRUE,FALSE)</formula>
    </cfRule>
  </conditionalFormatting>
  <conditionalFormatting sqref="AE93:AI93">
    <cfRule type="expression" dxfId="21" priority="31">
      <formula>IF(RIGHT(TEXT(AE93,"0.#"),1)=".",FALSE,TRUE)</formula>
    </cfRule>
    <cfRule type="expression" dxfId="20" priority="32">
      <formula>IF(RIGHT(TEXT(AE93,"0.#"),1)=".",TRUE,FALSE)</formula>
    </cfRule>
  </conditionalFormatting>
  <conditionalFormatting sqref="AE86:AI86">
    <cfRule type="expression" dxfId="19" priority="29">
      <formula>IF(RIGHT(TEXT(AE86,"0.#"),1)=".",FALSE,TRUE)</formula>
    </cfRule>
    <cfRule type="expression" dxfId="18" priority="30">
      <formula>IF(RIGHT(TEXT(AE86,"0.#"),1)=".",TRUE,FALSE)</formula>
    </cfRule>
  </conditionalFormatting>
  <conditionalFormatting sqref="AJ86:AN86">
    <cfRule type="expression" dxfId="17" priority="27">
      <formula>IF(RIGHT(TEXT(AJ86,"0.#"),1)=".",FALSE,TRUE)</formula>
    </cfRule>
    <cfRule type="expression" dxfId="16" priority="28">
      <formula>IF(RIGHT(TEXT(AJ86,"0.#"),1)=".",TRUE,FALSE)</formula>
    </cfRule>
  </conditionalFormatting>
  <conditionalFormatting sqref="AO86:AS86">
    <cfRule type="expression" dxfId="15" priority="25">
      <formula>IF(RIGHT(TEXT(AO86,"0.#"),1)=".",FALSE,TRUE)</formula>
    </cfRule>
    <cfRule type="expression" dxfId="14" priority="26">
      <formula>IF(RIGHT(TEXT(AO86,"0.#"),1)=".",TRUE,FALSE)</formula>
    </cfRule>
  </conditionalFormatting>
  <conditionalFormatting sqref="AT86:AX86">
    <cfRule type="expression" dxfId="13" priority="17">
      <formula>IF(RIGHT(TEXT(AT86,"0.#"),1)=".",FALSE,TRUE)</formula>
    </cfRule>
    <cfRule type="expression" dxfId="12" priority="18">
      <formula>IF(RIGHT(TEXT(AT86,"0.#"),1)=".",TRUE,FALSE)</formula>
    </cfRule>
  </conditionalFormatting>
  <conditionalFormatting sqref="AT34:AX34">
    <cfRule type="expression" dxfId="11" priority="15">
      <formula>IF(RIGHT(TEXT(AT34,"0.#"),1)=".",FALSE,TRUE)</formula>
    </cfRule>
    <cfRule type="expression" dxfId="10" priority="16">
      <formula>IF(RIGHT(TEXT(AT34,"0.#"),1)=".",TRUE,FALSE)</formula>
    </cfRule>
  </conditionalFormatting>
  <conditionalFormatting sqref="AO38:AS38">
    <cfRule type="expression" dxfId="9" priority="11">
      <formula>IF(RIGHT(TEXT(AO38,"0.#"),1)=".",FALSE,TRUE)</formula>
    </cfRule>
    <cfRule type="expression" dxfId="8" priority="12">
      <formula>IF(RIGHT(TEXT(AO38,"0.#"),1)=".",TRUE,FALSE)</formula>
    </cfRule>
  </conditionalFormatting>
  <conditionalFormatting sqref="AO39:AS39">
    <cfRule type="expression" dxfId="7" priority="9">
      <formula>IF(RIGHT(TEXT(AO39,"0.#"),1)=".",FALSE,TRUE)</formula>
    </cfRule>
    <cfRule type="expression" dxfId="6" priority="10">
      <formula>IF(RIGHT(TEXT(AO39,"0.#"),1)=".",TRUE,FALSE)</formula>
    </cfRule>
  </conditionalFormatting>
  <conditionalFormatting sqref="AT39:AX39">
    <cfRule type="expression" dxfId="5" priority="5">
      <formula>IF(RIGHT(TEXT(AT39,"0.#"),1)=".",FALSE,TRUE)</formula>
    </cfRule>
    <cfRule type="expression" dxfId="4" priority="6">
      <formula>IF(RIGHT(TEXT(AT39,"0.#"),1)=".",TRUE,FALSE)</formula>
    </cfRule>
  </conditionalFormatting>
  <conditionalFormatting sqref="R98">
    <cfRule type="expression" dxfId="3" priority="3">
      <formula>IF(RIGHT(TEXT(R98,"0.#"),1)=".",FALSE,TRUE)</formula>
    </cfRule>
    <cfRule type="expression" dxfId="2" priority="4">
      <formula>IF(RIGHT(TEXT(R98,"0.#"),1)=".",TRUE,FALSE)</formula>
    </cfRule>
  </conditionalFormatting>
  <conditionalFormatting sqref="R99">
    <cfRule type="expression" dxfId="1" priority="1">
      <formula>IF(RIGHT(TEXT(R99,"0.#"),1)=".",FALSE,TRUE)</formula>
    </cfRule>
    <cfRule type="expression" dxfId="0"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rowBreaks count="5" manualBreakCount="5">
    <brk id="30" max="16383" man="1"/>
    <brk id="90" max="16383" man="1"/>
    <brk id="127"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L11" sqref="L11"/>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379</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379</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9"/>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2015-08-28T16:47:52Z</cp:lastPrinted>
  <dcterms:created xsi:type="dcterms:W3CDTF">2012-03-13T00:50:25Z</dcterms:created>
  <dcterms:modified xsi:type="dcterms:W3CDTF">2015-08-28T16:48:33Z</dcterms:modified>
</cp:coreProperties>
</file>