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H25シート様式" sheetId="1" r:id="rId1"/>
  </sheets>
  <definedNames>
    <definedName name="_xlfn.NORM.S.DIST" hidden="1">#NAME?</definedName>
    <definedName name="_xlnm.Print_Area" localSheetId="0">'H25シート様式'!$A$1:$AX$189</definedName>
  </definedNames>
  <calcPr fullCalcOnLoad="1"/>
</workbook>
</file>

<file path=xl/sharedStrings.xml><?xml version="1.0" encoding="utf-8"?>
<sst xmlns="http://schemas.openxmlformats.org/spreadsheetml/2006/main" count="340" uniqueCount="207">
  <si>
    <t>事業番号</t>
  </si>
  <si>
    <t>　　　　　　　　　　　　平成２５年行政事業レビューシート</t>
  </si>
  <si>
    <t>（環境省）</t>
  </si>
  <si>
    <t>事業名</t>
  </si>
  <si>
    <t>担当部局庁</t>
  </si>
  <si>
    <t>水・大気環境局</t>
  </si>
  <si>
    <t>作成責任者</t>
  </si>
  <si>
    <t>事業開始・
終了(予定）年度</t>
  </si>
  <si>
    <t>担当課室</t>
  </si>
  <si>
    <t>総務課 水・大気環境国際協力推進室</t>
  </si>
  <si>
    <t>会計区分</t>
  </si>
  <si>
    <t>一般会計</t>
  </si>
  <si>
    <t>政策・施策名</t>
  </si>
  <si>
    <r>
      <t xml:space="preserve">根拠法令
</t>
    </r>
    <r>
      <rPr>
        <sz val="10"/>
        <rFont val="ＭＳ Ｐゴシック"/>
        <family val="3"/>
      </rPr>
      <t>（具体的な
条項も記載）</t>
    </r>
  </si>
  <si>
    <t>―</t>
  </si>
  <si>
    <t>関係する計画、通知等</t>
  </si>
  <si>
    <r>
      <t xml:space="preserve">事業の目的
</t>
    </r>
    <r>
      <rPr>
        <sz val="11"/>
        <rFont val="ＭＳ ゴシック"/>
        <family val="3"/>
      </rPr>
      <t>（目指す姿を簡潔に。3行程度以内）</t>
    </r>
  </si>
  <si>
    <t>アジアの途上国においては、著しい経済成長に伴い、大気汚染や水質汚濁等の環境汚染問題が課題となっている。また、同時に、気候変動の国際交渉においては、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</si>
  <si>
    <r>
      <t xml:space="preserve">事業概要
</t>
    </r>
    <r>
      <rPr>
        <sz val="11"/>
        <rFont val="ＭＳ ゴシック"/>
        <family val="3"/>
      </rPr>
      <t>（5行程度以内。別添可）</t>
    </r>
  </si>
  <si>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事業実現可能性調査、コベネフィット効果の定量把握に係る共同研究・セミナー/研修等、及び、③コベネフィット分野等の解析モデルの実績を有する国際研究機関の研究活動支援を行う。</t>
  </si>
  <si>
    <t>実施方法</t>
  </si>
  <si>
    <t>□直接実施　　　　　■委託・請負　　　　　□補助　　　　　□負担　　　　　□交付　　　　　□貸付　　　　　■その他</t>
  </si>
  <si>
    <r>
      <t xml:space="preserve">予算額・
執行額
</t>
    </r>
    <r>
      <rPr>
        <sz val="9"/>
        <rFont val="ＭＳ ゴシック"/>
        <family val="3"/>
      </rPr>
      <t>（単位:百万円）</t>
    </r>
  </si>
  <si>
    <t>22年度</t>
  </si>
  <si>
    <t>23年度</t>
  </si>
  <si>
    <t>24年度</t>
  </si>
  <si>
    <t>25年度</t>
  </si>
  <si>
    <t>26年度要求</t>
  </si>
  <si>
    <t>予算の状況</t>
  </si>
  <si>
    <t>当初予算</t>
  </si>
  <si>
    <t>補正予算</t>
  </si>
  <si>
    <t>繰越し等</t>
  </si>
  <si>
    <t>計</t>
  </si>
  <si>
    <t>執行額</t>
  </si>
  <si>
    <t>執行率（％）</t>
  </si>
  <si>
    <t>成果目標及び成果実績
（アウトカム）</t>
  </si>
  <si>
    <t>成果指標</t>
  </si>
  <si>
    <t>単位</t>
  </si>
  <si>
    <t>目標値
（　　年度）</t>
  </si>
  <si>
    <t>本事業の成果は、コベネフィット・アプローチの普及を通じた、アジア諸国における温室効果ガスの排出削減に資する環境汚染対策の実現や低炭素・低公害な社会づくりに取り組む人々のキャパシティ・ビルディングであることから、それら成果を定量的に示すことは困難であり、指標の記載はできない。</t>
  </si>
  <si>
    <t>成果実績</t>
  </si>
  <si>
    <t>―</t>
  </si>
  <si>
    <t>達成度</t>
  </si>
  <si>
    <t>％</t>
  </si>
  <si>
    <t>―</t>
  </si>
  <si>
    <t>活動指標及び活動実績
（アウトプット）</t>
  </si>
  <si>
    <t>活動指標</t>
  </si>
  <si>
    <t>25年度活動見込</t>
  </si>
  <si>
    <t>①アジアの環境所管官庁・国際機関関係者を対象とした普及・啓発活動の回数
②コベネフィット効果を有する事業実施のための実現可能性調査・事業のコベネフィット効果を把握するための共同研究の数</t>
  </si>
  <si>
    <t>活動実績
（当初見込み）</t>
  </si>
  <si>
    <t>ｾﾐﾅｰ/研修</t>
  </si>
  <si>
    <t>4
( 6 )</t>
  </si>
  <si>
    <t>-
( 3 )</t>
  </si>
  <si>
    <t>調査</t>
  </si>
  <si>
    <t>3
( 4 )</t>
  </si>
  <si>
    <t>4
( 4 )</t>
  </si>
  <si>
    <t>-
( 2 )</t>
  </si>
  <si>
    <t>単位当たり
コスト</t>
  </si>
  <si>
    <t>　　　　　　　－　　　　（円／　　　　　　　　）　　　　　　</t>
  </si>
  <si>
    <t>算出根拠</t>
  </si>
  <si>
    <t>本事業は、コベネフィット・アプローチに係る普及・啓発や事業の実現可能性調査等の取組のみならず、途上国政府との協議に係る経費等も含まれており、それら経費を特定することができないことから、単位あたりのコストを算出することはできない。</t>
  </si>
  <si>
    <t>平成25・26年度予算内訳</t>
  </si>
  <si>
    <t>費　目</t>
  </si>
  <si>
    <t>25年度当初予算</t>
  </si>
  <si>
    <t>主な増減理由</t>
  </si>
  <si>
    <t>環境保全調査費</t>
  </si>
  <si>
    <t>経済協力開発機構等拠出金</t>
  </si>
  <si>
    <t>事業所管部局による点検</t>
  </si>
  <si>
    <t>項　　目</t>
  </si>
  <si>
    <t>評　価</t>
  </si>
  <si>
    <t>評価に関する説明</t>
  </si>
  <si>
    <t>国費投入の
必要性</t>
  </si>
  <si>
    <t>広く国民のニーズがあるか。国費を投入しなければ事業目的が達成できないのか。</t>
  </si>
  <si>
    <t>○</t>
  </si>
  <si>
    <t>気候変動対策は国際社会全体が取り組むべき課題であり、我が国の温室効果ガス排出削減目標を達成するための事業として優先度が高い。気候変動対策を進めるには途上国との協力が不可欠であることから、国が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</si>
  <si>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</si>
  <si>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</si>
  <si>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</si>
  <si>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</si>
  <si>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調査内容等は定期的に見直す等、適切且つ効率的に実施している。また、契約については、競争性のある契約となるよう総合評価方式を取り入れる等、効率的な執行に努めている。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</si>
  <si>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</si>
  <si>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</si>
  <si>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</si>
  <si>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</si>
  <si>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</si>
  <si>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</si>
  <si>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</si>
  <si>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国際機関との連携等を通じ、より効果の高い活動を実施した。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</si>
  <si>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</si>
  <si>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</si>
  <si>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</si>
  <si>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</si>
  <si>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</si>
  <si>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</si>
  <si>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点検結果</t>
  </si>
  <si>
    <t>多国間協力については、2010年11月にアジア・コベネフィット・パートナーシップの設立会合を開催し、採択された作業計画に基づき活動を進めている。また、関心国間で定期的に協議を行い、日本環境省職員も出席していることから、取組の実施状況を把握している。二国間協力については、中国及びインドネシアにおいて協力を進めており、定期的に両国の環境省関係者と日本環境省職員が協力に係る協議を行い、進捗を確認している。また、事業実現可能性調査・共同研究等に係る報告書が協力対象国の言語で作成されており、対象国においても協力の成果が活かされている。さらに、国際研究機関に対する研究支援は、同機関から報告される事業進捗及び拠出金の使途等を把握している。今後も、協力の円滑な進捗、拡大のため、着実に事業を進めていく。</t>
  </si>
  <si>
    <t>外部有識者の所見</t>
  </si>
  <si>
    <t>行政事業レビュー推進チームの所見</t>
  </si>
  <si>
    <t>所見を踏まえた改善点/概算要求における反映状況</t>
  </si>
  <si>
    <t>備考</t>
  </si>
  <si>
    <t>関連する過去のレビューシートの事業番号</t>
  </si>
  <si>
    <t>平成22年</t>
  </si>
  <si>
    <t>平成23年</t>
  </si>
  <si>
    <t>平成24年</t>
  </si>
  <si>
    <r>
      <t xml:space="preserve">資金の流れ
</t>
    </r>
    <r>
      <rPr>
        <sz val="11"/>
        <rFont val="ＭＳ ゴシック"/>
        <family val="3"/>
      </rPr>
      <t>（資金の受け取り先が何を行っているかについて補足する）（単位：百万円）</t>
    </r>
  </si>
  <si>
    <t>※平成24年度実績を記入。執行実績がない新規事業、新規要求事業については現時点で予定やイメージを記入。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</si>
  <si>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</si>
  <si>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使　途</t>
  </si>
  <si>
    <t>金　額
(百万円）</t>
  </si>
  <si>
    <t>人件費</t>
  </si>
  <si>
    <t>旅費</t>
  </si>
  <si>
    <t>国際会議、ワークショップ、有識者ヒアリング等</t>
  </si>
  <si>
    <t>賃金</t>
  </si>
  <si>
    <t>外注費</t>
  </si>
  <si>
    <t>雑役務費</t>
  </si>
  <si>
    <t>翻訳、ウェブサイト作成・追加等</t>
  </si>
  <si>
    <t>その他</t>
  </si>
  <si>
    <t>一般管理費</t>
  </si>
  <si>
    <t>インドネシア現地調査、ヒアリング等</t>
  </si>
  <si>
    <t>翻訳、通訳</t>
  </si>
  <si>
    <t>訪日研修等</t>
  </si>
  <si>
    <t>H.</t>
  </si>
  <si>
    <t>拠出金</t>
  </si>
  <si>
    <t>支出先上位１０者リスト</t>
  </si>
  <si>
    <t>A.</t>
  </si>
  <si>
    <t>支　出　先</t>
  </si>
  <si>
    <t>業　務　概　要</t>
  </si>
  <si>
    <t>支　出　額
（百万円）</t>
  </si>
  <si>
    <t>入札者数</t>
  </si>
  <si>
    <t>落札率</t>
  </si>
  <si>
    <t>2件の会合に係る事務局業務</t>
  </si>
  <si>
    <t>随意契約</t>
  </si>
  <si>
    <t>ブラック・カーボン対策等に係る調査</t>
  </si>
  <si>
    <t>国際会議における短期寿命気候汚染物質削減対策に関連する発表等</t>
  </si>
  <si>
    <t>随意契約</t>
  </si>
  <si>
    <t>―</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</si>
  <si>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</si>
  <si>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</si>
  <si>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</si>
  <si>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</si>
  <si>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</si>
  <si>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</si>
  <si>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</si>
  <si>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</si>
  <si>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</si>
  <si>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</si>
  <si>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</si>
  <si>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</si>
  <si>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支　出　先</t>
  </si>
  <si>
    <t>業　務　概　要</t>
  </si>
  <si>
    <t>支　出　額
（百万円）</t>
  </si>
  <si>
    <t>パシフィックコンサルタンツ（株）</t>
  </si>
  <si>
    <t>インドネシアでのLCA実施及びバイオマスの有効活用方法の検討</t>
  </si>
  <si>
    <t>中国地方都市に関する基礎情報の収集、国内におけるヒアリング</t>
  </si>
  <si>
    <t>C.</t>
  </si>
  <si>
    <t>（一社）海外環境協力センター</t>
  </si>
  <si>
    <t>日中コベネフィット協力に係る共同研究及び訪日研修等の実施</t>
  </si>
  <si>
    <t>D.</t>
  </si>
  <si>
    <t>国際応用システム分析研究所</t>
  </si>
  <si>
    <t>国際応用システム分析研究所に対する拠出金</t>
  </si>
  <si>
    <t>拠出金</t>
  </si>
  <si>
    <t>日本エヌ・ユー・エス（株）</t>
  </si>
  <si>
    <t>オゾン前駆物質の削減が東アジアにおける対流圏オゾン（SLCPsの一種）の生成に及ぼす寄与を、領域モデルシミュレーションにより評価</t>
  </si>
  <si>
    <t xml:space="preserve">（株）中電シーティーアイ </t>
  </si>
  <si>
    <t>オゾン前駆物質の削減が対流圏オゾン（SLCPsの一種）の生成及びそれによる気候影響に及ぼす寄与を、全球モデルシミュレーションにより評価</t>
  </si>
  <si>
    <r>
      <rPr>
        <sz val="11"/>
        <rFont val="ＭＳ Ｐゴシック"/>
        <family val="3"/>
      </rPr>
      <t>7
( 4 )</t>
    </r>
  </si>
  <si>
    <r>
      <t xml:space="preserve">5
</t>
    </r>
    <r>
      <rPr>
        <sz val="11"/>
        <rFont val="ＭＳ Ｐゴシック"/>
        <family val="3"/>
      </rPr>
      <t>( 5 )</t>
    </r>
  </si>
  <si>
    <r>
      <rPr>
        <sz val="11"/>
        <rFont val="ＭＳ Ｐゴシック"/>
        <family val="3"/>
      </rPr>
      <t>4
( 5 )</t>
    </r>
  </si>
  <si>
    <r>
      <t>0</t>
    </r>
    <r>
      <rPr>
        <sz val="11"/>
        <rFont val="ＭＳ Ｐゴシック"/>
        <family val="3"/>
      </rPr>
      <t>36</t>
    </r>
  </si>
  <si>
    <r>
      <t>0</t>
    </r>
    <r>
      <rPr>
        <sz val="11"/>
        <rFont val="ＭＳ Ｐゴシック"/>
        <family val="3"/>
      </rPr>
      <t>37</t>
    </r>
  </si>
  <si>
    <r>
      <t>（公財）</t>
    </r>
    <r>
      <rPr>
        <sz val="11"/>
        <rFont val="ＭＳ Ｐゴシック"/>
        <family val="3"/>
      </rPr>
      <t>地球環境戦略研究機関</t>
    </r>
  </si>
  <si>
    <t>諸謝金、会議費、印刷製本費、消費税等</t>
  </si>
  <si>
    <t>会議費、借料損料、印刷製本費、諸謝金、消費税</t>
  </si>
  <si>
    <t>084</t>
  </si>
  <si>
    <t>3.大気・水・土壌環境等の保全
 3-1 大気環境の保全（酸性雨・黄砂対策を含む）</t>
  </si>
  <si>
    <t>雑役務費、一般管理費、消費税等</t>
  </si>
  <si>
    <t>パシフィックコンサルタンツ（株）
中国環境保護部環境経済政策研究センター</t>
  </si>
  <si>
    <t>アジア工科大学（データ収集）</t>
  </si>
  <si>
    <t>アジア工科大学</t>
  </si>
  <si>
    <t>共同研究の実施に関する情報収集及び整理</t>
  </si>
  <si>
    <t>A. 国際応用システム分析研究所（IIASA）</t>
  </si>
  <si>
    <t>C. 公益財団法人地球環境戦略研究機関</t>
  </si>
  <si>
    <t>D. 一般社団法人海外環境協力センター</t>
  </si>
  <si>
    <t>E. アジア工科大学</t>
  </si>
  <si>
    <t>データ収集、汚染物質処理方法等の関連情報の収集・整理</t>
  </si>
  <si>
    <t>B. パシフィックコンサルタンツ株式会社</t>
  </si>
  <si>
    <t>H. パシフィックコンサルタンツ株式会社</t>
  </si>
  <si>
    <t>G.</t>
  </si>
  <si>
    <t>E.</t>
  </si>
  <si>
    <t>F.</t>
  </si>
  <si>
    <t>I.</t>
  </si>
  <si>
    <t>共同研究費</t>
  </si>
  <si>
    <t>平成22年度～</t>
  </si>
  <si>
    <t>-</t>
  </si>
  <si>
    <t>-</t>
  </si>
  <si>
    <t>中国環境保護部
環境経済政策研究センター</t>
  </si>
  <si>
    <t>短期寿命気候汚染物質に関連したデータ収集</t>
  </si>
  <si>
    <t>人件費及び旅費</t>
  </si>
  <si>
    <t>データ収集に係る経費</t>
  </si>
  <si>
    <t>コベネフィット・アプローチ推進事業費</t>
  </si>
  <si>
    <t>水・大気環境国際協力推進室長　小川 眞佐子</t>
  </si>
  <si>
    <t>事業実施に係る人件費を見直した。</t>
  </si>
  <si>
    <t>現状通り</t>
  </si>
  <si>
    <t>コベネフィット・アプローチの普及・研修については、より効果的な手法を検討するとともに、研究支援としての拠出金については、拠出先の活動把握に留まらず、評価を行い、改善等の申入れをするなど、より効果的な執行に努めること。</t>
  </si>
  <si>
    <t>人件費等を見直すことにより、概算要求額を縮減。また、拠出先の活動については、理事会に出席し、必要に応じてコメントするなど対応している。</t>
  </si>
  <si>
    <t>縮減</t>
  </si>
  <si>
    <t>研究支援とセミナー開催費の割合について見直すことができるか検証すること。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</si>
</sst>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 numFmtId="179" formatCode="#,##0.0_ "/>
  </numFmts>
  <fonts count="67">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10"/>
      <color indexed="8"/>
      <name val="ＭＳ ゴシック"/>
      <family val="3"/>
    </font>
    <font>
      <sz val="11"/>
      <color indexed="8"/>
      <name val="Calibri"/>
      <family val="2"/>
    </font>
    <font>
      <sz val="10.5"/>
      <color indexed="8"/>
      <name val="Calibri"/>
      <family val="2"/>
    </font>
    <font>
      <sz val="10.5"/>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
      <color theme="1"/>
      <name val="ＭＳ Ｐゴシック"/>
      <family val="3"/>
    </font>
    <font>
      <sz val="10"/>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medium"/>
      <top style="hair"/>
      <bottom style="thin"/>
    </border>
    <border>
      <left style="double"/>
      <right>
        <color indexed="63"/>
      </right>
      <top>
        <color indexed="63"/>
      </top>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style="thin"/>
      <bottom style="medium"/>
    </border>
    <border>
      <left style="medium"/>
      <right>
        <color indexed="63"/>
      </right>
      <top>
        <color indexed="63"/>
      </top>
      <bottom style="thin"/>
    </border>
    <border>
      <left style="dashed"/>
      <right>
        <color indexed="63"/>
      </right>
      <top style="thin"/>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color indexed="63"/>
      </left>
      <right style="hair"/>
      <top style="hair"/>
      <bottom style="hair"/>
    </border>
    <border>
      <left style="hair"/>
      <right>
        <color indexed="63"/>
      </right>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style="thin"/>
      <top style="thin"/>
      <bottom style="hair"/>
    </border>
    <border>
      <left style="medium"/>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thin"/>
      <bottom style="dotted"/>
    </border>
    <border>
      <left style="thin"/>
      <right style="thin"/>
      <top style="thin"/>
      <bottom style="dotted"/>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dashed"/>
      <top style="thin"/>
      <bottom style="medium"/>
    </border>
  </borders>
  <cellStyleXfs count="66">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9" fillId="0" borderId="0" applyNumberFormat="0" applyFill="0" applyBorder="0" applyAlignment="0" applyProtection="0"/>
    <xf numFmtId="0" fontId="44"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60"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625">
    <xf numFmtId="0" fontId="0" fillId="0" borderId="0" xfId="0" applyAlignment="1">
      <alignment vertical="center"/>
    </xf>
    <xf numFmtId="0" fontId="4" fillId="0" borderId="0" xfId="0" applyFont="1" applyAlignment="1">
      <alignment vertical="center"/>
    </xf>
    <xf numFmtId="0" fontId="15" fillId="0" borderId="10"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11" fillId="33" borderId="12" xfId="0" applyFont="1" applyFill="1" applyBorder="1" applyAlignment="1">
      <alignment horizontal="center" vertical="center" textRotation="255" wrapText="1"/>
    </xf>
    <xf numFmtId="0" fontId="12" fillId="0" borderId="13" xfId="61" applyFont="1" applyFill="1" applyBorder="1" applyAlignment="1" applyProtection="1">
      <alignment vertical="top"/>
      <protection/>
    </xf>
    <xf numFmtId="0" fontId="12" fillId="0" borderId="14" xfId="61" applyFont="1" applyFill="1" applyBorder="1" applyAlignment="1" applyProtection="1">
      <alignment vertical="top"/>
      <protection/>
    </xf>
    <xf numFmtId="0" fontId="12" fillId="0" borderId="15" xfId="61" applyFont="1" applyFill="1" applyBorder="1" applyAlignment="1" applyProtection="1">
      <alignment vertical="top"/>
      <protection/>
    </xf>
    <xf numFmtId="0" fontId="12" fillId="0" borderId="16" xfId="61" applyFont="1" applyFill="1" applyBorder="1" applyAlignment="1" applyProtection="1">
      <alignment vertical="top"/>
      <protection/>
    </xf>
    <xf numFmtId="0" fontId="12" fillId="0" borderId="0" xfId="61" applyFont="1" applyFill="1" applyBorder="1" applyAlignment="1" applyProtection="1">
      <alignment vertical="top"/>
      <protection/>
    </xf>
    <xf numFmtId="0" fontId="12" fillId="0" borderId="17" xfId="61" applyFont="1" applyFill="1" applyBorder="1" applyAlignment="1" applyProtection="1">
      <alignment vertical="top"/>
      <protection/>
    </xf>
    <xf numFmtId="0" fontId="11"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6"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7" xfId="0" applyFont="1" applyFill="1" applyBorder="1" applyAlignment="1">
      <alignment horizontal="left" vertical="center"/>
    </xf>
    <xf numFmtId="0" fontId="0" fillId="0" borderId="0" xfId="0" applyFont="1" applyBorder="1" applyAlignment="1">
      <alignment horizontal="center" vertical="center"/>
    </xf>
    <xf numFmtId="177"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Fill="1" applyAlignment="1">
      <alignment vertical="center"/>
    </xf>
    <xf numFmtId="0" fontId="0" fillId="35" borderId="0" xfId="0" applyFont="1" applyFill="1" applyAlignment="1">
      <alignment vertical="center"/>
    </xf>
    <xf numFmtId="0" fontId="0" fillId="35" borderId="0" xfId="0" applyFont="1" applyFill="1" applyBorder="1" applyAlignment="1">
      <alignment vertical="center"/>
    </xf>
    <xf numFmtId="0" fontId="8" fillId="0" borderId="14"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12"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8" fontId="0" fillId="0" borderId="22" xfId="0" applyNumberFormat="1" applyFont="1" applyBorder="1" applyAlignment="1">
      <alignment vertical="center"/>
    </xf>
    <xf numFmtId="178" fontId="0" fillId="0" borderId="0" xfId="0" applyNumberFormat="1"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5" borderId="23" xfId="0" applyFont="1" applyFill="1" applyBorder="1" applyAlignment="1">
      <alignment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vertical="center" wrapText="1"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12" fillId="0" borderId="23" xfId="0" applyFont="1" applyFill="1" applyBorder="1" applyAlignment="1">
      <alignment vertical="center" wrapText="1"/>
    </xf>
    <xf numFmtId="0" fontId="12" fillId="0" borderId="23" xfId="0" applyFont="1" applyFill="1" applyBorder="1" applyAlignment="1">
      <alignment vertical="center"/>
    </xf>
    <xf numFmtId="0" fontId="14" fillId="0" borderId="23" xfId="0" applyFont="1" applyFill="1" applyBorder="1" applyAlignment="1">
      <alignment vertical="center" wrapText="1"/>
    </xf>
    <xf numFmtId="0" fontId="14" fillId="0" borderId="23" xfId="0" applyFont="1" applyFill="1" applyBorder="1" applyAlignment="1">
      <alignment vertical="center"/>
    </xf>
    <xf numFmtId="0" fontId="0" fillId="33" borderId="2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33" borderId="2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horizontal="center"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7" fontId="0" fillId="0" borderId="36"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179" fontId="0" fillId="0" borderId="36" xfId="0" applyNumberFormat="1" applyFont="1" applyBorder="1" applyAlignment="1">
      <alignment horizontal="right" vertical="center"/>
    </xf>
    <xf numFmtId="179" fontId="0" fillId="0" borderId="32"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9"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177" fontId="0" fillId="0" borderId="49"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50"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2" fillId="0" borderId="43"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53" xfId="0" applyNumberFormat="1" applyFont="1" applyBorder="1" applyAlignment="1">
      <alignment horizontal="right" vertical="center"/>
    </xf>
    <xf numFmtId="0" fontId="0" fillId="0" borderId="52" xfId="0" applyFont="1" applyFill="1" applyBorder="1" applyAlignment="1">
      <alignment horizontal="center" vertical="center"/>
    </xf>
    <xf numFmtId="0" fontId="12"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7" fontId="0" fillId="0" borderId="43" xfId="0" applyNumberFormat="1" applyFont="1" applyFill="1" applyBorder="1" applyAlignment="1">
      <alignment horizontal="right" vertical="center"/>
    </xf>
    <xf numFmtId="177" fontId="0" fillId="0" borderId="44"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58" xfId="0" applyFont="1" applyFill="1" applyBorder="1" applyAlignment="1">
      <alignment horizontal="center" vertical="center" wrapText="1"/>
    </xf>
    <xf numFmtId="177" fontId="0" fillId="0" borderId="58"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2" fillId="0" borderId="58" xfId="0" applyFont="1" applyBorder="1" applyAlignment="1">
      <alignment horizontal="left"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177" fontId="0" fillId="0" borderId="58" xfId="0" applyNumberFormat="1" applyFont="1" applyBorder="1" applyAlignment="1">
      <alignment horizontal="right" vertical="center"/>
    </xf>
    <xf numFmtId="177" fontId="0" fillId="0" borderId="56" xfId="0" applyNumberFormat="1" applyFont="1" applyBorder="1" applyAlignment="1">
      <alignment horizontal="right" vertical="center"/>
    </xf>
    <xf numFmtId="177"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7" fontId="0" fillId="0" borderId="19"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0" fillId="0" borderId="61" xfId="0" applyFont="1" applyBorder="1" applyAlignment="1">
      <alignment horizontal="center" vertical="center"/>
    </xf>
    <xf numFmtId="0" fontId="12"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9" fontId="0" fillId="0" borderId="19" xfId="0" applyNumberFormat="1" applyFont="1" applyBorder="1" applyAlignment="1">
      <alignment horizontal="right" vertical="center"/>
    </xf>
    <xf numFmtId="179" fontId="0" fillId="0" borderId="20" xfId="0" applyNumberFormat="1" applyFont="1" applyBorder="1" applyAlignment="1">
      <alignment horizontal="right" vertical="center"/>
    </xf>
    <xf numFmtId="179" fontId="0" fillId="0" borderId="62" xfId="0" applyNumberFormat="1" applyFont="1" applyBorder="1" applyAlignment="1">
      <alignment horizontal="righ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7" fontId="0" fillId="0" borderId="45" xfId="0" applyNumberFormat="1" applyFont="1" applyFill="1" applyBorder="1" applyAlignment="1">
      <alignment horizontal="right" vertical="center"/>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4" xfId="0" applyFont="1" applyFill="1" applyBorder="1" applyAlignment="1">
      <alignment horizontal="left" vertical="center"/>
    </xf>
    <xf numFmtId="0" fontId="12" fillId="0" borderId="45" xfId="0" applyFont="1" applyFill="1" applyBorder="1" applyAlignment="1">
      <alignment horizontal="left" vertical="center"/>
    </xf>
    <xf numFmtId="0" fontId="14" fillId="0" borderId="58" xfId="0" applyFont="1" applyFill="1" applyBorder="1" applyAlignment="1">
      <alignment horizontal="center" vertical="center" wrapText="1"/>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177" fontId="0" fillId="0" borderId="57" xfId="0" applyNumberFormat="1" applyFont="1" applyFill="1" applyBorder="1" applyAlignment="1">
      <alignment horizontal="righ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18" fillId="0" borderId="68"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68" xfId="0" applyFont="1" applyFill="1" applyBorder="1" applyAlignment="1">
      <alignment horizontal="center" vertical="center" wrapText="1"/>
    </xf>
    <xf numFmtId="0" fontId="18" fillId="0" borderId="28" xfId="0" applyFont="1" applyBorder="1" applyAlignment="1">
      <alignment horizontal="center" vertical="center"/>
    </xf>
    <xf numFmtId="0" fontId="18" fillId="0" borderId="69" xfId="0" applyFont="1" applyBorder="1" applyAlignment="1">
      <alignment horizontal="center" vertical="center"/>
    </xf>
    <xf numFmtId="0" fontId="12" fillId="0" borderId="20" xfId="0" applyFont="1" applyBorder="1" applyAlignment="1">
      <alignment horizontal="center" vertical="center"/>
    </xf>
    <xf numFmtId="0" fontId="12" fillId="0" borderId="62" xfId="0" applyFont="1" applyBorder="1" applyAlignment="1">
      <alignment horizontal="center" vertical="center"/>
    </xf>
    <xf numFmtId="177" fontId="0" fillId="0" borderId="2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12" fillId="0" borderId="49"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7" fontId="0" fillId="0" borderId="49"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0" fontId="12"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7" fontId="0" fillId="0" borderId="24"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7" fontId="0" fillId="0" borderId="60" xfId="0" applyNumberFormat="1" applyFont="1" applyFill="1" applyBorder="1" applyAlignment="1">
      <alignment horizontal="right" vertical="center"/>
    </xf>
    <xf numFmtId="0" fontId="18" fillId="0" borderId="69" xfId="0" applyFont="1" applyFill="1" applyBorder="1" applyAlignment="1">
      <alignment horizontal="center" vertical="center"/>
    </xf>
    <xf numFmtId="0" fontId="12" fillId="0" borderId="62" xfId="0" applyFont="1" applyFill="1" applyBorder="1" applyAlignment="1">
      <alignment horizontal="center" vertical="center"/>
    </xf>
    <xf numFmtId="0" fontId="0" fillId="0" borderId="58" xfId="0" applyFont="1" applyBorder="1" applyAlignment="1">
      <alignment horizontal="left" vertical="center" wrapText="1"/>
    </xf>
    <xf numFmtId="177" fontId="0" fillId="0" borderId="57" xfId="0" applyNumberFormat="1" applyFont="1" applyBorder="1" applyAlignment="1">
      <alignment horizontal="right" vertical="center"/>
    </xf>
    <xf numFmtId="0" fontId="63" fillId="0" borderId="55" xfId="0" applyFont="1" applyFill="1" applyBorder="1" applyAlignment="1">
      <alignment horizontal="center" vertical="center" shrinkToFit="1"/>
    </xf>
    <xf numFmtId="0" fontId="63" fillId="0" borderId="56" xfId="0" applyFont="1" applyFill="1" applyBorder="1" applyAlignment="1">
      <alignment horizontal="center" vertical="center" shrinkToFit="1"/>
    </xf>
    <xf numFmtId="0" fontId="63" fillId="0" borderId="57" xfId="0" applyFont="1" applyFill="1" applyBorder="1" applyAlignment="1">
      <alignment horizontal="center" vertical="center" shrinkToFit="1"/>
    </xf>
    <xf numFmtId="0" fontId="64" fillId="0" borderId="58" xfId="0" applyFont="1" applyFill="1" applyBorder="1" applyAlignment="1">
      <alignment horizontal="left" vertical="center" wrapText="1"/>
    </xf>
    <xf numFmtId="0" fontId="63" fillId="0" borderId="56" xfId="0" applyFont="1" applyFill="1" applyBorder="1" applyAlignment="1">
      <alignment horizontal="left" vertical="center"/>
    </xf>
    <xf numFmtId="0" fontId="63" fillId="0" borderId="57" xfId="0" applyFont="1" applyFill="1" applyBorder="1" applyAlignment="1">
      <alignment horizontal="left" vertical="center"/>
    </xf>
    <xf numFmtId="177" fontId="63" fillId="0" borderId="58" xfId="0" applyNumberFormat="1" applyFont="1" applyFill="1" applyBorder="1" applyAlignment="1">
      <alignment horizontal="right" vertical="center"/>
    </xf>
    <xf numFmtId="177" fontId="63" fillId="0" borderId="56" xfId="0" applyNumberFormat="1" applyFont="1" applyFill="1" applyBorder="1" applyAlignment="1">
      <alignment horizontal="right" vertical="center"/>
    </xf>
    <xf numFmtId="177" fontId="63" fillId="0" borderId="60" xfId="0" applyNumberFormat="1" applyFont="1" applyFill="1" applyBorder="1" applyAlignment="1">
      <alignment horizontal="right" vertical="center"/>
    </xf>
    <xf numFmtId="0" fontId="8" fillId="33" borderId="7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4" xfId="0" applyFont="1" applyBorder="1" applyAlignment="1">
      <alignment horizontal="center" vertical="center" wrapText="1"/>
    </xf>
    <xf numFmtId="0" fontId="11" fillId="33" borderId="7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8" fillId="0" borderId="29" xfId="0" applyFont="1" applyBorder="1" applyAlignment="1">
      <alignment horizontal="center" vertical="center"/>
    </xf>
    <xf numFmtId="0" fontId="18" fillId="0" borderId="75" xfId="0" applyFont="1" applyFill="1" applyBorder="1" applyAlignment="1">
      <alignment horizontal="center" vertical="center" wrapText="1"/>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0" fontId="12" fillId="0" borderId="21" xfId="0" applyFont="1" applyBorder="1" applyAlignment="1">
      <alignment horizontal="center" vertical="center"/>
    </xf>
    <xf numFmtId="0" fontId="16" fillId="36" borderId="78" xfId="0" applyFont="1" applyFill="1" applyBorder="1" applyAlignment="1">
      <alignment horizontal="center"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0" fontId="11" fillId="34" borderId="7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0" xfId="0" applyFont="1" applyFill="1" applyBorder="1" applyAlignment="1">
      <alignment horizontal="center" vertical="center"/>
    </xf>
    <xf numFmtId="0" fontId="16" fillId="35" borderId="78" xfId="0" applyFont="1" applyFill="1" applyBorder="1" applyAlignment="1">
      <alignment horizontal="center" vertical="center"/>
    </xf>
    <xf numFmtId="0" fontId="6" fillId="35" borderId="76" xfId="0" applyFont="1" applyFill="1" applyBorder="1" applyAlignment="1">
      <alignment horizontal="center" vertical="center"/>
    </xf>
    <xf numFmtId="0" fontId="6" fillId="35" borderId="77"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34" xfId="0" applyFont="1" applyFill="1" applyBorder="1" applyAlignment="1">
      <alignment horizontal="left" vertical="center"/>
    </xf>
    <xf numFmtId="0" fontId="0" fillId="36" borderId="36" xfId="0" applyFont="1" applyFill="1" applyBorder="1" applyAlignment="1">
      <alignment horizontal="center" vertical="center"/>
    </xf>
    <xf numFmtId="0" fontId="0" fillId="0" borderId="32" xfId="0"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6" borderId="32" xfId="0" applyFont="1" applyFill="1" applyBorder="1" applyAlignment="1">
      <alignment horizontal="center" vertical="center"/>
    </xf>
    <xf numFmtId="0" fontId="0" fillId="36" borderId="38" xfId="0" applyFont="1" applyFill="1" applyBorder="1" applyAlignment="1">
      <alignment horizontal="center" vertical="center"/>
    </xf>
    <xf numFmtId="49" fontId="0" fillId="0" borderId="32" xfId="0" applyNumberFormat="1" applyFont="1" applyBorder="1" applyAlignment="1">
      <alignment horizontal="left" vertical="center"/>
    </xf>
    <xf numFmtId="49" fontId="0" fillId="0" borderId="39" xfId="0" applyNumberFormat="1" applyFont="1" applyBorder="1" applyAlignment="1">
      <alignment horizontal="left" vertical="center"/>
    </xf>
    <xf numFmtId="0" fontId="11" fillId="0" borderId="82" xfId="0" applyFont="1" applyFill="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1" fillId="0" borderId="84"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9" xfId="0" applyFont="1" applyBorder="1" applyAlignment="1">
      <alignment horizontal="left" vertical="center" wrapText="1"/>
    </xf>
    <xf numFmtId="0" fontId="17" fillId="34" borderId="85" xfId="0" applyFont="1" applyFill="1" applyBorder="1" applyAlignment="1">
      <alignment vertical="center"/>
    </xf>
    <xf numFmtId="0" fontId="0" fillId="34" borderId="86" xfId="0" applyFont="1" applyFill="1" applyBorder="1" applyAlignment="1">
      <alignment vertical="center"/>
    </xf>
    <xf numFmtId="0" fontId="17" fillId="34" borderId="87" xfId="0" applyFont="1" applyFill="1" applyBorder="1" applyAlignment="1">
      <alignment vertical="center"/>
    </xf>
    <xf numFmtId="0" fontId="0" fillId="34" borderId="41" xfId="0" applyFont="1" applyFill="1" applyBorder="1" applyAlignment="1">
      <alignment vertical="center"/>
    </xf>
    <xf numFmtId="0" fontId="0" fillId="34" borderId="88" xfId="0" applyFont="1" applyFill="1" applyBorder="1" applyAlignment="1">
      <alignment vertical="center"/>
    </xf>
    <xf numFmtId="0" fontId="0" fillId="34" borderId="89" xfId="0" applyFont="1" applyFill="1" applyBorder="1" applyAlignment="1">
      <alignment vertical="center"/>
    </xf>
    <xf numFmtId="0" fontId="0" fillId="34" borderId="28" xfId="0" applyFont="1" applyFill="1" applyBorder="1" applyAlignment="1">
      <alignment vertical="center"/>
    </xf>
    <xf numFmtId="0" fontId="11" fillId="33" borderId="82"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34" borderId="31" xfId="0" applyFont="1" applyFill="1" applyBorder="1" applyAlignment="1">
      <alignment vertical="center" wrapText="1"/>
    </xf>
    <xf numFmtId="0" fontId="0" fillId="34" borderId="32" xfId="0" applyFont="1" applyFill="1" applyBorder="1" applyAlignment="1">
      <alignment vertical="center" wrapText="1"/>
    </xf>
    <xf numFmtId="0" fontId="0" fillId="34" borderId="39" xfId="0" applyFont="1" applyFill="1" applyBorder="1" applyAlignment="1">
      <alignment vertical="center" wrapText="1"/>
    </xf>
    <xf numFmtId="0" fontId="16" fillId="33" borderId="78"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1" fillId="33" borderId="7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6" xfId="0" applyFont="1" applyFill="1" applyBorder="1" applyAlignment="1">
      <alignment vertical="center"/>
    </xf>
    <xf numFmtId="0" fontId="0" fillId="34" borderId="58"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69" xfId="0" applyFont="1" applyFill="1" applyBorder="1" applyAlignment="1">
      <alignment horizontal="center" vertical="center"/>
    </xf>
    <xf numFmtId="0" fontId="17"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17" fillId="34" borderId="94"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0" xfId="0" applyFont="1" applyFill="1" applyBorder="1" applyAlignment="1">
      <alignment vertical="center"/>
    </xf>
    <xf numFmtId="0" fontId="17" fillId="34" borderId="97" xfId="0" applyFont="1" applyFill="1" applyBorder="1" applyAlignment="1">
      <alignment vertical="center"/>
    </xf>
    <xf numFmtId="0" fontId="0" fillId="34" borderId="44" xfId="0" applyFont="1" applyFill="1" applyBorder="1" applyAlignment="1">
      <alignment vertical="center"/>
    </xf>
    <xf numFmtId="0" fontId="0" fillId="34" borderId="98" xfId="0" applyFont="1" applyFill="1" applyBorder="1" applyAlignment="1">
      <alignment vertical="center"/>
    </xf>
    <xf numFmtId="0" fontId="17" fillId="34" borderId="99" xfId="0" applyFont="1" applyFill="1" applyBorder="1" applyAlignment="1">
      <alignment vertical="center"/>
    </xf>
    <xf numFmtId="0" fontId="0" fillId="34" borderId="99" xfId="0" applyFont="1" applyFill="1" applyBorder="1" applyAlignment="1">
      <alignment vertical="center"/>
    </xf>
    <xf numFmtId="0" fontId="0" fillId="34" borderId="55" xfId="0" applyFont="1" applyFill="1" applyBorder="1" applyAlignment="1">
      <alignment vertical="center" wrapText="1"/>
    </xf>
    <xf numFmtId="0" fontId="0" fillId="34" borderId="56" xfId="0" applyFont="1" applyFill="1" applyBorder="1" applyAlignment="1">
      <alignment vertical="center" wrapText="1"/>
    </xf>
    <xf numFmtId="0" fontId="0" fillId="34" borderId="57" xfId="0" applyFont="1" applyFill="1" applyBorder="1" applyAlignment="1">
      <alignmen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52" xfId="0" applyFont="1" applyFill="1" applyBorder="1" applyAlignment="1">
      <alignment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52" xfId="0" applyFont="1" applyFill="1" applyBorder="1" applyAlignment="1">
      <alignment vertical="center"/>
    </xf>
    <xf numFmtId="0" fontId="0" fillId="0" borderId="44" xfId="0" applyFont="1" applyBorder="1" applyAlignment="1">
      <alignment vertical="center"/>
    </xf>
    <xf numFmtId="0" fontId="0" fillId="0" borderId="43" xfId="0" applyFont="1" applyBorder="1" applyAlignment="1">
      <alignment horizontal="center" vertical="center"/>
    </xf>
    <xf numFmtId="0" fontId="0" fillId="0" borderId="45"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9" xfId="0" applyFont="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8"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80"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69" xfId="0" applyFont="1" applyBorder="1" applyAlignment="1">
      <alignment horizontal="left" vertical="center" wrapText="1"/>
    </xf>
    <xf numFmtId="0" fontId="16" fillId="36" borderId="78" xfId="0" applyFont="1" applyFill="1" applyBorder="1" applyAlignment="1">
      <alignment horizontal="center" vertical="center" wrapText="1"/>
    </xf>
    <xf numFmtId="0" fontId="16" fillId="36" borderId="76"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52" xfId="0" applyFont="1" applyFill="1" applyBorder="1" applyAlignment="1">
      <alignment vertical="center" wrapText="1"/>
    </xf>
    <xf numFmtId="0" fontId="0" fillId="0" borderId="44" xfId="0" applyFont="1" applyBorder="1" applyAlignment="1">
      <alignment vertical="center" wrapText="1"/>
    </xf>
    <xf numFmtId="0" fontId="0" fillId="0" borderId="113" xfId="0" applyFont="1" applyFill="1" applyBorder="1" applyAlignment="1">
      <alignment horizontal="center" vertical="center"/>
    </xf>
    <xf numFmtId="0" fontId="0" fillId="0" borderId="49"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0" fontId="63" fillId="0" borderId="49" xfId="0" applyFont="1" applyFill="1" applyBorder="1" applyAlignment="1">
      <alignment horizontal="right" vertical="center"/>
    </xf>
    <xf numFmtId="0" fontId="63" fillId="0" borderId="41" xfId="0" applyFont="1" applyFill="1" applyBorder="1" applyAlignment="1">
      <alignment horizontal="right" vertical="center"/>
    </xf>
    <xf numFmtId="0" fontId="63" fillId="0" borderId="42" xfId="0" applyFont="1" applyFill="1" applyBorder="1" applyAlignment="1">
      <alignment horizontal="right" vertical="center"/>
    </xf>
    <xf numFmtId="0" fontId="63" fillId="0" borderId="22" xfId="0" applyFont="1" applyFill="1" applyBorder="1" applyAlignment="1">
      <alignment horizontal="left" vertical="center"/>
    </xf>
    <xf numFmtId="0" fontId="63" fillId="0" borderId="0" xfId="0" applyFont="1" applyFill="1" applyBorder="1" applyAlignment="1">
      <alignment horizontal="left" vertical="center"/>
    </xf>
    <xf numFmtId="0" fontId="63" fillId="0" borderId="17" xfId="0" applyFont="1" applyFill="1" applyBorder="1" applyAlignment="1">
      <alignment horizontal="left" vertical="center"/>
    </xf>
    <xf numFmtId="0" fontId="0" fillId="0" borderId="8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38" xfId="0" applyFont="1" applyFill="1" applyBorder="1" applyAlignment="1">
      <alignment horizontal="right" vertical="center"/>
    </xf>
    <xf numFmtId="0" fontId="63" fillId="0" borderId="36" xfId="0" applyFont="1" applyFill="1" applyBorder="1" applyAlignment="1">
      <alignment horizontal="right" vertical="center"/>
    </xf>
    <xf numFmtId="0" fontId="63" fillId="0" borderId="32" xfId="0" applyFont="1" applyFill="1" applyBorder="1" applyAlignment="1">
      <alignment horizontal="right" vertical="center"/>
    </xf>
    <xf numFmtId="0" fontId="63" fillId="0" borderId="38" xfId="0" applyFont="1" applyFill="1" applyBorder="1" applyAlignment="1">
      <alignment horizontal="right" vertical="center"/>
    </xf>
    <xf numFmtId="0" fontId="63" fillId="0" borderId="114" xfId="0" applyFont="1" applyFill="1" applyBorder="1" applyAlignment="1">
      <alignment horizontal="left" vertical="center"/>
    </xf>
    <xf numFmtId="0" fontId="63" fillId="0" borderId="18" xfId="0" applyFont="1" applyFill="1" applyBorder="1" applyAlignment="1">
      <alignment horizontal="left" vertical="center"/>
    </xf>
    <xf numFmtId="0" fontId="63" fillId="0" borderId="115"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right" vertical="center"/>
    </xf>
    <xf numFmtId="0" fontId="63" fillId="0" borderId="117" xfId="0" applyFont="1" applyFill="1" applyBorder="1" applyAlignment="1">
      <alignment horizontal="right" vertical="center"/>
    </xf>
    <xf numFmtId="0" fontId="0" fillId="0" borderId="118" xfId="0" applyFont="1" applyFill="1" applyBorder="1" applyAlignment="1">
      <alignment horizontal="right" vertical="center"/>
    </xf>
    <xf numFmtId="0" fontId="63" fillId="0" borderId="118" xfId="0" applyFont="1" applyFill="1" applyBorder="1" applyAlignment="1">
      <alignment horizontal="right" vertical="center"/>
    </xf>
    <xf numFmtId="0" fontId="63" fillId="0" borderId="24" xfId="0" applyFont="1" applyFill="1" applyBorder="1" applyAlignment="1">
      <alignment horizontal="left" vertical="center"/>
    </xf>
    <xf numFmtId="0" fontId="63" fillId="0" borderId="25" xfId="0" applyFont="1" applyFill="1" applyBorder="1" applyAlignment="1">
      <alignment horizontal="left" vertical="center"/>
    </xf>
    <xf numFmtId="0" fontId="63" fillId="0" borderId="80" xfId="0" applyFont="1" applyFill="1" applyBorder="1" applyAlignment="1">
      <alignment horizontal="left" vertical="center"/>
    </xf>
    <xf numFmtId="0" fontId="12" fillId="0" borderId="116"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1" fillId="33" borderId="79" xfId="0" applyFont="1" applyFill="1" applyBorder="1" applyAlignment="1">
      <alignment horizontal="center" vertical="center" wrapText="1"/>
    </xf>
    <xf numFmtId="0" fontId="11" fillId="33" borderId="25"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62" xfId="0" applyFont="1" applyBorder="1" applyAlignment="1">
      <alignment vertical="center" wrapText="1"/>
    </xf>
    <xf numFmtId="0" fontId="15" fillId="33" borderId="79" xfId="0" applyFont="1" applyFill="1" applyBorder="1" applyAlignment="1">
      <alignment horizontal="center" vertical="center" textRotation="255" wrapText="1"/>
    </xf>
    <xf numFmtId="0" fontId="15" fillId="33" borderId="80" xfId="0" applyFont="1" applyFill="1" applyBorder="1" applyAlignment="1">
      <alignment horizontal="center" vertical="center" textRotation="255" wrapText="1"/>
    </xf>
    <xf numFmtId="0" fontId="15" fillId="33" borderId="10" xfId="0" applyFont="1" applyFill="1" applyBorder="1" applyAlignment="1">
      <alignment horizontal="center" vertical="center" textRotation="255" wrapText="1"/>
    </xf>
    <xf numFmtId="0" fontId="15" fillId="33" borderId="17"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115" xfId="0" applyFont="1" applyFill="1" applyBorder="1" applyAlignment="1">
      <alignment horizontal="center" vertical="center" textRotation="255" wrapText="1"/>
    </xf>
    <xf numFmtId="0" fontId="0" fillId="36" borderId="7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12" fillId="36" borderId="2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119" xfId="0" applyFont="1" applyFill="1" applyBorder="1" applyAlignment="1">
      <alignment horizontal="center" vertical="center"/>
    </xf>
    <xf numFmtId="49" fontId="0" fillId="34" borderId="120" xfId="0" applyNumberFormat="1" applyFont="1" applyFill="1" applyBorder="1" applyAlignment="1">
      <alignment horizontal="center" vertical="center" wrapText="1"/>
    </xf>
    <xf numFmtId="49" fontId="0" fillId="34" borderId="121" xfId="0" applyNumberFormat="1" applyFont="1" applyFill="1" applyBorder="1" applyAlignment="1">
      <alignment horizontal="center" vertical="center"/>
    </xf>
    <xf numFmtId="49" fontId="0" fillId="34" borderId="122" xfId="0" applyNumberFormat="1" applyFont="1" applyFill="1" applyBorder="1" applyAlignment="1">
      <alignment horizontal="center" vertical="center"/>
    </xf>
    <xf numFmtId="49" fontId="0" fillId="0" borderId="27" xfId="0" applyNumberFormat="1" applyFont="1" applyBorder="1" applyAlignment="1">
      <alignment horizontal="center" vertical="center" wrapText="1"/>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123" xfId="0" applyNumberFormat="1" applyFont="1" applyBorder="1" applyAlignment="1">
      <alignment horizontal="center" vertical="center" wrapText="1"/>
    </xf>
    <xf numFmtId="49" fontId="0" fillId="0" borderId="123" xfId="0" applyNumberFormat="1" applyFont="1" applyBorder="1" applyAlignment="1">
      <alignment horizontal="center" vertical="center"/>
    </xf>
    <xf numFmtId="49" fontId="0" fillId="34" borderId="27" xfId="0" applyNumberFormat="1" applyFont="1" applyFill="1" applyBorder="1" applyAlignment="1">
      <alignment horizontal="center" vertical="center" wrapText="1"/>
    </xf>
    <xf numFmtId="49" fontId="0" fillId="34" borderId="28" xfId="0" applyNumberFormat="1" applyFont="1" applyFill="1" applyBorder="1" applyAlignment="1">
      <alignment horizontal="center" vertical="center"/>
    </xf>
    <xf numFmtId="49" fontId="0" fillId="34" borderId="29" xfId="0" applyNumberFormat="1" applyFont="1" applyFill="1" applyBorder="1" applyAlignment="1">
      <alignment horizontal="center" vertical="center"/>
    </xf>
    <xf numFmtId="49" fontId="0" fillId="34" borderId="124" xfId="0" applyNumberFormat="1" applyFont="1" applyFill="1" applyBorder="1" applyAlignment="1">
      <alignment horizontal="center" vertical="center" wrapText="1"/>
    </xf>
    <xf numFmtId="49" fontId="0" fillId="34" borderId="125" xfId="0" applyNumberFormat="1" applyFont="1" applyFill="1" applyBorder="1" applyAlignment="1">
      <alignment horizontal="center" vertical="center"/>
    </xf>
    <xf numFmtId="49" fontId="0" fillId="34" borderId="126" xfId="0" applyNumberFormat="1" applyFont="1" applyFill="1" applyBorder="1" applyAlignment="1">
      <alignment horizontal="center" vertical="center"/>
    </xf>
    <xf numFmtId="0" fontId="0" fillId="0" borderId="63"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68"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4" fillId="33" borderId="24" xfId="0" applyFont="1" applyFill="1" applyBorder="1" applyAlignment="1">
      <alignment horizontal="center" vertical="center" wrapText="1" shrinkToFit="1"/>
    </xf>
    <xf numFmtId="0" fontId="14" fillId="33" borderId="25" xfId="0" applyFont="1" applyFill="1" applyBorder="1" applyAlignment="1">
      <alignment horizontal="center" vertical="center" shrinkToFit="1"/>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0" fillId="0" borderId="120" xfId="0" applyFont="1" applyBorder="1" applyAlignment="1">
      <alignment horizontal="center" vertical="center" wrapText="1" shrinkToFit="1"/>
    </xf>
    <xf numFmtId="0" fontId="0" fillId="0" borderId="121" xfId="0" applyFont="1" applyBorder="1" applyAlignment="1">
      <alignment horizontal="center" vertical="center" wrapText="1" shrinkToFit="1"/>
    </xf>
    <xf numFmtId="0" fontId="0" fillId="0" borderId="127" xfId="0" applyFont="1" applyBorder="1" applyAlignment="1">
      <alignment horizontal="center" vertical="center" wrapText="1" shrinkToFit="1"/>
    </xf>
    <xf numFmtId="49" fontId="0" fillId="0" borderId="128" xfId="0" applyNumberFormat="1" applyFont="1" applyBorder="1" applyAlignment="1">
      <alignment horizontal="center" vertical="center" wrapText="1"/>
    </xf>
    <xf numFmtId="49" fontId="0" fillId="0" borderId="128" xfId="0" applyNumberFormat="1" applyFont="1" applyBorder="1" applyAlignment="1">
      <alignment horizontal="center" vertical="center"/>
    </xf>
    <xf numFmtId="49" fontId="0" fillId="34" borderId="128" xfId="0" applyNumberFormat="1" applyFont="1" applyFill="1" applyBorder="1" applyAlignment="1">
      <alignment horizontal="center" vertical="center" wrapText="1"/>
    </xf>
    <xf numFmtId="49" fontId="0" fillId="34" borderId="128" xfId="0"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1" fillId="33" borderId="25"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64" xfId="0" applyFont="1" applyBorder="1" applyAlignment="1">
      <alignment horizontal="center" vertical="center"/>
    </xf>
    <xf numFmtId="0" fontId="12" fillId="33" borderId="19"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62" xfId="0" applyFont="1" applyFill="1" applyBorder="1" applyAlignment="1">
      <alignment horizontal="center" vertical="center" shrinkToFit="1"/>
    </xf>
    <xf numFmtId="0" fontId="0" fillId="33" borderId="131" xfId="0" applyFont="1" applyFill="1" applyBorder="1" applyAlignment="1">
      <alignment horizontal="center" vertical="center"/>
    </xf>
    <xf numFmtId="0" fontId="12" fillId="0" borderId="63"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68"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131" xfId="0" applyFont="1" applyBorder="1" applyAlignment="1">
      <alignment horizontal="center" vertical="center"/>
    </xf>
    <xf numFmtId="0" fontId="11" fillId="33" borderId="132"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0" fillId="0" borderId="135" xfId="0" applyFont="1" applyBorder="1" applyAlignment="1">
      <alignment horizontal="center" vertical="center"/>
    </xf>
    <xf numFmtId="0" fontId="9" fillId="33" borderId="137" xfId="63" applyFont="1" applyFill="1" applyBorder="1" applyAlignment="1" applyProtection="1">
      <alignment horizontal="center" vertical="center" wrapText="1"/>
      <protection/>
    </xf>
    <xf numFmtId="0" fontId="9"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76" fontId="0" fillId="0" borderId="23"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1" fontId="0" fillId="0" borderId="23" xfId="0" applyNumberFormat="1" applyFont="1" applyFill="1" applyBorder="1" applyAlignment="1">
      <alignment horizontal="center" vertical="center"/>
    </xf>
    <xf numFmtId="0" fontId="9" fillId="33" borderId="27" xfId="63" applyFont="1" applyFill="1" applyBorder="1" applyAlignment="1" applyProtection="1">
      <alignment horizontal="center" vertical="center" wrapText="1"/>
      <protection/>
    </xf>
    <xf numFmtId="0" fontId="9" fillId="33" borderId="28" xfId="63" applyFont="1" applyFill="1" applyBorder="1" applyAlignment="1" applyProtection="1">
      <alignment horizontal="center" vertical="center" wrapText="1"/>
      <protection/>
    </xf>
    <xf numFmtId="0" fontId="9" fillId="33" borderId="29" xfId="63" applyFont="1" applyFill="1" applyBorder="1" applyAlignment="1" applyProtection="1">
      <alignment horizontal="center" vertical="center" wrapText="1"/>
      <protection/>
    </xf>
    <xf numFmtId="0" fontId="0" fillId="0" borderId="140" xfId="0" applyFont="1" applyFill="1" applyBorder="1" applyAlignment="1">
      <alignment horizontal="center" vertical="center"/>
    </xf>
    <xf numFmtId="1" fontId="0" fillId="0" borderId="140" xfId="0" applyNumberFormat="1" applyFont="1" applyFill="1" applyBorder="1" applyAlignment="1">
      <alignment horizontal="center" vertical="center"/>
    </xf>
    <xf numFmtId="1" fontId="63" fillId="0" borderId="140" xfId="0" applyNumberFormat="1" applyFont="1" applyFill="1" applyBorder="1" applyAlignment="1">
      <alignment horizontal="center" vertical="center"/>
    </xf>
    <xf numFmtId="0" fontId="63" fillId="0" borderId="140" xfId="0" applyFont="1" applyFill="1" applyBorder="1" applyAlignment="1">
      <alignment horizontal="center" vertical="center"/>
    </xf>
    <xf numFmtId="0" fontId="63" fillId="0" borderId="141" xfId="0" applyFont="1" applyFill="1" applyBorder="1" applyAlignment="1">
      <alignment horizontal="center" vertical="center"/>
    </xf>
    <xf numFmtId="0" fontId="0" fillId="0" borderId="117"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42" xfId="0" applyFont="1" applyFill="1" applyBorder="1" applyAlignment="1">
      <alignment horizontal="center" vertical="center"/>
    </xf>
    <xf numFmtId="0" fontId="63" fillId="0" borderId="143" xfId="0" applyFont="1" applyFill="1" applyBorder="1" applyAlignment="1">
      <alignment horizontal="center" vertical="center"/>
    </xf>
    <xf numFmtId="0" fontId="9" fillId="33" borderId="43" xfId="63" applyFont="1" applyFill="1" applyBorder="1" applyAlignment="1" applyProtection="1">
      <alignment horizontal="center" vertical="center" wrapText="1"/>
      <protection/>
    </xf>
    <xf numFmtId="0" fontId="9" fillId="33" borderId="44" xfId="63" applyFont="1" applyFill="1" applyBorder="1" applyAlignment="1" applyProtection="1">
      <alignment horizontal="center" vertical="center" wrapText="1"/>
      <protection/>
    </xf>
    <xf numFmtId="0" fontId="9" fillId="33" borderId="45"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9" fillId="33" borderId="63"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9" fillId="33" borderId="24" xfId="63" applyFont="1" applyFill="1" applyBorder="1" applyAlignment="1" applyProtection="1">
      <alignment horizontal="center" vertical="center" wrapText="1"/>
      <protection/>
    </xf>
    <xf numFmtId="0" fontId="9" fillId="33" borderId="25" xfId="63" applyFont="1" applyFill="1" applyBorder="1" applyAlignment="1" applyProtection="1">
      <alignment horizontal="center" vertical="center" wrapText="1"/>
      <protection/>
    </xf>
    <xf numFmtId="0" fontId="9" fillId="33" borderId="2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1" fontId="0" fillId="0" borderId="118" xfId="0" applyNumberFormat="1" applyFont="1" applyFill="1" applyBorder="1" applyAlignment="1">
      <alignment horizontal="center" vertical="center"/>
    </xf>
    <xf numFmtId="1" fontId="63" fillId="0" borderId="118" xfId="0" applyNumberFormat="1" applyFont="1" applyFill="1" applyBorder="1" applyAlignment="1">
      <alignment horizontal="center" vertical="center"/>
    </xf>
    <xf numFmtId="0" fontId="63" fillId="0" borderId="118" xfId="0" applyFont="1" applyFill="1" applyBorder="1" applyAlignment="1">
      <alignment horizontal="center" vertical="center"/>
    </xf>
    <xf numFmtId="0" fontId="63" fillId="0" borderId="144" xfId="0" applyFont="1" applyFill="1" applyBorder="1" applyAlignment="1">
      <alignment horizontal="center" vertical="center"/>
    </xf>
    <xf numFmtId="0" fontId="8" fillId="33" borderId="14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1"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62" xfId="61" applyFont="1" applyFill="1" applyBorder="1" applyAlignment="1" applyProtection="1">
      <alignment vertical="top" wrapText="1"/>
      <protection/>
    </xf>
    <xf numFmtId="0" fontId="8" fillId="33" borderId="67"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shrinkToFit="1"/>
      <protection/>
    </xf>
    <xf numFmtId="0" fontId="11" fillId="33" borderId="25"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5" xfId="61"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10" fillId="33" borderId="145" xfId="63" applyFont="1" applyFill="1" applyBorder="1" applyAlignment="1" applyProtection="1">
      <alignment horizontal="center" vertical="center" wrapText="1" shrinkToFit="1"/>
      <protection/>
    </xf>
    <xf numFmtId="0" fontId="10" fillId="33" borderId="20" xfId="63" applyFont="1" applyFill="1" applyBorder="1" applyAlignment="1" applyProtection="1">
      <alignment horizontal="center" vertical="center" shrinkToFit="1"/>
      <protection/>
    </xf>
    <xf numFmtId="0" fontId="10" fillId="33" borderId="67" xfId="63" applyFont="1" applyFill="1" applyBorder="1" applyAlignment="1" applyProtection="1">
      <alignment horizontal="center" vertical="center" shrinkToFit="1"/>
      <protection/>
    </xf>
    <xf numFmtId="0" fontId="9" fillId="0" borderId="61" xfId="63" applyFont="1" applyFill="1" applyBorder="1" applyAlignment="1" applyProtection="1">
      <alignment horizontal="center" vertical="center"/>
      <protection/>
    </xf>
    <xf numFmtId="0" fontId="9"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5" fillId="0" borderId="19" xfId="62" applyFont="1" applyFill="1" applyBorder="1" applyAlignment="1" applyProtection="1">
      <alignment horizontal="center" vertical="center" wrapText="1" shrinkToFit="1"/>
      <protection/>
    </xf>
    <xf numFmtId="0" fontId="66" fillId="0" borderId="20" xfId="62" applyFont="1" applyFill="1" applyBorder="1" applyAlignment="1" applyProtection="1">
      <alignment horizontal="center" vertical="center" wrapText="1" shrinkToFit="1"/>
      <protection/>
    </xf>
    <xf numFmtId="0" fontId="66" fillId="0" borderId="62" xfId="62" applyFont="1" applyFill="1" applyBorder="1" applyAlignment="1" applyProtection="1">
      <alignment horizontal="center" vertical="center" wrapText="1" shrinkToFit="1"/>
      <protection/>
    </xf>
    <xf numFmtId="0" fontId="11" fillId="33" borderId="145" xfId="63" applyFont="1" applyFill="1" applyBorder="1" applyAlignment="1" applyProtection="1">
      <alignment horizontal="center" vertical="center"/>
      <protection/>
    </xf>
    <xf numFmtId="0" fontId="11" fillId="33" borderId="20" xfId="63" applyFont="1" applyFill="1" applyBorder="1" applyAlignment="1" applyProtection="1">
      <alignment horizontal="center" vertical="center"/>
      <protection/>
    </xf>
    <xf numFmtId="0" fontId="9" fillId="0" borderId="6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9" fillId="0" borderId="19" xfId="62" applyFont="1" applyFill="1" applyBorder="1" applyAlignment="1" applyProtection="1">
      <alignment horizontal="left" vertical="center" wrapText="1"/>
      <protection/>
    </xf>
    <xf numFmtId="0" fontId="9"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62" xfId="0" applyFont="1" applyBorder="1" applyAlignment="1">
      <alignment horizontal="left" vertical="center"/>
    </xf>
    <xf numFmtId="0" fontId="3" fillId="0" borderId="0" xfId="0" applyFont="1" applyBorder="1" applyAlignment="1">
      <alignment horizontal="center" vertical="center"/>
    </xf>
    <xf numFmtId="0" fontId="5" fillId="0" borderId="18" xfId="0" applyFont="1" applyBorder="1" applyAlignment="1">
      <alignment horizontal="center" vertical="center"/>
    </xf>
    <xf numFmtId="49" fontId="5" fillId="0" borderId="18" xfId="0" applyNumberFormat="1" applyFont="1" applyFill="1" applyBorder="1" applyAlignment="1">
      <alignment horizontal="left" vertical="center"/>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6" borderId="148" xfId="0" applyFont="1" applyFill="1" applyBorder="1" applyAlignment="1">
      <alignment vertical="center"/>
    </xf>
    <xf numFmtId="0" fontId="0" fillId="0" borderId="149" xfId="0" applyFont="1" applyBorder="1" applyAlignment="1">
      <alignment vertical="center"/>
    </xf>
    <xf numFmtId="0" fontId="8" fillId="33" borderId="78"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9" fillId="0" borderId="75"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50"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51" xfId="0" applyFont="1" applyBorder="1" applyAlignment="1">
      <alignment horizontal="center" vertical="center"/>
    </xf>
    <xf numFmtId="0" fontId="8" fillId="33" borderId="150"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11" fillId="0" borderId="84" xfId="0" applyFont="1" applyBorder="1" applyAlignment="1">
      <alignment horizontal="left" vertical="center" wrapText="1"/>
    </xf>
    <xf numFmtId="0" fontId="11" fillId="0" borderId="32" xfId="0" applyFont="1" applyBorder="1" applyAlignment="1">
      <alignment horizontal="left" vertical="center" wrapText="1"/>
    </xf>
    <xf numFmtId="0" fontId="11" fillId="0" borderId="39" xfId="0" applyFont="1" applyBorder="1" applyAlignment="1">
      <alignment horizontal="left" vertical="center" wrapText="1"/>
    </xf>
    <xf numFmtId="0" fontId="11" fillId="0" borderId="82" xfId="0" applyFont="1" applyFill="1" applyBorder="1" applyAlignment="1">
      <alignment horizontal="center" vertical="center" textRotation="255"/>
    </xf>
    <xf numFmtId="0" fontId="0" fillId="0" borderId="32" xfId="0" applyFont="1" applyBorder="1" applyAlignment="1">
      <alignment horizontal="center" vertical="center" textRotation="255"/>
    </xf>
    <xf numFmtId="0" fontId="0" fillId="0" borderId="152"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65</xdr:row>
      <xdr:rowOff>161925</xdr:rowOff>
    </xdr:from>
    <xdr:to>
      <xdr:col>26</xdr:col>
      <xdr:colOff>0</xdr:colOff>
      <xdr:row>76</xdr:row>
      <xdr:rowOff>419100</xdr:rowOff>
    </xdr:to>
    <xdr:grpSp>
      <xdr:nvGrpSpPr>
        <xdr:cNvPr id="1" name="グループ化 107"/>
        <xdr:cNvGrpSpPr>
          <a:grpSpLocks/>
        </xdr:cNvGrpSpPr>
      </xdr:nvGrpSpPr>
      <xdr:grpSpPr>
        <a:xfrm>
          <a:off x="1695450" y="28994100"/>
          <a:ext cx="3505200" cy="2600325"/>
          <a:chOff x="1697731" y="28996901"/>
          <a:chExt cx="3502919" cy="2597523"/>
        </a:xfrm>
        <a:solidFill>
          <a:srgbClr val="FFFFFF"/>
        </a:solidFill>
      </xdr:grpSpPr>
      <xdr:sp>
        <xdr:nvSpPr>
          <xdr:cNvPr id="2" name="テキスト ボックス 1"/>
          <xdr:cNvSpPr txBox="1">
            <a:spLocks noChangeArrowheads="1"/>
          </xdr:cNvSpPr>
        </xdr:nvSpPr>
        <xdr:spPr>
          <a:xfrm>
            <a:off x="1697731" y="28996901"/>
            <a:ext cx="3502919" cy="533142"/>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115</a:t>
            </a:r>
            <a:r>
              <a:rPr lang="en-US" cap="none" sz="1050" b="0" i="0" u="none" baseline="0">
                <a:solidFill>
                  <a:srgbClr val="000000"/>
                </a:solidFill>
                <a:latin typeface="ＭＳ Ｐゴシック"/>
                <a:ea typeface="ＭＳ Ｐゴシック"/>
                <a:cs typeface="ＭＳ Ｐゴシック"/>
              </a:rPr>
              <a:t>百万円</a:t>
            </a:r>
          </a:p>
        </xdr:txBody>
      </xdr:sp>
      <xdr:sp>
        <xdr:nvSpPr>
          <xdr:cNvPr id="3" name="大かっこ 2"/>
          <xdr:cNvSpPr>
            <a:spLocks/>
          </xdr:cNvSpPr>
        </xdr:nvSpPr>
        <xdr:spPr>
          <a:xfrm>
            <a:off x="1707364" y="29681998"/>
            <a:ext cx="3493286" cy="1912426"/>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・アジアの途上国におけるコベネフィット効果を有する事業の拡大やコベネフィット・アプローチの主流化を目的とする</a:t>
            </a:r>
            <a:r>
              <a:rPr lang="en-US" cap="none" sz="1050" b="0" i="0" u="none" baseline="0">
                <a:solidFill>
                  <a:srgbClr val="000000"/>
                </a:solidFill>
                <a:latin typeface="ＭＳ Ｐゴシック"/>
                <a:ea typeface="ＭＳ Ｐゴシック"/>
                <a:cs typeface="ＭＳ Ｐゴシック"/>
              </a:rPr>
              <a:t>アジア・コベネフィット・パートナーシップ</a:t>
            </a:r>
            <a:r>
              <a:rPr lang="en-US" cap="none" sz="1050" b="0" i="0" u="none" baseline="0">
                <a:solidFill>
                  <a:srgbClr val="000000"/>
                </a:solidFill>
                <a:latin typeface="ＭＳ Ｐゴシック"/>
                <a:ea typeface="ＭＳ Ｐゴシック"/>
                <a:cs typeface="ＭＳ Ｐゴシック"/>
              </a:rPr>
              <a:t>の活動支援</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・二国間協力（中国・インドネシア）に係る事業の実現可能性調査、セミナー等の実施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・国際的な研究機関の支援による、地球環境及び地球環境保全に関する科学的知見の蓄積</a:t>
            </a:r>
          </a:p>
        </xdr:txBody>
      </xdr:sp>
    </xdr:grpSp>
    <xdr:clientData/>
  </xdr:twoCellAnchor>
  <xdr:twoCellAnchor>
    <xdr:from>
      <xdr:col>11</xdr:col>
      <xdr:colOff>0</xdr:colOff>
      <xdr:row>76</xdr:row>
      <xdr:rowOff>647700</xdr:rowOff>
    </xdr:from>
    <xdr:to>
      <xdr:col>11</xdr:col>
      <xdr:colOff>9525</xdr:colOff>
      <xdr:row>90</xdr:row>
      <xdr:rowOff>123825</xdr:rowOff>
    </xdr:to>
    <xdr:sp>
      <xdr:nvSpPr>
        <xdr:cNvPr id="4" name="直線矢印コネクタ 8"/>
        <xdr:cNvSpPr>
          <a:spLocks/>
        </xdr:cNvSpPr>
      </xdr:nvSpPr>
      <xdr:spPr>
        <a:xfrm>
          <a:off x="2200275" y="31823025"/>
          <a:ext cx="9525" cy="86772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90</xdr:row>
      <xdr:rowOff>514350</xdr:rowOff>
    </xdr:from>
    <xdr:to>
      <xdr:col>29</xdr:col>
      <xdr:colOff>28575</xdr:colOff>
      <xdr:row>94</xdr:row>
      <xdr:rowOff>19050</xdr:rowOff>
    </xdr:to>
    <xdr:grpSp>
      <xdr:nvGrpSpPr>
        <xdr:cNvPr id="5" name="グループ化 38"/>
        <xdr:cNvGrpSpPr>
          <a:grpSpLocks/>
        </xdr:cNvGrpSpPr>
      </xdr:nvGrpSpPr>
      <xdr:grpSpPr>
        <a:xfrm>
          <a:off x="3000375" y="40890825"/>
          <a:ext cx="2828925" cy="2105025"/>
          <a:chOff x="2017059" y="39803297"/>
          <a:chExt cx="2855204" cy="2129428"/>
        </a:xfrm>
        <a:solidFill>
          <a:srgbClr val="FFFFFF"/>
        </a:solidFill>
      </xdr:grpSpPr>
      <xdr:sp>
        <xdr:nvSpPr>
          <xdr:cNvPr id="6" name="テキスト ボックス 24"/>
          <xdr:cNvSpPr txBox="1">
            <a:spLocks noChangeArrowheads="1"/>
          </xdr:cNvSpPr>
        </xdr:nvSpPr>
        <xdr:spPr>
          <a:xfrm>
            <a:off x="2026338" y="40092367"/>
            <a:ext cx="2845925" cy="53981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E. </a:t>
            </a:r>
            <a:r>
              <a:rPr lang="en-US" cap="none" sz="1050" b="0" i="0" u="none" baseline="0">
                <a:solidFill>
                  <a:srgbClr val="000000"/>
                </a:solidFill>
                <a:latin typeface="ＭＳ Ｐゴシック"/>
                <a:ea typeface="ＭＳ Ｐゴシック"/>
                <a:cs typeface="ＭＳ Ｐゴシック"/>
              </a:rPr>
              <a:t>日本エヌ・ユー・エス株式会社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0.9</a:t>
            </a:r>
            <a:r>
              <a:rPr lang="en-US" cap="none" sz="1050" b="0" i="0" u="none" baseline="0">
                <a:solidFill>
                  <a:srgbClr val="000000"/>
                </a:solidFill>
                <a:latin typeface="ＭＳ Ｐゴシック"/>
                <a:ea typeface="ＭＳ Ｐゴシック"/>
                <a:cs typeface="ＭＳ Ｐゴシック"/>
              </a:rPr>
              <a:t>百万円</a:t>
            </a:r>
          </a:p>
        </xdr:txBody>
      </xdr:sp>
      <xdr:sp>
        <xdr:nvSpPr>
          <xdr:cNvPr id="7" name="テキスト ボックス 31"/>
          <xdr:cNvSpPr txBox="1">
            <a:spLocks noChangeArrowheads="1"/>
          </xdr:cNvSpPr>
        </xdr:nvSpPr>
        <xdr:spPr>
          <a:xfrm>
            <a:off x="2045611" y="39803297"/>
            <a:ext cx="1067132" cy="279487"/>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a:t>
            </a:r>
          </a:p>
        </xdr:txBody>
      </xdr:sp>
      <xdr:sp>
        <xdr:nvSpPr>
          <xdr:cNvPr id="8" name="大かっこ 32"/>
          <xdr:cNvSpPr>
            <a:spLocks/>
          </xdr:cNvSpPr>
        </xdr:nvSpPr>
        <xdr:spPr>
          <a:xfrm>
            <a:off x="2017059" y="40708836"/>
            <a:ext cx="2845925" cy="1223889"/>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・オゾン前駆物質の削減が東アジアにおける対流圏オゾン（短期寿命気候汚染物質（</a:t>
            </a:r>
            <a:r>
              <a:rPr lang="en-US" cap="none" sz="1050" b="0" i="0" u="none" baseline="0">
                <a:solidFill>
                  <a:srgbClr val="000000"/>
                </a:solidFill>
              </a:rPr>
              <a:t>SLCPs</a:t>
            </a:r>
            <a:r>
              <a:rPr lang="en-US" cap="none" sz="1050" b="0" i="0" u="none" baseline="0">
                <a:solidFill>
                  <a:srgbClr val="000000"/>
                </a:solidFill>
                <a:latin typeface="ＭＳ Ｐゴシック"/>
                <a:ea typeface="ＭＳ Ｐゴシック"/>
                <a:cs typeface="ＭＳ Ｐゴシック"/>
              </a:rPr>
              <a:t>）の一種）の生成に及ぼす寄与を、領域モデルを用いたモデルシミュレーションにより、定量的に評価</a:t>
            </a:r>
          </a:p>
        </xdr:txBody>
      </xdr:sp>
    </xdr:grpSp>
    <xdr:clientData/>
  </xdr:twoCellAnchor>
  <xdr:twoCellAnchor>
    <xdr:from>
      <xdr:col>31</xdr:col>
      <xdr:colOff>200025</xdr:colOff>
      <xdr:row>90</xdr:row>
      <xdr:rowOff>533400</xdr:rowOff>
    </xdr:from>
    <xdr:to>
      <xdr:col>46</xdr:col>
      <xdr:colOff>38100</xdr:colOff>
      <xdr:row>94</xdr:row>
      <xdr:rowOff>47625</xdr:rowOff>
    </xdr:to>
    <xdr:grpSp>
      <xdr:nvGrpSpPr>
        <xdr:cNvPr id="9" name="グループ化 37"/>
        <xdr:cNvGrpSpPr>
          <a:grpSpLocks/>
        </xdr:cNvGrpSpPr>
      </xdr:nvGrpSpPr>
      <xdr:grpSpPr>
        <a:xfrm>
          <a:off x="6400800" y="40909875"/>
          <a:ext cx="2838450" cy="2114550"/>
          <a:chOff x="6712324" y="40991122"/>
          <a:chExt cx="2857499" cy="2129427"/>
        </a:xfrm>
        <a:solidFill>
          <a:srgbClr val="FFFFFF"/>
        </a:solidFill>
      </xdr:grpSpPr>
      <xdr:sp>
        <xdr:nvSpPr>
          <xdr:cNvPr id="10" name="テキスト ボックス 25"/>
          <xdr:cNvSpPr txBox="1">
            <a:spLocks noChangeArrowheads="1"/>
          </xdr:cNvSpPr>
        </xdr:nvSpPr>
        <xdr:spPr>
          <a:xfrm>
            <a:off x="6712324" y="41259962"/>
            <a:ext cx="2848212" cy="537148"/>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F. </a:t>
            </a:r>
            <a:r>
              <a:rPr lang="en-US" cap="none" sz="1050" b="0" i="0" u="none" baseline="0">
                <a:solidFill>
                  <a:srgbClr val="000000"/>
                </a:solidFill>
                <a:latin typeface="ＭＳ Ｐゴシック"/>
                <a:ea typeface="ＭＳ Ｐゴシック"/>
                <a:cs typeface="ＭＳ Ｐゴシック"/>
              </a:rPr>
              <a:t>株式会社中電シーティーアイ</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0.7</a:t>
            </a:r>
            <a:r>
              <a:rPr lang="en-US" cap="none" sz="1050" b="0" i="0" u="none" baseline="0">
                <a:solidFill>
                  <a:srgbClr val="000000"/>
                </a:solidFill>
                <a:latin typeface="ＭＳ Ｐゴシック"/>
                <a:ea typeface="ＭＳ Ｐゴシック"/>
                <a:cs typeface="ＭＳ Ｐゴシック"/>
              </a:rPr>
              <a:t>百万円</a:t>
            </a:r>
          </a:p>
        </xdr:txBody>
      </xdr:sp>
      <xdr:sp>
        <xdr:nvSpPr>
          <xdr:cNvPr id="11" name="テキスト ボックス 30"/>
          <xdr:cNvSpPr txBox="1">
            <a:spLocks noChangeArrowheads="1"/>
          </xdr:cNvSpPr>
        </xdr:nvSpPr>
        <xdr:spPr>
          <a:xfrm>
            <a:off x="6721611" y="40991122"/>
            <a:ext cx="1006554" cy="258725"/>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a:t>
            </a:r>
          </a:p>
        </xdr:txBody>
      </xdr:sp>
      <xdr:sp>
        <xdr:nvSpPr>
          <xdr:cNvPr id="12" name="大かっこ 33"/>
          <xdr:cNvSpPr>
            <a:spLocks/>
          </xdr:cNvSpPr>
        </xdr:nvSpPr>
        <xdr:spPr>
          <a:xfrm>
            <a:off x="6721611" y="41902517"/>
            <a:ext cx="2848212" cy="1218032"/>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・オゾン前駆物質の削減が対流圏オゾン</a:t>
            </a:r>
            <a:r>
              <a:rPr lang="en-US" cap="none" sz="1050" b="0" i="0" u="none" baseline="0">
                <a:solidFill>
                  <a:srgbClr val="000000"/>
                </a:solidFill>
                <a:latin typeface="ＭＳ Ｐゴシック"/>
                <a:ea typeface="ＭＳ Ｐゴシック"/>
                <a:cs typeface="ＭＳ Ｐゴシック"/>
              </a:rPr>
              <a:t>（短期寿命気候汚染物質（</a:t>
            </a:r>
            <a:r>
              <a:rPr lang="en-US" cap="none" sz="1050" b="0" i="0" u="none" baseline="0">
                <a:solidFill>
                  <a:srgbClr val="000000"/>
                </a:solidFill>
              </a:rPr>
              <a:t>SLCPs</a:t>
            </a:r>
            <a:r>
              <a:rPr lang="en-US" cap="none" sz="1050" b="0" i="0" u="none" baseline="0">
                <a:solidFill>
                  <a:srgbClr val="000000"/>
                </a:solidFill>
                <a:latin typeface="ＭＳ Ｐゴシック"/>
                <a:ea typeface="ＭＳ Ｐゴシック"/>
                <a:cs typeface="ＭＳ Ｐゴシック"/>
              </a:rPr>
              <a:t>）の一種）</a:t>
            </a:r>
            <a:r>
              <a:rPr lang="en-US" cap="none" sz="1050" b="0" i="0" u="none" baseline="0">
                <a:solidFill>
                  <a:srgbClr val="000000"/>
                </a:solidFill>
                <a:latin typeface="ＭＳ Ｐゴシック"/>
                <a:ea typeface="ＭＳ Ｐゴシック"/>
                <a:cs typeface="ＭＳ Ｐゴシック"/>
              </a:rPr>
              <a:t>の生成及びそれによる気候影響に及ぼす寄与を、全球モデルを用いたモデルシミュレーションにより、定量的に評価</a:t>
            </a:r>
          </a:p>
        </xdr:txBody>
      </xdr:sp>
    </xdr:grpSp>
    <xdr:clientData/>
  </xdr:twoCellAnchor>
  <xdr:twoCellAnchor>
    <xdr:from>
      <xdr:col>11</xdr:col>
      <xdr:colOff>9525</xdr:colOff>
      <xdr:row>90</xdr:row>
      <xdr:rowOff>133350</xdr:rowOff>
    </xdr:from>
    <xdr:to>
      <xdr:col>39</xdr:col>
      <xdr:colOff>9525</xdr:colOff>
      <xdr:row>90</xdr:row>
      <xdr:rowOff>514350</xdr:rowOff>
    </xdr:to>
    <xdr:grpSp>
      <xdr:nvGrpSpPr>
        <xdr:cNvPr id="13" name="グループ化 62"/>
        <xdr:cNvGrpSpPr>
          <a:grpSpLocks/>
        </xdr:cNvGrpSpPr>
      </xdr:nvGrpSpPr>
      <xdr:grpSpPr>
        <a:xfrm>
          <a:off x="2209800" y="40509825"/>
          <a:ext cx="5600700" cy="381000"/>
          <a:chOff x="2151665" y="40508845"/>
          <a:chExt cx="5515479" cy="513031"/>
        </a:xfrm>
        <a:solidFill>
          <a:srgbClr val="FFFFFF"/>
        </a:solidFill>
      </xdr:grpSpPr>
      <xdr:sp>
        <xdr:nvSpPr>
          <xdr:cNvPr id="14" name="直線コネクタ 58"/>
          <xdr:cNvSpPr>
            <a:spLocks/>
          </xdr:cNvSpPr>
        </xdr:nvSpPr>
        <xdr:spPr>
          <a:xfrm flipV="1">
            <a:off x="2151665" y="40508845"/>
            <a:ext cx="551547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61"/>
          <xdr:cNvSpPr>
            <a:spLocks/>
          </xdr:cNvSpPr>
        </xdr:nvSpPr>
        <xdr:spPr>
          <a:xfrm>
            <a:off x="4309596" y="40508845"/>
            <a:ext cx="0" cy="513031"/>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65"/>
          <xdr:cNvSpPr>
            <a:spLocks/>
          </xdr:cNvSpPr>
        </xdr:nvSpPr>
        <xdr:spPr>
          <a:xfrm>
            <a:off x="7667144" y="40508845"/>
            <a:ext cx="0" cy="513031"/>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0</xdr:colOff>
      <xdr:row>81</xdr:row>
      <xdr:rowOff>104775</xdr:rowOff>
    </xdr:from>
    <xdr:to>
      <xdr:col>48</xdr:col>
      <xdr:colOff>19050</xdr:colOff>
      <xdr:row>85</xdr:row>
      <xdr:rowOff>285750</xdr:rowOff>
    </xdr:to>
    <xdr:grpSp>
      <xdr:nvGrpSpPr>
        <xdr:cNvPr id="17" name="グループ化 1475"/>
        <xdr:cNvGrpSpPr>
          <a:grpSpLocks/>
        </xdr:cNvGrpSpPr>
      </xdr:nvGrpSpPr>
      <xdr:grpSpPr>
        <a:xfrm>
          <a:off x="2200275" y="34613850"/>
          <a:ext cx="7419975" cy="2714625"/>
          <a:chOff x="2219472" y="32144282"/>
          <a:chExt cx="7485078" cy="2734233"/>
        </a:xfrm>
        <a:solidFill>
          <a:srgbClr val="FFFFFF"/>
        </a:solidFill>
      </xdr:grpSpPr>
      <xdr:grpSp>
        <xdr:nvGrpSpPr>
          <xdr:cNvPr id="18" name="グループ化 26"/>
          <xdr:cNvGrpSpPr>
            <a:grpSpLocks/>
          </xdr:cNvGrpSpPr>
        </xdr:nvGrpSpPr>
        <xdr:grpSpPr>
          <a:xfrm>
            <a:off x="2846347" y="32144282"/>
            <a:ext cx="3010873" cy="2734233"/>
            <a:chOff x="1860039" y="33057358"/>
            <a:chExt cx="3011704" cy="2734233"/>
          </a:xfrm>
          <a:solidFill>
            <a:srgbClr val="FFFFFF"/>
          </a:solidFill>
        </xdr:grpSpPr>
        <xdr:sp>
          <xdr:nvSpPr>
            <xdr:cNvPr id="19" name="テキスト ボックス 3"/>
            <xdr:cNvSpPr txBox="1">
              <a:spLocks noChangeArrowheads="1"/>
            </xdr:cNvSpPr>
          </xdr:nvSpPr>
          <xdr:spPr>
            <a:xfrm>
              <a:off x="1860039" y="33057358"/>
              <a:ext cx="2911565" cy="259069"/>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a:t>
              </a:r>
            </a:p>
          </xdr:txBody>
        </xdr:sp>
        <xdr:sp>
          <xdr:nvSpPr>
            <xdr:cNvPr id="20" name="テキスト ボックス 4"/>
            <xdr:cNvSpPr txBox="1">
              <a:spLocks noChangeArrowheads="1"/>
            </xdr:cNvSpPr>
          </xdr:nvSpPr>
          <xdr:spPr>
            <a:xfrm>
              <a:off x="2021165" y="33364276"/>
              <a:ext cx="2853590" cy="537277"/>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C.</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公益</a:t>
              </a:r>
              <a:r>
                <a:rPr lang="en-US" cap="none" sz="1050" b="0" i="0" u="none" baseline="0">
                  <a:solidFill>
                    <a:srgbClr val="000000"/>
                  </a:solidFill>
                  <a:latin typeface="ＭＳ Ｐゴシック"/>
                  <a:ea typeface="ＭＳ Ｐゴシック"/>
                  <a:cs typeface="ＭＳ Ｐゴシック"/>
                </a:rPr>
                <a:t>財団法人地球環境戦略研究機関</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19</a:t>
              </a:r>
              <a:r>
                <a:rPr lang="en-US" cap="none" sz="1050" b="0" i="0" u="none" baseline="0">
                  <a:solidFill>
                    <a:srgbClr val="000000"/>
                  </a:solidFill>
                  <a:latin typeface="ＭＳ Ｐゴシック"/>
                  <a:ea typeface="ＭＳ Ｐゴシック"/>
                  <a:cs typeface="ＭＳ Ｐゴシック"/>
                </a:rPr>
                <a:t>百万円</a:t>
              </a:r>
            </a:p>
          </xdr:txBody>
        </xdr:sp>
        <xdr:sp>
          <xdr:nvSpPr>
            <xdr:cNvPr id="21" name="大かっこ 5"/>
            <xdr:cNvSpPr>
              <a:spLocks/>
            </xdr:cNvSpPr>
          </xdr:nvSpPr>
          <xdr:spPr>
            <a:xfrm>
              <a:off x="2049776" y="34006820"/>
              <a:ext cx="2815190" cy="1784771"/>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アジア・コベネフィット・パートナーシップ</a:t>
              </a:r>
              <a:r>
                <a:rPr lang="en-US" cap="none" sz="1050" b="0" i="0" u="none" baseline="0">
                  <a:solidFill>
                    <a:srgbClr val="000000"/>
                  </a:solidFill>
                  <a:latin typeface="ＭＳ Ｐゴシック"/>
                  <a:ea typeface="ＭＳ Ｐゴシック"/>
                  <a:cs typeface="ＭＳ Ｐゴシック"/>
                </a:rPr>
                <a:t>の運営に関する連絡・調整</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国際応用システム分析研究所</a:t>
              </a:r>
              <a:r>
                <a:rPr lang="en-US" cap="none" sz="1050" b="0" i="0" u="none" baseline="0">
                  <a:solidFill>
                    <a:srgbClr val="000000"/>
                  </a:solidFill>
                  <a:latin typeface="ＭＳ Ｐゴシック"/>
                  <a:ea typeface="ＭＳ Ｐゴシック"/>
                  <a:cs typeface="ＭＳ Ｐゴシック"/>
                </a:rPr>
                <a:t>日本委員会の運営に関する連絡・調整</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・コベネフィット・アプローチ推進に係る大気汚染対策に関する調査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・国際会議における短期寿命気候汚染物質削減対策に関連する発表等</a:t>
              </a:r>
            </a:p>
          </xdr:txBody>
        </xdr:sp>
      </xdr:grpSp>
      <xdr:sp>
        <xdr:nvSpPr>
          <xdr:cNvPr id="22" name="直線コネクタ 81"/>
          <xdr:cNvSpPr>
            <a:spLocks/>
          </xdr:cNvSpPr>
        </xdr:nvSpPr>
        <xdr:spPr>
          <a:xfrm flipV="1">
            <a:off x="2219472" y="32719838"/>
            <a:ext cx="615648"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88"/>
          <xdr:cNvSpPr>
            <a:spLocks/>
          </xdr:cNvSpPr>
        </xdr:nvSpPr>
        <xdr:spPr>
          <a:xfrm>
            <a:off x="5860962" y="32719838"/>
            <a:ext cx="806517"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4" name="グループ化 84"/>
          <xdr:cNvGrpSpPr>
            <a:grpSpLocks/>
          </xdr:cNvGrpSpPr>
        </xdr:nvGrpSpPr>
        <xdr:grpSpPr>
          <a:xfrm>
            <a:off x="6693677" y="32176409"/>
            <a:ext cx="3010873" cy="1544158"/>
            <a:chOff x="6405867" y="31585085"/>
            <a:chExt cx="2967857" cy="1545350"/>
          </a:xfrm>
          <a:solidFill>
            <a:srgbClr val="FFFFFF"/>
          </a:solidFill>
        </xdr:grpSpPr>
        <xdr:sp>
          <xdr:nvSpPr>
            <xdr:cNvPr id="25" name="テキスト ボックス 90"/>
            <xdr:cNvSpPr txBox="1">
              <a:spLocks noChangeArrowheads="1"/>
            </xdr:cNvSpPr>
          </xdr:nvSpPr>
          <xdr:spPr>
            <a:xfrm>
              <a:off x="6410319" y="31581995"/>
              <a:ext cx="1041718" cy="259232"/>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外注</a:t>
              </a:r>
              <a:r>
                <a:rPr lang="en-US" cap="none" sz="1050" b="0" i="0" u="none" baseline="0">
                  <a:solidFill>
                    <a:srgbClr val="000000"/>
                  </a:solidFill>
                  <a:latin typeface="ＭＳ Ｐゴシック"/>
                  <a:ea typeface="ＭＳ Ｐゴシック"/>
                  <a:cs typeface="ＭＳ Ｐゴシック"/>
                </a:rPr>
                <a:t>】</a:t>
              </a:r>
            </a:p>
          </xdr:txBody>
        </xdr:sp>
        <xdr:sp>
          <xdr:nvSpPr>
            <xdr:cNvPr id="26" name="テキスト ボックス 91"/>
            <xdr:cNvSpPr txBox="1">
              <a:spLocks noChangeArrowheads="1"/>
            </xdr:cNvSpPr>
          </xdr:nvSpPr>
          <xdr:spPr>
            <a:xfrm>
              <a:off x="6571325" y="31850499"/>
              <a:ext cx="2802399" cy="537782"/>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G.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アジア工科大学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百万円</a:t>
              </a:r>
            </a:p>
          </xdr:txBody>
        </xdr:sp>
        <xdr:sp>
          <xdr:nvSpPr>
            <xdr:cNvPr id="27" name="大かっこ 92"/>
            <xdr:cNvSpPr>
              <a:spLocks/>
            </xdr:cNvSpPr>
          </xdr:nvSpPr>
          <xdr:spPr>
            <a:xfrm>
              <a:off x="6571325" y="32503409"/>
              <a:ext cx="2764559" cy="62393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・短期寿命気候汚染物質に関連した</a:t>
              </a:r>
              <a:r>
                <a:rPr lang="en-US" cap="none" sz="1050" b="0" i="0" u="none" baseline="0">
                  <a:solidFill>
                    <a:srgbClr val="000000"/>
                  </a:solidFill>
                  <a:latin typeface="ＭＳ Ｐゴシック"/>
                  <a:ea typeface="ＭＳ Ｐゴシック"/>
                  <a:cs typeface="ＭＳ Ｐゴシック"/>
                </a:rPr>
                <a:t>データ収集</a:t>
              </a:r>
            </a:p>
          </xdr:txBody>
        </xdr:sp>
      </xdr:grpSp>
    </xdr:grpSp>
    <xdr:clientData/>
  </xdr:twoCellAnchor>
  <xdr:twoCellAnchor>
    <xdr:from>
      <xdr:col>11</xdr:col>
      <xdr:colOff>9525</xdr:colOff>
      <xdr:row>84</xdr:row>
      <xdr:rowOff>66675</xdr:rowOff>
    </xdr:from>
    <xdr:to>
      <xdr:col>48</xdr:col>
      <xdr:colOff>9525</xdr:colOff>
      <xdr:row>89</xdr:row>
      <xdr:rowOff>409575</xdr:rowOff>
    </xdr:to>
    <xdr:grpSp>
      <xdr:nvGrpSpPr>
        <xdr:cNvPr id="28" name="グループ化 1476"/>
        <xdr:cNvGrpSpPr>
          <a:grpSpLocks/>
        </xdr:cNvGrpSpPr>
      </xdr:nvGrpSpPr>
      <xdr:grpSpPr>
        <a:xfrm>
          <a:off x="2209800" y="36442650"/>
          <a:ext cx="7400925" cy="3676650"/>
          <a:chOff x="2227047" y="36453556"/>
          <a:chExt cx="7468481" cy="3701441"/>
        </a:xfrm>
        <a:solidFill>
          <a:srgbClr val="FFFFFF"/>
        </a:solidFill>
      </xdr:grpSpPr>
      <xdr:grpSp>
        <xdr:nvGrpSpPr>
          <xdr:cNvPr id="29" name="グループ化 74"/>
          <xdr:cNvGrpSpPr>
            <a:grpSpLocks/>
          </xdr:cNvGrpSpPr>
        </xdr:nvGrpSpPr>
        <xdr:grpSpPr>
          <a:xfrm>
            <a:off x="3018706" y="38039623"/>
            <a:ext cx="2864162" cy="2115374"/>
            <a:chOff x="3150706" y="34719281"/>
            <a:chExt cx="2806601" cy="2101234"/>
          </a:xfrm>
          <a:solidFill>
            <a:srgbClr val="FFFFFF"/>
          </a:solidFill>
        </xdr:grpSpPr>
        <xdr:sp>
          <xdr:nvSpPr>
            <xdr:cNvPr id="30" name="テキスト ボックス 10"/>
            <xdr:cNvSpPr txBox="1">
              <a:spLocks noChangeArrowheads="1"/>
            </xdr:cNvSpPr>
          </xdr:nvSpPr>
          <xdr:spPr>
            <a:xfrm>
              <a:off x="3185789" y="34716130"/>
              <a:ext cx="1318401" cy="237965"/>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a:t>
              </a:r>
              <a:r>
                <a:rPr lang="en-US" cap="none" sz="1050" b="0" i="0" u="none" baseline="0">
                  <a:solidFill>
                    <a:srgbClr val="000000"/>
                  </a:solidFill>
                  <a:latin typeface="ＭＳ Ｐゴシック"/>
                  <a:ea typeface="ＭＳ Ｐゴシック"/>
                  <a:cs typeface="ＭＳ Ｐゴシック"/>
                </a:rPr>
                <a:t>】</a:t>
              </a:r>
            </a:p>
          </xdr:txBody>
        </xdr:sp>
        <xdr:sp>
          <xdr:nvSpPr>
            <xdr:cNvPr id="31" name="テキスト ボックス 11"/>
            <xdr:cNvSpPr txBox="1">
              <a:spLocks noChangeArrowheads="1"/>
            </xdr:cNvSpPr>
          </xdr:nvSpPr>
          <xdr:spPr>
            <a:xfrm>
              <a:off x="3150706" y="34972480"/>
              <a:ext cx="2787656" cy="533188"/>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D. </a:t>
              </a:r>
              <a:r>
                <a:rPr lang="en-US" cap="none" sz="1050" b="0" i="0" u="none" baseline="0">
                  <a:solidFill>
                    <a:srgbClr val="000000"/>
                  </a:solidFill>
                  <a:latin typeface="ＭＳ Ｐゴシック"/>
                  <a:ea typeface="ＭＳ Ｐゴシック"/>
                  <a:cs typeface="ＭＳ Ｐゴシック"/>
                </a:rPr>
                <a:t>一般社団法人海外環境協力センター</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13</a:t>
              </a:r>
              <a:r>
                <a:rPr lang="en-US" cap="none" sz="1050" b="0" i="0" u="none" baseline="0">
                  <a:solidFill>
                    <a:srgbClr val="000000"/>
                  </a:solidFill>
                  <a:latin typeface="ＭＳ Ｐゴシック"/>
                  <a:ea typeface="ＭＳ Ｐゴシック"/>
                  <a:cs typeface="ＭＳ Ｐゴシック"/>
                </a:rPr>
                <a:t>百万円</a:t>
              </a:r>
            </a:p>
          </xdr:txBody>
        </xdr:sp>
        <xdr:sp>
          <xdr:nvSpPr>
            <xdr:cNvPr id="32" name="大かっこ 23"/>
            <xdr:cNvSpPr>
              <a:spLocks/>
            </xdr:cNvSpPr>
          </xdr:nvSpPr>
          <xdr:spPr>
            <a:xfrm>
              <a:off x="3166844" y="35601274"/>
              <a:ext cx="2787656" cy="1219241"/>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・中国湖南省における環境汚染対策による温室効果ガスの排出削減効果に係る調査</a:t>
              </a:r>
              <a:r>
                <a:rPr lang="en-US" cap="none" sz="1050" b="0" i="0" u="none" baseline="0">
                  <a:solidFill>
                    <a:srgbClr val="000000"/>
                  </a:solidFill>
                  <a:latin typeface="ＭＳ Ｐゴシック"/>
                  <a:ea typeface="ＭＳ Ｐゴシック"/>
                  <a:cs typeface="ＭＳ Ｐゴシック"/>
                </a:rPr>
                <a:t>検討</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・日中コベネフィット協力（第２フェーズ）に係る訪日研修</a:t>
              </a:r>
            </a:p>
          </xdr:txBody>
        </xdr:sp>
      </xdr:grpSp>
      <xdr:sp>
        <xdr:nvSpPr>
          <xdr:cNvPr id="33" name="直線コネクタ 87"/>
          <xdr:cNvSpPr>
            <a:spLocks/>
          </xdr:cNvSpPr>
        </xdr:nvSpPr>
        <xdr:spPr>
          <a:xfrm flipV="1">
            <a:off x="2227047" y="38524512"/>
            <a:ext cx="62548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4" name="グループ化 94"/>
          <xdr:cNvGrpSpPr>
            <a:grpSpLocks/>
          </xdr:cNvGrpSpPr>
        </xdr:nvGrpSpPr>
        <xdr:grpSpPr>
          <a:xfrm>
            <a:off x="6829498" y="36453556"/>
            <a:ext cx="2866030" cy="1413950"/>
            <a:chOff x="3150706" y="34719281"/>
            <a:chExt cx="2806601" cy="1398103"/>
          </a:xfrm>
          <a:solidFill>
            <a:srgbClr val="FFFFFF"/>
          </a:solidFill>
        </xdr:grpSpPr>
        <xdr:sp>
          <xdr:nvSpPr>
            <xdr:cNvPr id="35" name="テキスト ボックス 95"/>
            <xdr:cNvSpPr txBox="1">
              <a:spLocks noChangeArrowheads="1"/>
            </xdr:cNvSpPr>
          </xdr:nvSpPr>
          <xdr:spPr>
            <a:xfrm>
              <a:off x="3190700" y="34719281"/>
              <a:ext cx="903726" cy="236978"/>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外注</a:t>
              </a:r>
              <a:r>
                <a:rPr lang="en-US" cap="none" sz="1050" b="0" i="0" u="none" baseline="0">
                  <a:solidFill>
                    <a:srgbClr val="000000"/>
                  </a:solidFill>
                  <a:latin typeface="ＭＳ Ｐゴシック"/>
                  <a:ea typeface="ＭＳ Ｐゴシック"/>
                  <a:cs typeface="ＭＳ Ｐゴシック"/>
                </a:rPr>
                <a:t>】</a:t>
              </a:r>
            </a:p>
          </xdr:txBody>
        </xdr:sp>
        <xdr:sp>
          <xdr:nvSpPr>
            <xdr:cNvPr id="36" name="テキスト ボックス 96"/>
            <xdr:cNvSpPr txBox="1">
              <a:spLocks noChangeArrowheads="1"/>
            </xdr:cNvSpPr>
          </xdr:nvSpPr>
          <xdr:spPr>
            <a:xfrm>
              <a:off x="3152811" y="34975483"/>
              <a:ext cx="2785551" cy="531279"/>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H. </a:t>
              </a:r>
              <a:r>
                <a:rPr lang="en-US" cap="none" sz="1100" b="0" i="0" u="none" baseline="0">
                  <a:solidFill>
                    <a:srgbClr val="000000"/>
                  </a:solidFill>
                  <a:latin typeface="ＭＳ Ｐゴシック"/>
                  <a:ea typeface="ＭＳ Ｐゴシック"/>
                  <a:cs typeface="ＭＳ Ｐゴシック"/>
                </a:rPr>
                <a:t>パシフィックコンサルタンツ株式会社</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37" name="大かっこ 97"/>
            <xdr:cNvSpPr>
              <a:spLocks/>
            </xdr:cNvSpPr>
          </xdr:nvSpPr>
          <xdr:spPr>
            <a:xfrm>
              <a:off x="3171756" y="35601484"/>
              <a:ext cx="2785551" cy="51205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・共同研究の実施に関する情報収集及び整理</a:t>
              </a:r>
            </a:p>
          </xdr:txBody>
        </xdr:sp>
      </xdr:grpSp>
      <xdr:grpSp>
        <xdr:nvGrpSpPr>
          <xdr:cNvPr id="38" name="グループ化 99"/>
          <xdr:cNvGrpSpPr>
            <a:grpSpLocks/>
          </xdr:cNvGrpSpPr>
        </xdr:nvGrpSpPr>
        <xdr:grpSpPr>
          <a:xfrm>
            <a:off x="6829498" y="38054429"/>
            <a:ext cx="2866030" cy="1506486"/>
            <a:chOff x="3150706" y="34741391"/>
            <a:chExt cx="2806601" cy="1486181"/>
          </a:xfrm>
          <a:solidFill>
            <a:srgbClr val="FFFFFF"/>
          </a:solidFill>
        </xdr:grpSpPr>
        <xdr:sp>
          <xdr:nvSpPr>
            <xdr:cNvPr id="39" name="テキスト ボックス 100"/>
            <xdr:cNvSpPr txBox="1">
              <a:spLocks noChangeArrowheads="1"/>
            </xdr:cNvSpPr>
          </xdr:nvSpPr>
          <xdr:spPr>
            <a:xfrm>
              <a:off x="3190700" y="34742134"/>
              <a:ext cx="903726" cy="236674"/>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外注</a:t>
              </a:r>
              <a:r>
                <a:rPr lang="en-US" cap="none" sz="1050" b="0" i="0" u="none" baseline="0">
                  <a:solidFill>
                    <a:srgbClr val="000000"/>
                  </a:solidFill>
                  <a:latin typeface="ＭＳ Ｐゴシック"/>
                  <a:ea typeface="ＭＳ Ｐゴシック"/>
                  <a:cs typeface="ＭＳ Ｐゴシック"/>
                </a:rPr>
                <a:t>】</a:t>
              </a:r>
            </a:p>
          </xdr:txBody>
        </xdr:sp>
        <xdr:sp>
          <xdr:nvSpPr>
            <xdr:cNvPr id="40" name="テキスト ボックス 101"/>
            <xdr:cNvSpPr txBox="1">
              <a:spLocks noChangeArrowheads="1"/>
            </xdr:cNvSpPr>
          </xdr:nvSpPr>
          <xdr:spPr>
            <a:xfrm>
              <a:off x="3152811" y="34997386"/>
              <a:ext cx="2785551" cy="539112"/>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Calibri"/>
                  <a:ea typeface="Calibri"/>
                  <a:cs typeface="Calibri"/>
                </a:rPr>
                <a:t>I. </a:t>
              </a:r>
              <a:r>
                <a:rPr lang="en-US" cap="none" sz="1000" b="0" i="0" u="none" baseline="0">
                  <a:solidFill>
                    <a:srgbClr val="000000"/>
                  </a:solidFill>
                  <a:latin typeface="ＭＳ Ｐゴシック"/>
                  <a:ea typeface="ＭＳ Ｐゴシック"/>
                  <a:cs typeface="ＭＳ Ｐゴシック"/>
                </a:rPr>
                <a:t>中国環境保護部環境経済政策研究センター</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0.8</a:t>
              </a:r>
              <a:r>
                <a:rPr lang="en-US" cap="none" sz="1100" b="0" i="0" u="none" baseline="0">
                  <a:solidFill>
                    <a:srgbClr val="000000"/>
                  </a:solidFill>
                  <a:latin typeface="ＭＳ Ｐゴシック"/>
                  <a:ea typeface="ＭＳ Ｐゴシック"/>
                  <a:cs typeface="ＭＳ Ｐゴシック"/>
                </a:rPr>
                <a:t>百万円</a:t>
              </a:r>
            </a:p>
          </xdr:txBody>
        </xdr:sp>
        <xdr:sp>
          <xdr:nvSpPr>
            <xdr:cNvPr id="41" name="大かっこ 102"/>
            <xdr:cNvSpPr>
              <a:spLocks/>
            </xdr:cNvSpPr>
          </xdr:nvSpPr>
          <xdr:spPr>
            <a:xfrm>
              <a:off x="3171756" y="35631242"/>
              <a:ext cx="2785551" cy="595959"/>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・データ収集、汚染物質処理方法等の関連情報の収集・整理</a:t>
              </a:r>
            </a:p>
          </xdr:txBody>
        </xdr:sp>
      </xdr:grpSp>
      <xdr:sp>
        <xdr:nvSpPr>
          <xdr:cNvPr id="42" name="直線コネクタ 112"/>
          <xdr:cNvSpPr>
            <a:spLocks/>
          </xdr:cNvSpPr>
        </xdr:nvSpPr>
        <xdr:spPr>
          <a:xfrm flipV="1">
            <a:off x="6263761" y="36971758"/>
            <a:ext cx="0" cy="15721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コネクタ 114"/>
          <xdr:cNvSpPr>
            <a:spLocks/>
          </xdr:cNvSpPr>
        </xdr:nvSpPr>
        <xdr:spPr>
          <a:xfrm>
            <a:off x="6263761" y="36971758"/>
            <a:ext cx="393962"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コネクタ 124"/>
          <xdr:cNvSpPr>
            <a:spLocks/>
          </xdr:cNvSpPr>
        </xdr:nvSpPr>
        <xdr:spPr>
          <a:xfrm flipV="1">
            <a:off x="5869799" y="38543945"/>
            <a:ext cx="778589"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74</xdr:row>
      <xdr:rowOff>266700</xdr:rowOff>
    </xdr:from>
    <xdr:to>
      <xdr:col>48</xdr:col>
      <xdr:colOff>28575</xdr:colOff>
      <xdr:row>77</xdr:row>
      <xdr:rowOff>361950</xdr:rowOff>
    </xdr:to>
    <xdr:grpSp>
      <xdr:nvGrpSpPr>
        <xdr:cNvPr id="45" name="グループ化 127"/>
        <xdr:cNvGrpSpPr>
          <a:grpSpLocks/>
        </xdr:cNvGrpSpPr>
      </xdr:nvGrpSpPr>
      <xdr:grpSpPr>
        <a:xfrm>
          <a:off x="6800850" y="30108525"/>
          <a:ext cx="2828925" cy="2095500"/>
          <a:chOff x="6832909" y="38159863"/>
          <a:chExt cx="2844000" cy="2114080"/>
        </a:xfrm>
        <a:solidFill>
          <a:srgbClr val="FFFFFF"/>
        </a:solidFill>
      </xdr:grpSpPr>
      <xdr:sp>
        <xdr:nvSpPr>
          <xdr:cNvPr id="46" name="テキスト ボックス 128"/>
          <xdr:cNvSpPr txBox="1">
            <a:spLocks noChangeArrowheads="1"/>
          </xdr:cNvSpPr>
        </xdr:nvSpPr>
        <xdr:spPr>
          <a:xfrm>
            <a:off x="6861349" y="38159863"/>
            <a:ext cx="1024551" cy="259503"/>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拠出金</a:t>
            </a:r>
            <a:r>
              <a:rPr lang="en-US" cap="none" sz="1050" b="0" i="0" u="none" baseline="0">
                <a:solidFill>
                  <a:srgbClr val="000000"/>
                </a:solidFill>
                <a:latin typeface="ＭＳ Ｐゴシック"/>
                <a:ea typeface="ＭＳ Ｐゴシック"/>
                <a:cs typeface="ＭＳ Ｐゴシック"/>
              </a:rPr>
              <a:t>】</a:t>
            </a:r>
          </a:p>
        </xdr:txBody>
      </xdr:sp>
      <xdr:sp>
        <xdr:nvSpPr>
          <xdr:cNvPr id="47" name="テキスト ボックス 129"/>
          <xdr:cNvSpPr txBox="1">
            <a:spLocks noChangeArrowheads="1"/>
          </xdr:cNvSpPr>
        </xdr:nvSpPr>
        <xdr:spPr>
          <a:xfrm>
            <a:off x="6832909" y="38419366"/>
            <a:ext cx="2844000" cy="538033"/>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A. </a:t>
            </a:r>
            <a:r>
              <a:rPr lang="en-US" cap="none" sz="1050" b="0" i="0" u="none" baseline="0">
                <a:solidFill>
                  <a:srgbClr val="000000"/>
                </a:solidFill>
                <a:latin typeface="ＭＳ Ｐゴシック"/>
                <a:ea typeface="ＭＳ Ｐゴシック"/>
                <a:cs typeface="ＭＳ Ｐゴシック"/>
              </a:rPr>
              <a:t>国際応用システム分析研究所（</a:t>
            </a:r>
            <a:r>
              <a:rPr lang="en-US" cap="none" sz="1050" b="0" i="0" u="none" baseline="0">
                <a:solidFill>
                  <a:srgbClr val="000000"/>
                </a:solidFill>
                <a:latin typeface="Calibri"/>
                <a:ea typeface="Calibri"/>
                <a:cs typeface="Calibri"/>
              </a:rPr>
              <a:t>IIASA</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66</a:t>
            </a:r>
            <a:r>
              <a:rPr lang="en-US" cap="none" sz="1050" b="0" i="0" u="none" baseline="0">
                <a:solidFill>
                  <a:srgbClr val="000000"/>
                </a:solidFill>
                <a:latin typeface="ＭＳ Ｐゴシック"/>
                <a:ea typeface="ＭＳ Ｐゴシック"/>
                <a:cs typeface="ＭＳ Ｐゴシック"/>
              </a:rPr>
              <a:t>百万円</a:t>
            </a:r>
          </a:p>
        </xdr:txBody>
      </xdr:sp>
      <xdr:sp>
        <xdr:nvSpPr>
          <xdr:cNvPr id="48" name="大かっこ 130"/>
          <xdr:cNvSpPr>
            <a:spLocks/>
          </xdr:cNvSpPr>
        </xdr:nvSpPr>
        <xdr:spPr>
          <a:xfrm>
            <a:off x="6842152" y="39063104"/>
            <a:ext cx="2805606" cy="1210839"/>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IIASA</a:t>
            </a:r>
            <a:r>
              <a:rPr lang="en-US" cap="none" sz="1050" b="0" i="0" u="none" baseline="0">
                <a:solidFill>
                  <a:srgbClr val="000000"/>
                </a:solidFill>
                <a:latin typeface="ＭＳ Ｐゴシック"/>
                <a:ea typeface="ＭＳ Ｐゴシック"/>
                <a:cs typeface="ＭＳ Ｐゴシック"/>
              </a:rPr>
              <a:t>では、環境分野を主な研究対象としており、特に地球温暖化問題に関する主要な研究機関として気候変動に関する政府間パネル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IPCC</a:t>
            </a:r>
            <a:r>
              <a:rPr lang="en-US" cap="none" sz="1050" b="0" i="0" u="none" baseline="0">
                <a:solidFill>
                  <a:srgbClr val="000000"/>
                </a:solidFill>
                <a:latin typeface="ＭＳ Ｐゴシック"/>
                <a:ea typeface="ＭＳ Ｐゴシック"/>
                <a:cs typeface="ＭＳ Ｐゴシック"/>
              </a:rPr>
              <a:t>）の活動等に貢献している。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rPr>
              <a:t>2012</a:t>
            </a:r>
            <a:r>
              <a:rPr lang="en-US" cap="none" sz="1050" b="0" i="0" u="none" baseline="0">
                <a:solidFill>
                  <a:srgbClr val="000000"/>
                </a:solidFill>
                <a:latin typeface="ＭＳ Ｐゴシック"/>
                <a:ea typeface="ＭＳ Ｐゴシック"/>
                <a:cs typeface="ＭＳ Ｐゴシック"/>
              </a:rPr>
              <a:t>年分として</a:t>
            </a:r>
            <a:r>
              <a:rPr lang="en-US" cap="none" sz="1050" b="0" i="0" u="none" baseline="0">
                <a:solidFill>
                  <a:srgbClr val="000000"/>
                </a:solidFill>
              </a:rPr>
              <a:t>64.8</a:t>
            </a:r>
            <a:r>
              <a:rPr lang="en-US" cap="none" sz="1050" b="0" i="0" u="none" baseline="0">
                <a:solidFill>
                  <a:srgbClr val="000000"/>
                </a:solidFill>
                <a:latin typeface="ＭＳ Ｐゴシック"/>
                <a:ea typeface="ＭＳ Ｐゴシック"/>
                <a:cs typeface="ＭＳ Ｐゴシック"/>
              </a:rPr>
              <a:t>万ユーロ</a:t>
            </a:r>
            <a:r>
              <a:rPr lang="en-US" cap="none" sz="1050" b="0" i="0" u="none" baseline="0">
                <a:solidFill>
                  <a:srgbClr val="000000"/>
                </a:solidFill>
                <a:latin typeface="ＭＳ Ｐゴシック"/>
                <a:ea typeface="ＭＳ Ｐゴシック"/>
                <a:cs typeface="ＭＳ Ｐゴシック"/>
              </a:rPr>
              <a:t>を拠出</a:t>
            </a:r>
          </a:p>
        </xdr:txBody>
      </xdr:sp>
    </xdr:grpSp>
    <xdr:clientData/>
  </xdr:twoCellAnchor>
  <xdr:twoCellAnchor>
    <xdr:from>
      <xdr:col>26</xdr:col>
      <xdr:colOff>123825</xdr:colOff>
      <xdr:row>75</xdr:row>
      <xdr:rowOff>219075</xdr:rowOff>
    </xdr:from>
    <xdr:to>
      <xdr:col>33</xdr:col>
      <xdr:colOff>85725</xdr:colOff>
      <xdr:row>75</xdr:row>
      <xdr:rowOff>219075</xdr:rowOff>
    </xdr:to>
    <xdr:sp>
      <xdr:nvSpPr>
        <xdr:cNvPr id="49" name="直線コネクタ 135"/>
        <xdr:cNvSpPr>
          <a:spLocks/>
        </xdr:cNvSpPr>
      </xdr:nvSpPr>
      <xdr:spPr>
        <a:xfrm flipV="1">
          <a:off x="5324475" y="30727650"/>
          <a:ext cx="1362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77</xdr:row>
      <xdr:rowOff>95250</xdr:rowOff>
    </xdr:from>
    <xdr:to>
      <xdr:col>29</xdr:col>
      <xdr:colOff>0</xdr:colOff>
      <xdr:row>80</xdr:row>
      <xdr:rowOff>600075</xdr:rowOff>
    </xdr:to>
    <xdr:grpSp>
      <xdr:nvGrpSpPr>
        <xdr:cNvPr id="50" name="グループ化 1477"/>
        <xdr:cNvGrpSpPr>
          <a:grpSpLocks/>
        </xdr:cNvGrpSpPr>
      </xdr:nvGrpSpPr>
      <xdr:grpSpPr>
        <a:xfrm>
          <a:off x="2200275" y="31937325"/>
          <a:ext cx="3600450" cy="2505075"/>
          <a:chOff x="2218765" y="35148941"/>
          <a:chExt cx="3634310" cy="2517965"/>
        </a:xfrm>
        <a:solidFill>
          <a:srgbClr val="FFFFFF"/>
        </a:solidFill>
      </xdr:grpSpPr>
      <xdr:grpSp>
        <xdr:nvGrpSpPr>
          <xdr:cNvPr id="51" name="グループ化 66"/>
          <xdr:cNvGrpSpPr>
            <a:grpSpLocks/>
          </xdr:cNvGrpSpPr>
        </xdr:nvGrpSpPr>
        <xdr:grpSpPr>
          <a:xfrm>
            <a:off x="2979244" y="35148941"/>
            <a:ext cx="2873831" cy="2517965"/>
            <a:chOff x="3563904" y="37485766"/>
            <a:chExt cx="2845391" cy="2501156"/>
          </a:xfrm>
          <a:solidFill>
            <a:srgbClr val="FFFFFF"/>
          </a:solidFill>
        </xdr:grpSpPr>
        <xdr:sp>
          <xdr:nvSpPr>
            <xdr:cNvPr id="52" name="テキスト ボックス 6"/>
            <xdr:cNvSpPr txBox="1">
              <a:spLocks noChangeArrowheads="1"/>
            </xdr:cNvSpPr>
          </xdr:nvSpPr>
          <xdr:spPr>
            <a:xfrm>
              <a:off x="3590935" y="37742760"/>
              <a:ext cx="2818360" cy="542126"/>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B. </a:t>
              </a:r>
              <a:r>
                <a:rPr lang="en-US" cap="none" sz="1050" b="0" i="0" u="none" baseline="0">
                  <a:solidFill>
                    <a:srgbClr val="000000"/>
                  </a:solidFill>
                  <a:latin typeface="ＭＳ Ｐゴシック"/>
                  <a:ea typeface="ＭＳ Ｐゴシック"/>
                  <a:cs typeface="ＭＳ Ｐゴシック"/>
                </a:rPr>
                <a:t>パシフィックコンサルタンツ</a:t>
              </a:r>
              <a:r>
                <a:rPr lang="en-US" cap="none" sz="1050" b="0" i="0" u="none" baseline="0">
                  <a:solidFill>
                    <a:srgbClr val="000000"/>
                  </a:solidFill>
                  <a:latin typeface="ＭＳ Ｐゴシック"/>
                  <a:ea typeface="ＭＳ Ｐゴシック"/>
                  <a:cs typeface="ＭＳ Ｐゴシック"/>
                </a:rPr>
                <a:t>株式会社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16</a:t>
              </a:r>
              <a:r>
                <a:rPr lang="en-US" cap="none" sz="1050" b="0" i="0" u="none" baseline="0">
                  <a:solidFill>
                    <a:srgbClr val="000000"/>
                  </a:solidFill>
                  <a:latin typeface="ＭＳ Ｐゴシック"/>
                  <a:ea typeface="ＭＳ Ｐゴシック"/>
                  <a:cs typeface="ＭＳ Ｐゴシック"/>
                </a:rPr>
                <a:t>百万円</a:t>
              </a:r>
            </a:p>
          </xdr:txBody>
        </xdr:sp>
        <xdr:sp>
          <xdr:nvSpPr>
            <xdr:cNvPr id="53" name="大かっこ 7"/>
            <xdr:cNvSpPr>
              <a:spLocks/>
            </xdr:cNvSpPr>
          </xdr:nvSpPr>
          <xdr:spPr>
            <a:xfrm>
              <a:off x="3610142" y="38398688"/>
              <a:ext cx="2770699" cy="1588234"/>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・インドネシアにおけるパーム油産業の環境負荷を軽減するためのライフ・サイクル・アセスメント（</a:t>
              </a:r>
              <a:r>
                <a:rPr lang="en-US" cap="none" sz="1050" b="0" i="0" u="none" baseline="0">
                  <a:solidFill>
                    <a:srgbClr val="000000"/>
                  </a:solidFill>
                </a:rPr>
                <a:t>LCA</a:t>
              </a:r>
              <a:r>
                <a:rPr lang="en-US" cap="none" sz="1050" b="0" i="0" u="none" baseline="0">
                  <a:solidFill>
                    <a:srgbClr val="000000"/>
                  </a:solidFill>
                  <a:latin typeface="ＭＳ Ｐゴシック"/>
                  <a:ea typeface="ＭＳ Ｐゴシック"/>
                  <a:cs typeface="ＭＳ Ｐゴシック"/>
                </a:rPr>
                <a:t>）の実施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・バイオマスの具体的な有効活用方法の検討</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・中国地方都市に関する基礎情報の収集、国内におけるヒアリング</a:t>
              </a:r>
            </a:p>
          </xdr:txBody>
        </xdr:sp>
        <xdr:sp>
          <xdr:nvSpPr>
            <xdr:cNvPr id="54" name="テキスト ボックス 9"/>
            <xdr:cNvSpPr txBox="1">
              <a:spLocks noChangeArrowheads="1"/>
            </xdr:cNvSpPr>
          </xdr:nvSpPr>
          <xdr:spPr>
            <a:xfrm>
              <a:off x="3563904" y="37485766"/>
              <a:ext cx="2094208" cy="266373"/>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latin typeface="ＭＳ Ｐゴシック"/>
                  <a:ea typeface="ＭＳ Ｐゴシック"/>
                  <a:cs typeface="ＭＳ Ｐゴシック"/>
                </a:rPr>
                <a:t>】</a:t>
              </a:r>
            </a:p>
          </xdr:txBody>
        </xdr:sp>
      </xdr:grpSp>
      <xdr:sp>
        <xdr:nvSpPr>
          <xdr:cNvPr id="55" name="直線コネクタ 138"/>
          <xdr:cNvSpPr>
            <a:spLocks/>
          </xdr:cNvSpPr>
        </xdr:nvSpPr>
        <xdr:spPr>
          <a:xfrm flipV="1">
            <a:off x="2218765" y="35589585"/>
            <a:ext cx="615107"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104775</xdr:colOff>
      <xdr:row>111</xdr:row>
      <xdr:rowOff>190500</xdr:rowOff>
    </xdr:from>
    <xdr:to>
      <xdr:col>47</xdr:col>
      <xdr:colOff>47625</xdr:colOff>
      <xdr:row>115</xdr:row>
      <xdr:rowOff>114300</xdr:rowOff>
    </xdr:to>
    <xdr:sp>
      <xdr:nvSpPr>
        <xdr:cNvPr id="56" name="角丸四角形 56"/>
        <xdr:cNvSpPr>
          <a:spLocks/>
        </xdr:cNvSpPr>
      </xdr:nvSpPr>
      <xdr:spPr>
        <a:xfrm>
          <a:off x="6105525" y="47929800"/>
          <a:ext cx="3343275" cy="11811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85" zoomScaleNormal="75" zoomScaleSheetLayoutView="85" zoomScalePageLayoutView="70" workbookViewId="0" topLeftCell="A55">
      <selection activeCell="A57" sqref="A57:E57"/>
    </sheetView>
  </sheetViews>
  <sheetFormatPr defaultColWidth="9.00390625" defaultRowHeight="13.5"/>
  <cols>
    <col min="1" max="50" width="2.625" style="15" customWidth="1"/>
    <col min="51" max="57" width="2.25390625" style="15" customWidth="1"/>
    <col min="58" max="16384" width="9.00390625" style="15" customWidth="1"/>
  </cols>
  <sheetData>
    <row r="1" spans="42:49" ht="23.25" customHeight="1">
      <c r="AP1" s="603"/>
      <c r="AQ1" s="603"/>
      <c r="AR1" s="603"/>
      <c r="AS1" s="603"/>
      <c r="AT1" s="603"/>
      <c r="AU1" s="603"/>
      <c r="AV1" s="603"/>
      <c r="AW1" s="1"/>
    </row>
    <row r="2" spans="36:50" ht="21.75" customHeight="1" thickBot="1">
      <c r="AJ2" s="604" t="s">
        <v>0</v>
      </c>
      <c r="AK2" s="604"/>
      <c r="AL2" s="604"/>
      <c r="AM2" s="604"/>
      <c r="AN2" s="604"/>
      <c r="AO2" s="604"/>
      <c r="AP2" s="604"/>
      <c r="AQ2" s="605" t="s">
        <v>173</v>
      </c>
      <c r="AR2" s="605"/>
      <c r="AS2" s="605"/>
      <c r="AT2" s="605"/>
      <c r="AU2" s="605"/>
      <c r="AV2" s="605"/>
      <c r="AW2" s="605"/>
      <c r="AX2" s="605"/>
    </row>
    <row r="3" spans="1:50" ht="21" customHeight="1" thickBot="1">
      <c r="A3" s="606" t="s">
        <v>1</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8" t="s">
        <v>2</v>
      </c>
      <c r="AP3" s="607"/>
      <c r="AQ3" s="607"/>
      <c r="AR3" s="607"/>
      <c r="AS3" s="607"/>
      <c r="AT3" s="607"/>
      <c r="AU3" s="607"/>
      <c r="AV3" s="607"/>
      <c r="AW3" s="607"/>
      <c r="AX3" s="609"/>
    </row>
    <row r="4" spans="1:50" ht="24.75" customHeight="1">
      <c r="A4" s="610" t="s">
        <v>3</v>
      </c>
      <c r="B4" s="611"/>
      <c r="C4" s="611"/>
      <c r="D4" s="611"/>
      <c r="E4" s="611"/>
      <c r="F4" s="611"/>
      <c r="G4" s="612" t="s">
        <v>199</v>
      </c>
      <c r="H4" s="613"/>
      <c r="I4" s="613"/>
      <c r="J4" s="613"/>
      <c r="K4" s="613"/>
      <c r="L4" s="613"/>
      <c r="M4" s="613"/>
      <c r="N4" s="613"/>
      <c r="O4" s="613"/>
      <c r="P4" s="613"/>
      <c r="Q4" s="613"/>
      <c r="R4" s="613"/>
      <c r="S4" s="613"/>
      <c r="T4" s="613"/>
      <c r="U4" s="613"/>
      <c r="V4" s="613"/>
      <c r="W4" s="613"/>
      <c r="X4" s="613"/>
      <c r="Y4" s="614" t="s">
        <v>4</v>
      </c>
      <c r="Z4" s="615"/>
      <c r="AA4" s="615"/>
      <c r="AB4" s="615"/>
      <c r="AC4" s="615"/>
      <c r="AD4" s="616"/>
      <c r="AE4" s="615" t="s">
        <v>5</v>
      </c>
      <c r="AF4" s="615"/>
      <c r="AG4" s="615"/>
      <c r="AH4" s="615"/>
      <c r="AI4" s="615"/>
      <c r="AJ4" s="615"/>
      <c r="AK4" s="615"/>
      <c r="AL4" s="615"/>
      <c r="AM4" s="615"/>
      <c r="AN4" s="615"/>
      <c r="AO4" s="615"/>
      <c r="AP4" s="616"/>
      <c r="AQ4" s="617" t="s">
        <v>6</v>
      </c>
      <c r="AR4" s="615"/>
      <c r="AS4" s="615"/>
      <c r="AT4" s="615"/>
      <c r="AU4" s="615"/>
      <c r="AV4" s="615"/>
      <c r="AW4" s="615"/>
      <c r="AX4" s="618"/>
    </row>
    <row r="5" spans="1:50" ht="30" customHeight="1">
      <c r="A5" s="582" t="s">
        <v>7</v>
      </c>
      <c r="B5" s="583"/>
      <c r="C5" s="583"/>
      <c r="D5" s="583"/>
      <c r="E5" s="583"/>
      <c r="F5" s="584"/>
      <c r="G5" s="585" t="s">
        <v>192</v>
      </c>
      <c r="H5" s="586"/>
      <c r="I5" s="586"/>
      <c r="J5" s="586"/>
      <c r="K5" s="586"/>
      <c r="L5" s="586"/>
      <c r="M5" s="586"/>
      <c r="N5" s="586"/>
      <c r="O5" s="586"/>
      <c r="P5" s="586"/>
      <c r="Q5" s="586"/>
      <c r="R5" s="586"/>
      <c r="S5" s="586"/>
      <c r="T5" s="586"/>
      <c r="U5" s="586"/>
      <c r="V5" s="60"/>
      <c r="W5" s="60"/>
      <c r="X5" s="60"/>
      <c r="Y5" s="587" t="s">
        <v>8</v>
      </c>
      <c r="Z5" s="588"/>
      <c r="AA5" s="588"/>
      <c r="AB5" s="588"/>
      <c r="AC5" s="588"/>
      <c r="AD5" s="589"/>
      <c r="AE5" s="588" t="s">
        <v>9</v>
      </c>
      <c r="AF5" s="588"/>
      <c r="AG5" s="588"/>
      <c r="AH5" s="588"/>
      <c r="AI5" s="588"/>
      <c r="AJ5" s="588"/>
      <c r="AK5" s="588"/>
      <c r="AL5" s="588"/>
      <c r="AM5" s="588"/>
      <c r="AN5" s="588"/>
      <c r="AO5" s="588"/>
      <c r="AP5" s="589"/>
      <c r="AQ5" s="590" t="s">
        <v>200</v>
      </c>
      <c r="AR5" s="591"/>
      <c r="AS5" s="591"/>
      <c r="AT5" s="591"/>
      <c r="AU5" s="591"/>
      <c r="AV5" s="591"/>
      <c r="AW5" s="591"/>
      <c r="AX5" s="592"/>
    </row>
    <row r="6" spans="1:50" ht="30" customHeight="1">
      <c r="A6" s="593" t="s">
        <v>10</v>
      </c>
      <c r="B6" s="594"/>
      <c r="C6" s="594"/>
      <c r="D6" s="594"/>
      <c r="E6" s="594"/>
      <c r="F6" s="594"/>
      <c r="G6" s="595" t="s">
        <v>11</v>
      </c>
      <c r="H6" s="60"/>
      <c r="I6" s="60"/>
      <c r="J6" s="60"/>
      <c r="K6" s="60"/>
      <c r="L6" s="60"/>
      <c r="M6" s="60"/>
      <c r="N6" s="60"/>
      <c r="O6" s="60"/>
      <c r="P6" s="60"/>
      <c r="Q6" s="60"/>
      <c r="R6" s="60"/>
      <c r="S6" s="60"/>
      <c r="T6" s="60"/>
      <c r="U6" s="60"/>
      <c r="V6" s="60"/>
      <c r="W6" s="60"/>
      <c r="X6" s="60"/>
      <c r="Y6" s="596" t="s">
        <v>12</v>
      </c>
      <c r="Z6" s="597"/>
      <c r="AA6" s="597"/>
      <c r="AB6" s="597"/>
      <c r="AC6" s="597"/>
      <c r="AD6" s="598"/>
      <c r="AE6" s="599" t="s">
        <v>174</v>
      </c>
      <c r="AF6" s="600"/>
      <c r="AG6" s="600"/>
      <c r="AH6" s="600"/>
      <c r="AI6" s="600"/>
      <c r="AJ6" s="600"/>
      <c r="AK6" s="600"/>
      <c r="AL6" s="600"/>
      <c r="AM6" s="600"/>
      <c r="AN6" s="600"/>
      <c r="AO6" s="600"/>
      <c r="AP6" s="600"/>
      <c r="AQ6" s="601"/>
      <c r="AR6" s="601"/>
      <c r="AS6" s="601"/>
      <c r="AT6" s="601"/>
      <c r="AU6" s="601"/>
      <c r="AV6" s="601"/>
      <c r="AW6" s="601"/>
      <c r="AX6" s="602"/>
    </row>
    <row r="7" spans="1:50" ht="39.75" customHeight="1">
      <c r="A7" s="574" t="s">
        <v>13</v>
      </c>
      <c r="B7" s="575"/>
      <c r="C7" s="575"/>
      <c r="D7" s="575"/>
      <c r="E7" s="575"/>
      <c r="F7" s="575"/>
      <c r="G7" s="576" t="s">
        <v>14</v>
      </c>
      <c r="H7" s="577"/>
      <c r="I7" s="577"/>
      <c r="J7" s="577"/>
      <c r="K7" s="577"/>
      <c r="L7" s="577"/>
      <c r="M7" s="577"/>
      <c r="N7" s="577"/>
      <c r="O7" s="577"/>
      <c r="P7" s="577"/>
      <c r="Q7" s="577"/>
      <c r="R7" s="577"/>
      <c r="S7" s="577"/>
      <c r="T7" s="577"/>
      <c r="U7" s="577"/>
      <c r="V7" s="578"/>
      <c r="W7" s="578"/>
      <c r="X7" s="578"/>
      <c r="Y7" s="579" t="s">
        <v>15</v>
      </c>
      <c r="Z7" s="60"/>
      <c r="AA7" s="60"/>
      <c r="AB7" s="60"/>
      <c r="AC7" s="60"/>
      <c r="AD7" s="61"/>
      <c r="AE7" s="580" t="s">
        <v>14</v>
      </c>
      <c r="AF7" s="84"/>
      <c r="AG7" s="84"/>
      <c r="AH7" s="84"/>
      <c r="AI7" s="84"/>
      <c r="AJ7" s="84"/>
      <c r="AK7" s="84"/>
      <c r="AL7" s="84"/>
      <c r="AM7" s="84"/>
      <c r="AN7" s="84"/>
      <c r="AO7" s="84"/>
      <c r="AP7" s="84"/>
      <c r="AQ7" s="84"/>
      <c r="AR7" s="84"/>
      <c r="AS7" s="84"/>
      <c r="AT7" s="84"/>
      <c r="AU7" s="84"/>
      <c r="AV7" s="84"/>
      <c r="AW7" s="84"/>
      <c r="AX7" s="581"/>
    </row>
    <row r="8" spans="1:50" ht="103.5" customHeight="1">
      <c r="A8" s="557" t="s">
        <v>16</v>
      </c>
      <c r="B8" s="558"/>
      <c r="C8" s="558"/>
      <c r="D8" s="558"/>
      <c r="E8" s="558"/>
      <c r="F8" s="558"/>
      <c r="G8" s="559" t="s">
        <v>17</v>
      </c>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1"/>
    </row>
    <row r="9" spans="1:50" ht="108" customHeight="1">
      <c r="A9" s="557" t="s">
        <v>18</v>
      </c>
      <c r="B9" s="558"/>
      <c r="C9" s="558"/>
      <c r="D9" s="558"/>
      <c r="E9" s="558"/>
      <c r="F9" s="558"/>
      <c r="G9" s="559" t="s">
        <v>19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29.25" customHeight="1">
      <c r="A10" s="557" t="s">
        <v>20</v>
      </c>
      <c r="B10" s="558"/>
      <c r="C10" s="558"/>
      <c r="D10" s="558"/>
      <c r="E10" s="558"/>
      <c r="F10" s="562"/>
      <c r="G10" s="563" t="s">
        <v>21</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50" ht="21" customHeight="1">
      <c r="A11" s="566" t="s">
        <v>22</v>
      </c>
      <c r="B11" s="567"/>
      <c r="C11" s="567"/>
      <c r="D11" s="567"/>
      <c r="E11" s="567"/>
      <c r="F11" s="568"/>
      <c r="G11" s="572"/>
      <c r="H11" s="573"/>
      <c r="I11" s="573"/>
      <c r="J11" s="573"/>
      <c r="K11" s="573"/>
      <c r="L11" s="573"/>
      <c r="M11" s="573"/>
      <c r="N11" s="573"/>
      <c r="O11" s="573"/>
      <c r="P11" s="70" t="s">
        <v>23</v>
      </c>
      <c r="Q11" s="71"/>
      <c r="R11" s="71"/>
      <c r="S11" s="71"/>
      <c r="T11" s="71"/>
      <c r="U11" s="71"/>
      <c r="V11" s="77"/>
      <c r="W11" s="70" t="s">
        <v>24</v>
      </c>
      <c r="X11" s="71"/>
      <c r="Y11" s="71"/>
      <c r="Z11" s="71"/>
      <c r="AA11" s="71"/>
      <c r="AB11" s="71"/>
      <c r="AC11" s="77"/>
      <c r="AD11" s="70" t="s">
        <v>25</v>
      </c>
      <c r="AE11" s="71"/>
      <c r="AF11" s="71"/>
      <c r="AG11" s="71"/>
      <c r="AH11" s="71"/>
      <c r="AI11" s="71"/>
      <c r="AJ11" s="77"/>
      <c r="AK11" s="70" t="s">
        <v>26</v>
      </c>
      <c r="AL11" s="71"/>
      <c r="AM11" s="71"/>
      <c r="AN11" s="71"/>
      <c r="AO11" s="71"/>
      <c r="AP11" s="71"/>
      <c r="AQ11" s="77"/>
      <c r="AR11" s="70" t="s">
        <v>27</v>
      </c>
      <c r="AS11" s="71"/>
      <c r="AT11" s="71"/>
      <c r="AU11" s="71"/>
      <c r="AV11" s="71"/>
      <c r="AW11" s="71"/>
      <c r="AX11" s="542"/>
    </row>
    <row r="12" spans="1:50" ht="21" customHeight="1">
      <c r="A12" s="249"/>
      <c r="B12" s="250"/>
      <c r="C12" s="250"/>
      <c r="D12" s="250"/>
      <c r="E12" s="250"/>
      <c r="F12" s="251"/>
      <c r="G12" s="543" t="s">
        <v>28</v>
      </c>
      <c r="H12" s="544"/>
      <c r="I12" s="549" t="s">
        <v>29</v>
      </c>
      <c r="J12" s="550"/>
      <c r="K12" s="550"/>
      <c r="L12" s="550"/>
      <c r="M12" s="550"/>
      <c r="N12" s="550"/>
      <c r="O12" s="551"/>
      <c r="P12" s="552">
        <v>80</v>
      </c>
      <c r="Q12" s="552"/>
      <c r="R12" s="552"/>
      <c r="S12" s="552"/>
      <c r="T12" s="552"/>
      <c r="U12" s="552"/>
      <c r="V12" s="552"/>
      <c r="W12" s="552">
        <v>152</v>
      </c>
      <c r="X12" s="552"/>
      <c r="Y12" s="552"/>
      <c r="Z12" s="552"/>
      <c r="AA12" s="552"/>
      <c r="AB12" s="552"/>
      <c r="AC12" s="552"/>
      <c r="AD12" s="553">
        <v>127.559</v>
      </c>
      <c r="AE12" s="553"/>
      <c r="AF12" s="553"/>
      <c r="AG12" s="553"/>
      <c r="AH12" s="553"/>
      <c r="AI12" s="553"/>
      <c r="AJ12" s="553"/>
      <c r="AK12" s="554">
        <v>104.9</v>
      </c>
      <c r="AL12" s="554"/>
      <c r="AM12" s="554"/>
      <c r="AN12" s="554"/>
      <c r="AO12" s="554"/>
      <c r="AP12" s="554"/>
      <c r="AQ12" s="554"/>
      <c r="AR12" s="555">
        <v>101</v>
      </c>
      <c r="AS12" s="555"/>
      <c r="AT12" s="555"/>
      <c r="AU12" s="555"/>
      <c r="AV12" s="555"/>
      <c r="AW12" s="555"/>
      <c r="AX12" s="556"/>
    </row>
    <row r="13" spans="1:50" ht="21" customHeight="1">
      <c r="A13" s="249"/>
      <c r="B13" s="250"/>
      <c r="C13" s="250"/>
      <c r="D13" s="250"/>
      <c r="E13" s="250"/>
      <c r="F13" s="251"/>
      <c r="G13" s="545"/>
      <c r="H13" s="546"/>
      <c r="I13" s="539" t="s">
        <v>30</v>
      </c>
      <c r="J13" s="540"/>
      <c r="K13" s="540"/>
      <c r="L13" s="540"/>
      <c r="M13" s="540"/>
      <c r="N13" s="540"/>
      <c r="O13" s="541"/>
      <c r="P13" s="535" t="s">
        <v>193</v>
      </c>
      <c r="Q13" s="535"/>
      <c r="R13" s="535"/>
      <c r="S13" s="535"/>
      <c r="T13" s="535"/>
      <c r="U13" s="535"/>
      <c r="V13" s="535"/>
      <c r="W13" s="535" t="s">
        <v>193</v>
      </c>
      <c r="X13" s="535"/>
      <c r="Y13" s="535"/>
      <c r="Z13" s="535"/>
      <c r="AA13" s="535"/>
      <c r="AB13" s="535"/>
      <c r="AC13" s="535"/>
      <c r="AD13" s="535" t="s">
        <v>193</v>
      </c>
      <c r="AE13" s="535"/>
      <c r="AF13" s="535"/>
      <c r="AG13" s="535"/>
      <c r="AH13" s="535"/>
      <c r="AI13" s="535"/>
      <c r="AJ13" s="535"/>
      <c r="AK13" s="536" t="s">
        <v>193</v>
      </c>
      <c r="AL13" s="536"/>
      <c r="AM13" s="536"/>
      <c r="AN13" s="536"/>
      <c r="AO13" s="536"/>
      <c r="AP13" s="536"/>
      <c r="AQ13" s="536"/>
      <c r="AR13" s="537"/>
      <c r="AS13" s="537"/>
      <c r="AT13" s="537"/>
      <c r="AU13" s="537"/>
      <c r="AV13" s="537"/>
      <c r="AW13" s="537"/>
      <c r="AX13" s="538"/>
    </row>
    <row r="14" spans="1:50" ht="24.75" customHeight="1">
      <c r="A14" s="249"/>
      <c r="B14" s="250"/>
      <c r="C14" s="250"/>
      <c r="D14" s="250"/>
      <c r="E14" s="250"/>
      <c r="F14" s="251"/>
      <c r="G14" s="545"/>
      <c r="H14" s="546"/>
      <c r="I14" s="539" t="s">
        <v>31</v>
      </c>
      <c r="J14" s="540"/>
      <c r="K14" s="540"/>
      <c r="L14" s="540"/>
      <c r="M14" s="540"/>
      <c r="N14" s="540"/>
      <c r="O14" s="541"/>
      <c r="P14" s="535" t="s">
        <v>194</v>
      </c>
      <c r="Q14" s="535"/>
      <c r="R14" s="535"/>
      <c r="S14" s="535"/>
      <c r="T14" s="535"/>
      <c r="U14" s="535"/>
      <c r="V14" s="535"/>
      <c r="W14" s="535" t="s">
        <v>194</v>
      </c>
      <c r="X14" s="535"/>
      <c r="Y14" s="535"/>
      <c r="Z14" s="535"/>
      <c r="AA14" s="535"/>
      <c r="AB14" s="535"/>
      <c r="AC14" s="535"/>
      <c r="AD14" s="535" t="s">
        <v>194</v>
      </c>
      <c r="AE14" s="535"/>
      <c r="AF14" s="535"/>
      <c r="AG14" s="535"/>
      <c r="AH14" s="535"/>
      <c r="AI14" s="535"/>
      <c r="AJ14" s="535"/>
      <c r="AK14" s="536" t="s">
        <v>193</v>
      </c>
      <c r="AL14" s="536"/>
      <c r="AM14" s="536"/>
      <c r="AN14" s="536"/>
      <c r="AO14" s="536"/>
      <c r="AP14" s="536"/>
      <c r="AQ14" s="536"/>
      <c r="AR14" s="537"/>
      <c r="AS14" s="537"/>
      <c r="AT14" s="537"/>
      <c r="AU14" s="537"/>
      <c r="AV14" s="537"/>
      <c r="AW14" s="537"/>
      <c r="AX14" s="538"/>
    </row>
    <row r="15" spans="1:50" ht="24.75" customHeight="1">
      <c r="A15" s="249"/>
      <c r="B15" s="250"/>
      <c r="C15" s="250"/>
      <c r="D15" s="250"/>
      <c r="E15" s="250"/>
      <c r="F15" s="251"/>
      <c r="G15" s="547"/>
      <c r="H15" s="548"/>
      <c r="I15" s="527" t="s">
        <v>32</v>
      </c>
      <c r="J15" s="528"/>
      <c r="K15" s="528"/>
      <c r="L15" s="528"/>
      <c r="M15" s="528"/>
      <c r="N15" s="528"/>
      <c r="O15" s="529"/>
      <c r="P15" s="530">
        <v>80</v>
      </c>
      <c r="Q15" s="530"/>
      <c r="R15" s="530"/>
      <c r="S15" s="530"/>
      <c r="T15" s="530"/>
      <c r="U15" s="530"/>
      <c r="V15" s="530"/>
      <c r="W15" s="530">
        <v>152</v>
      </c>
      <c r="X15" s="530"/>
      <c r="Y15" s="530"/>
      <c r="Z15" s="530"/>
      <c r="AA15" s="530"/>
      <c r="AB15" s="530"/>
      <c r="AC15" s="530"/>
      <c r="AD15" s="531">
        <v>127.559</v>
      </c>
      <c r="AE15" s="531"/>
      <c r="AF15" s="531"/>
      <c r="AG15" s="531"/>
      <c r="AH15" s="531"/>
      <c r="AI15" s="531"/>
      <c r="AJ15" s="531"/>
      <c r="AK15" s="532">
        <v>104.9</v>
      </c>
      <c r="AL15" s="532"/>
      <c r="AM15" s="532"/>
      <c r="AN15" s="532"/>
      <c r="AO15" s="532"/>
      <c r="AP15" s="532"/>
      <c r="AQ15" s="532"/>
      <c r="AR15" s="533">
        <v>101</v>
      </c>
      <c r="AS15" s="533"/>
      <c r="AT15" s="533"/>
      <c r="AU15" s="533"/>
      <c r="AV15" s="533"/>
      <c r="AW15" s="533"/>
      <c r="AX15" s="534"/>
    </row>
    <row r="16" spans="1:50" ht="24.75" customHeight="1">
      <c r="A16" s="249"/>
      <c r="B16" s="250"/>
      <c r="C16" s="250"/>
      <c r="D16" s="250"/>
      <c r="E16" s="250"/>
      <c r="F16" s="251"/>
      <c r="G16" s="520" t="s">
        <v>33</v>
      </c>
      <c r="H16" s="521"/>
      <c r="I16" s="521"/>
      <c r="J16" s="521"/>
      <c r="K16" s="521"/>
      <c r="L16" s="521"/>
      <c r="M16" s="521"/>
      <c r="N16" s="521"/>
      <c r="O16" s="521"/>
      <c r="P16" s="522">
        <v>82</v>
      </c>
      <c r="Q16" s="522"/>
      <c r="R16" s="522"/>
      <c r="S16" s="522"/>
      <c r="T16" s="522"/>
      <c r="U16" s="522"/>
      <c r="V16" s="522"/>
      <c r="W16" s="522">
        <v>114</v>
      </c>
      <c r="X16" s="522"/>
      <c r="Y16" s="522"/>
      <c r="Z16" s="522"/>
      <c r="AA16" s="522"/>
      <c r="AB16" s="522"/>
      <c r="AC16" s="522"/>
      <c r="AD16" s="526">
        <v>115.36858</v>
      </c>
      <c r="AE16" s="526"/>
      <c r="AF16" s="526"/>
      <c r="AG16" s="526"/>
      <c r="AH16" s="526"/>
      <c r="AI16" s="526"/>
      <c r="AJ16" s="526"/>
      <c r="AK16" s="524"/>
      <c r="AL16" s="524"/>
      <c r="AM16" s="524"/>
      <c r="AN16" s="524"/>
      <c r="AO16" s="524"/>
      <c r="AP16" s="524"/>
      <c r="AQ16" s="524"/>
      <c r="AR16" s="524"/>
      <c r="AS16" s="524"/>
      <c r="AT16" s="524"/>
      <c r="AU16" s="524"/>
      <c r="AV16" s="524"/>
      <c r="AW16" s="524"/>
      <c r="AX16" s="525"/>
    </row>
    <row r="17" spans="1:50" ht="24.75" customHeight="1">
      <c r="A17" s="569"/>
      <c r="B17" s="570"/>
      <c r="C17" s="570"/>
      <c r="D17" s="570"/>
      <c r="E17" s="570"/>
      <c r="F17" s="571"/>
      <c r="G17" s="520" t="s">
        <v>34</v>
      </c>
      <c r="H17" s="521"/>
      <c r="I17" s="521"/>
      <c r="J17" s="521"/>
      <c r="K17" s="521"/>
      <c r="L17" s="521"/>
      <c r="M17" s="521"/>
      <c r="N17" s="521"/>
      <c r="O17" s="521"/>
      <c r="P17" s="522">
        <v>102.5</v>
      </c>
      <c r="Q17" s="522"/>
      <c r="R17" s="522"/>
      <c r="S17" s="522"/>
      <c r="T17" s="522"/>
      <c r="U17" s="522"/>
      <c r="V17" s="522"/>
      <c r="W17" s="522">
        <v>75</v>
      </c>
      <c r="X17" s="522"/>
      <c r="Y17" s="522"/>
      <c r="Z17" s="522"/>
      <c r="AA17" s="522"/>
      <c r="AB17" s="522"/>
      <c r="AC17" s="522"/>
      <c r="AD17" s="523">
        <f>(AD16/AD15)*100</f>
        <v>90.44330858661482</v>
      </c>
      <c r="AE17" s="523"/>
      <c r="AF17" s="523"/>
      <c r="AG17" s="523"/>
      <c r="AH17" s="523"/>
      <c r="AI17" s="523"/>
      <c r="AJ17" s="523"/>
      <c r="AK17" s="524"/>
      <c r="AL17" s="524"/>
      <c r="AM17" s="524"/>
      <c r="AN17" s="524"/>
      <c r="AO17" s="524"/>
      <c r="AP17" s="524"/>
      <c r="AQ17" s="524"/>
      <c r="AR17" s="524"/>
      <c r="AS17" s="524"/>
      <c r="AT17" s="524"/>
      <c r="AU17" s="524"/>
      <c r="AV17" s="524"/>
      <c r="AW17" s="524"/>
      <c r="AX17" s="525"/>
    </row>
    <row r="18" spans="1:50" ht="31.5" customHeight="1">
      <c r="A18" s="512" t="s">
        <v>35</v>
      </c>
      <c r="B18" s="513"/>
      <c r="C18" s="513"/>
      <c r="D18" s="513"/>
      <c r="E18" s="513"/>
      <c r="F18" s="514"/>
      <c r="G18" s="495" t="s">
        <v>36</v>
      </c>
      <c r="H18" s="71"/>
      <c r="I18" s="71"/>
      <c r="J18" s="71"/>
      <c r="K18" s="71"/>
      <c r="L18" s="71"/>
      <c r="M18" s="71"/>
      <c r="N18" s="71"/>
      <c r="O18" s="71"/>
      <c r="P18" s="71"/>
      <c r="Q18" s="71"/>
      <c r="R18" s="71"/>
      <c r="S18" s="71"/>
      <c r="T18" s="71"/>
      <c r="U18" s="71"/>
      <c r="V18" s="71"/>
      <c r="W18" s="71"/>
      <c r="X18" s="77"/>
      <c r="Y18" s="496"/>
      <c r="Z18" s="189"/>
      <c r="AA18" s="190"/>
      <c r="AB18" s="70" t="s">
        <v>37</v>
      </c>
      <c r="AC18" s="71"/>
      <c r="AD18" s="77"/>
      <c r="AE18" s="69" t="s">
        <v>23</v>
      </c>
      <c r="AF18" s="69"/>
      <c r="AG18" s="69"/>
      <c r="AH18" s="69"/>
      <c r="AI18" s="69"/>
      <c r="AJ18" s="69" t="s">
        <v>24</v>
      </c>
      <c r="AK18" s="69"/>
      <c r="AL18" s="69"/>
      <c r="AM18" s="69"/>
      <c r="AN18" s="69"/>
      <c r="AO18" s="69" t="s">
        <v>25</v>
      </c>
      <c r="AP18" s="69"/>
      <c r="AQ18" s="69"/>
      <c r="AR18" s="69"/>
      <c r="AS18" s="69"/>
      <c r="AT18" s="75" t="s">
        <v>38</v>
      </c>
      <c r="AU18" s="69"/>
      <c r="AV18" s="69"/>
      <c r="AW18" s="69"/>
      <c r="AX18" s="500"/>
    </row>
    <row r="19" spans="1:50" ht="39.75" customHeight="1">
      <c r="A19" s="515"/>
      <c r="B19" s="513"/>
      <c r="C19" s="513"/>
      <c r="D19" s="513"/>
      <c r="E19" s="513"/>
      <c r="F19" s="514"/>
      <c r="G19" s="501" t="s">
        <v>39</v>
      </c>
      <c r="H19" s="502"/>
      <c r="I19" s="502"/>
      <c r="J19" s="502"/>
      <c r="K19" s="502"/>
      <c r="L19" s="502"/>
      <c r="M19" s="502"/>
      <c r="N19" s="502"/>
      <c r="O19" s="502"/>
      <c r="P19" s="502"/>
      <c r="Q19" s="502"/>
      <c r="R19" s="502"/>
      <c r="S19" s="502"/>
      <c r="T19" s="502"/>
      <c r="U19" s="502"/>
      <c r="V19" s="502"/>
      <c r="W19" s="502"/>
      <c r="X19" s="503"/>
      <c r="Y19" s="507" t="s">
        <v>40</v>
      </c>
      <c r="Z19" s="508"/>
      <c r="AA19" s="509"/>
      <c r="AB19" s="510" t="s">
        <v>41</v>
      </c>
      <c r="AC19" s="510"/>
      <c r="AD19" s="510"/>
      <c r="AE19" s="80" t="s">
        <v>41</v>
      </c>
      <c r="AF19" s="80"/>
      <c r="AG19" s="80"/>
      <c r="AH19" s="80"/>
      <c r="AI19" s="80"/>
      <c r="AJ19" s="80" t="s">
        <v>41</v>
      </c>
      <c r="AK19" s="80"/>
      <c r="AL19" s="80"/>
      <c r="AM19" s="80"/>
      <c r="AN19" s="80"/>
      <c r="AO19" s="80" t="s">
        <v>41</v>
      </c>
      <c r="AP19" s="80"/>
      <c r="AQ19" s="80"/>
      <c r="AR19" s="80"/>
      <c r="AS19" s="80"/>
      <c r="AT19" s="80" t="s">
        <v>41</v>
      </c>
      <c r="AU19" s="80"/>
      <c r="AV19" s="80"/>
      <c r="AW19" s="80"/>
      <c r="AX19" s="511"/>
    </row>
    <row r="20" spans="1:50" ht="39.75" customHeight="1">
      <c r="A20" s="516"/>
      <c r="B20" s="517"/>
      <c r="C20" s="517"/>
      <c r="D20" s="517"/>
      <c r="E20" s="517"/>
      <c r="F20" s="518"/>
      <c r="G20" s="504"/>
      <c r="H20" s="505"/>
      <c r="I20" s="505"/>
      <c r="J20" s="505"/>
      <c r="K20" s="505"/>
      <c r="L20" s="505"/>
      <c r="M20" s="505"/>
      <c r="N20" s="505"/>
      <c r="O20" s="505"/>
      <c r="P20" s="505"/>
      <c r="Q20" s="505"/>
      <c r="R20" s="505"/>
      <c r="S20" s="505"/>
      <c r="T20" s="505"/>
      <c r="U20" s="505"/>
      <c r="V20" s="505"/>
      <c r="W20" s="505"/>
      <c r="X20" s="506"/>
      <c r="Y20" s="70" t="s">
        <v>42</v>
      </c>
      <c r="Z20" s="71"/>
      <c r="AA20" s="77"/>
      <c r="AB20" s="519" t="s">
        <v>43</v>
      </c>
      <c r="AC20" s="519"/>
      <c r="AD20" s="519"/>
      <c r="AE20" s="80" t="s">
        <v>44</v>
      </c>
      <c r="AF20" s="80"/>
      <c r="AG20" s="80"/>
      <c r="AH20" s="80"/>
      <c r="AI20" s="80"/>
      <c r="AJ20" s="80" t="s">
        <v>44</v>
      </c>
      <c r="AK20" s="80"/>
      <c r="AL20" s="80"/>
      <c r="AM20" s="80"/>
      <c r="AN20" s="80"/>
      <c r="AO20" s="80" t="s">
        <v>44</v>
      </c>
      <c r="AP20" s="80"/>
      <c r="AQ20" s="80"/>
      <c r="AR20" s="80"/>
      <c r="AS20" s="80"/>
      <c r="AT20" s="488"/>
      <c r="AU20" s="488"/>
      <c r="AV20" s="488"/>
      <c r="AW20" s="488"/>
      <c r="AX20" s="489"/>
    </row>
    <row r="21" spans="1:50" ht="31.5" customHeight="1">
      <c r="A21" s="431" t="s">
        <v>45</v>
      </c>
      <c r="B21" s="490"/>
      <c r="C21" s="490"/>
      <c r="D21" s="490"/>
      <c r="E21" s="490"/>
      <c r="F21" s="491"/>
      <c r="G21" s="495" t="s">
        <v>46</v>
      </c>
      <c r="H21" s="71"/>
      <c r="I21" s="71"/>
      <c r="J21" s="71"/>
      <c r="K21" s="71"/>
      <c r="L21" s="71"/>
      <c r="M21" s="71"/>
      <c r="N21" s="71"/>
      <c r="O21" s="71"/>
      <c r="P21" s="71"/>
      <c r="Q21" s="71"/>
      <c r="R21" s="71"/>
      <c r="S21" s="71"/>
      <c r="T21" s="71"/>
      <c r="U21" s="71"/>
      <c r="V21" s="71"/>
      <c r="W21" s="71"/>
      <c r="X21" s="77"/>
      <c r="Y21" s="496"/>
      <c r="Z21" s="189"/>
      <c r="AA21" s="190"/>
      <c r="AB21" s="70" t="s">
        <v>37</v>
      </c>
      <c r="AC21" s="71"/>
      <c r="AD21" s="77"/>
      <c r="AE21" s="69" t="s">
        <v>23</v>
      </c>
      <c r="AF21" s="69"/>
      <c r="AG21" s="69"/>
      <c r="AH21" s="69"/>
      <c r="AI21" s="69"/>
      <c r="AJ21" s="69" t="s">
        <v>24</v>
      </c>
      <c r="AK21" s="69"/>
      <c r="AL21" s="69"/>
      <c r="AM21" s="69"/>
      <c r="AN21" s="69"/>
      <c r="AO21" s="69" t="s">
        <v>25</v>
      </c>
      <c r="AP21" s="69"/>
      <c r="AQ21" s="69"/>
      <c r="AR21" s="69"/>
      <c r="AS21" s="69"/>
      <c r="AT21" s="497" t="s">
        <v>47</v>
      </c>
      <c r="AU21" s="498"/>
      <c r="AV21" s="498"/>
      <c r="AW21" s="498"/>
      <c r="AX21" s="499"/>
    </row>
    <row r="22" spans="1:50" ht="39.75" customHeight="1">
      <c r="A22" s="258"/>
      <c r="B22" s="259"/>
      <c r="C22" s="259"/>
      <c r="D22" s="259"/>
      <c r="E22" s="259"/>
      <c r="F22" s="260"/>
      <c r="G22" s="469" t="s">
        <v>48</v>
      </c>
      <c r="H22" s="470"/>
      <c r="I22" s="470"/>
      <c r="J22" s="470"/>
      <c r="K22" s="470"/>
      <c r="L22" s="470"/>
      <c r="M22" s="470"/>
      <c r="N22" s="470"/>
      <c r="O22" s="470"/>
      <c r="P22" s="470"/>
      <c r="Q22" s="470"/>
      <c r="R22" s="470"/>
      <c r="S22" s="470"/>
      <c r="T22" s="470"/>
      <c r="U22" s="470"/>
      <c r="V22" s="470"/>
      <c r="W22" s="470"/>
      <c r="X22" s="471"/>
      <c r="Y22" s="475" t="s">
        <v>49</v>
      </c>
      <c r="Z22" s="476"/>
      <c r="AA22" s="477"/>
      <c r="AB22" s="481" t="s">
        <v>50</v>
      </c>
      <c r="AC22" s="482"/>
      <c r="AD22" s="483"/>
      <c r="AE22" s="484" t="s">
        <v>166</v>
      </c>
      <c r="AF22" s="485"/>
      <c r="AG22" s="485"/>
      <c r="AH22" s="485"/>
      <c r="AI22" s="485"/>
      <c r="AJ22" s="484" t="s">
        <v>51</v>
      </c>
      <c r="AK22" s="485"/>
      <c r="AL22" s="485"/>
      <c r="AM22" s="485"/>
      <c r="AN22" s="485"/>
      <c r="AO22" s="486" t="s">
        <v>167</v>
      </c>
      <c r="AP22" s="487"/>
      <c r="AQ22" s="487"/>
      <c r="AR22" s="487"/>
      <c r="AS22" s="487"/>
      <c r="AT22" s="455" t="s">
        <v>52</v>
      </c>
      <c r="AU22" s="456"/>
      <c r="AV22" s="456"/>
      <c r="AW22" s="456"/>
      <c r="AX22" s="457"/>
    </row>
    <row r="23" spans="1:50" ht="32.25" customHeight="1">
      <c r="A23" s="492"/>
      <c r="B23" s="493"/>
      <c r="C23" s="493"/>
      <c r="D23" s="493"/>
      <c r="E23" s="493"/>
      <c r="F23" s="494"/>
      <c r="G23" s="472"/>
      <c r="H23" s="473"/>
      <c r="I23" s="473"/>
      <c r="J23" s="473"/>
      <c r="K23" s="473"/>
      <c r="L23" s="473"/>
      <c r="M23" s="473"/>
      <c r="N23" s="473"/>
      <c r="O23" s="473"/>
      <c r="P23" s="473"/>
      <c r="Q23" s="473"/>
      <c r="R23" s="473"/>
      <c r="S23" s="473"/>
      <c r="T23" s="473"/>
      <c r="U23" s="473"/>
      <c r="V23" s="473"/>
      <c r="W23" s="473"/>
      <c r="X23" s="474"/>
      <c r="Y23" s="478"/>
      <c r="Z23" s="479"/>
      <c r="AA23" s="480"/>
      <c r="AB23" s="89" t="s">
        <v>53</v>
      </c>
      <c r="AC23" s="90"/>
      <c r="AD23" s="91"/>
      <c r="AE23" s="458" t="s">
        <v>54</v>
      </c>
      <c r="AF23" s="459"/>
      <c r="AG23" s="459"/>
      <c r="AH23" s="459"/>
      <c r="AI23" s="460"/>
      <c r="AJ23" s="461" t="s">
        <v>55</v>
      </c>
      <c r="AK23" s="462"/>
      <c r="AL23" s="462"/>
      <c r="AM23" s="462"/>
      <c r="AN23" s="462"/>
      <c r="AO23" s="463" t="s">
        <v>165</v>
      </c>
      <c r="AP23" s="464"/>
      <c r="AQ23" s="464"/>
      <c r="AR23" s="464"/>
      <c r="AS23" s="465"/>
      <c r="AT23" s="466" t="s">
        <v>56</v>
      </c>
      <c r="AU23" s="467"/>
      <c r="AV23" s="467"/>
      <c r="AW23" s="467"/>
      <c r="AX23" s="468"/>
    </row>
    <row r="24" spans="1:50" ht="88.5" customHeight="1">
      <c r="A24" s="431" t="s">
        <v>57</v>
      </c>
      <c r="B24" s="432"/>
      <c r="C24" s="432"/>
      <c r="D24" s="432"/>
      <c r="E24" s="432"/>
      <c r="F24" s="432"/>
      <c r="G24" s="433" t="s">
        <v>58</v>
      </c>
      <c r="H24" s="434"/>
      <c r="I24" s="434"/>
      <c r="J24" s="434"/>
      <c r="K24" s="434"/>
      <c r="L24" s="434"/>
      <c r="M24" s="434"/>
      <c r="N24" s="434"/>
      <c r="O24" s="434"/>
      <c r="P24" s="434"/>
      <c r="Q24" s="434"/>
      <c r="R24" s="434"/>
      <c r="S24" s="434"/>
      <c r="T24" s="434"/>
      <c r="U24" s="434"/>
      <c r="V24" s="434"/>
      <c r="W24" s="434"/>
      <c r="X24" s="434"/>
      <c r="Y24" s="435" t="s">
        <v>59</v>
      </c>
      <c r="Z24" s="436"/>
      <c r="AA24" s="437"/>
      <c r="AB24" s="438" t="s">
        <v>60</v>
      </c>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40"/>
    </row>
    <row r="25" spans="1:50" ht="22.5" customHeight="1">
      <c r="A25" s="441" t="s">
        <v>61</v>
      </c>
      <c r="B25" s="442"/>
      <c r="C25" s="447" t="s">
        <v>62</v>
      </c>
      <c r="D25" s="448"/>
      <c r="E25" s="448"/>
      <c r="F25" s="448"/>
      <c r="G25" s="448"/>
      <c r="H25" s="448"/>
      <c r="I25" s="448"/>
      <c r="J25" s="448"/>
      <c r="K25" s="449"/>
      <c r="L25" s="450" t="s">
        <v>63</v>
      </c>
      <c r="M25" s="450"/>
      <c r="N25" s="450"/>
      <c r="O25" s="450"/>
      <c r="P25" s="450"/>
      <c r="Q25" s="450"/>
      <c r="R25" s="451" t="s">
        <v>27</v>
      </c>
      <c r="S25" s="451"/>
      <c r="T25" s="451"/>
      <c r="U25" s="451"/>
      <c r="V25" s="451"/>
      <c r="W25" s="451"/>
      <c r="X25" s="452" t="s">
        <v>64</v>
      </c>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53"/>
    </row>
    <row r="26" spans="1:50" ht="22.5" customHeight="1">
      <c r="A26" s="443"/>
      <c r="B26" s="444"/>
      <c r="C26" s="454" t="s">
        <v>65</v>
      </c>
      <c r="D26" s="153"/>
      <c r="E26" s="153"/>
      <c r="F26" s="153"/>
      <c r="G26" s="153"/>
      <c r="H26" s="153"/>
      <c r="I26" s="153"/>
      <c r="J26" s="153"/>
      <c r="K26" s="154"/>
      <c r="L26" s="423">
        <v>30</v>
      </c>
      <c r="M26" s="423"/>
      <c r="N26" s="423"/>
      <c r="O26" s="423"/>
      <c r="P26" s="423"/>
      <c r="Q26" s="423"/>
      <c r="R26" s="424">
        <v>27</v>
      </c>
      <c r="S26" s="424"/>
      <c r="T26" s="424"/>
      <c r="U26" s="424"/>
      <c r="V26" s="424"/>
      <c r="W26" s="424"/>
      <c r="X26" s="425" t="s">
        <v>201</v>
      </c>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7"/>
    </row>
    <row r="27" spans="1:50" ht="22.5" customHeight="1">
      <c r="A27" s="443"/>
      <c r="B27" s="444"/>
      <c r="C27" s="428" t="s">
        <v>66</v>
      </c>
      <c r="D27" s="429"/>
      <c r="E27" s="429"/>
      <c r="F27" s="429"/>
      <c r="G27" s="429"/>
      <c r="H27" s="429"/>
      <c r="I27" s="429"/>
      <c r="J27" s="429"/>
      <c r="K27" s="430"/>
      <c r="L27" s="421">
        <v>75</v>
      </c>
      <c r="M27" s="421"/>
      <c r="N27" s="421"/>
      <c r="O27" s="421"/>
      <c r="P27" s="421"/>
      <c r="Q27" s="421"/>
      <c r="R27" s="422">
        <v>75</v>
      </c>
      <c r="S27" s="422"/>
      <c r="T27" s="422"/>
      <c r="U27" s="422"/>
      <c r="V27" s="422"/>
      <c r="W27" s="422"/>
      <c r="X27" s="406"/>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8"/>
    </row>
    <row r="28" spans="1:50" ht="22.5" customHeight="1">
      <c r="A28" s="443"/>
      <c r="B28" s="444"/>
      <c r="C28" s="420"/>
      <c r="D28" s="113"/>
      <c r="E28" s="113"/>
      <c r="F28" s="113"/>
      <c r="G28" s="113"/>
      <c r="H28" s="113"/>
      <c r="I28" s="113"/>
      <c r="J28" s="113"/>
      <c r="K28" s="114"/>
      <c r="L28" s="421"/>
      <c r="M28" s="421"/>
      <c r="N28" s="421"/>
      <c r="O28" s="421"/>
      <c r="P28" s="421"/>
      <c r="Q28" s="421"/>
      <c r="R28" s="422"/>
      <c r="S28" s="422"/>
      <c r="T28" s="422"/>
      <c r="U28" s="422"/>
      <c r="V28" s="422"/>
      <c r="W28" s="422"/>
      <c r="X28" s="406"/>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8"/>
    </row>
    <row r="29" spans="1:50" ht="22.5" customHeight="1">
      <c r="A29" s="443"/>
      <c r="B29" s="444"/>
      <c r="C29" s="420"/>
      <c r="D29" s="113"/>
      <c r="E29" s="113"/>
      <c r="F29" s="113"/>
      <c r="G29" s="113"/>
      <c r="H29" s="113"/>
      <c r="I29" s="113"/>
      <c r="J29" s="113"/>
      <c r="K29" s="114"/>
      <c r="L29" s="421"/>
      <c r="M29" s="421"/>
      <c r="N29" s="421"/>
      <c r="O29" s="421"/>
      <c r="P29" s="421"/>
      <c r="Q29" s="421"/>
      <c r="R29" s="422"/>
      <c r="S29" s="422"/>
      <c r="T29" s="422"/>
      <c r="U29" s="422"/>
      <c r="V29" s="422"/>
      <c r="W29" s="422"/>
      <c r="X29" s="406"/>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8"/>
    </row>
    <row r="30" spans="1:50" ht="22.5" customHeight="1">
      <c r="A30" s="443"/>
      <c r="B30" s="444"/>
      <c r="C30" s="420"/>
      <c r="D30" s="113"/>
      <c r="E30" s="113"/>
      <c r="F30" s="113"/>
      <c r="G30" s="113"/>
      <c r="H30" s="113"/>
      <c r="I30" s="113"/>
      <c r="J30" s="113"/>
      <c r="K30" s="114"/>
      <c r="L30" s="421"/>
      <c r="M30" s="421"/>
      <c r="N30" s="421"/>
      <c r="O30" s="421"/>
      <c r="P30" s="421"/>
      <c r="Q30" s="421"/>
      <c r="R30" s="422"/>
      <c r="S30" s="422"/>
      <c r="T30" s="422"/>
      <c r="U30" s="422"/>
      <c r="V30" s="422"/>
      <c r="W30" s="422"/>
      <c r="X30" s="406"/>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8"/>
    </row>
    <row r="31" spans="1:50" ht="22.5" customHeight="1">
      <c r="A31" s="443"/>
      <c r="B31" s="444"/>
      <c r="C31" s="420"/>
      <c r="D31" s="113"/>
      <c r="E31" s="113"/>
      <c r="F31" s="113"/>
      <c r="G31" s="113"/>
      <c r="H31" s="113"/>
      <c r="I31" s="113"/>
      <c r="J31" s="113"/>
      <c r="K31" s="114"/>
      <c r="L31" s="421"/>
      <c r="M31" s="421"/>
      <c r="N31" s="421"/>
      <c r="O31" s="421"/>
      <c r="P31" s="421"/>
      <c r="Q31" s="421"/>
      <c r="R31" s="422"/>
      <c r="S31" s="422"/>
      <c r="T31" s="422"/>
      <c r="U31" s="422"/>
      <c r="V31" s="422"/>
      <c r="W31" s="422"/>
      <c r="X31" s="406"/>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0" ht="22.5" customHeight="1">
      <c r="A32" s="443"/>
      <c r="B32" s="444"/>
      <c r="C32" s="399"/>
      <c r="D32" s="110"/>
      <c r="E32" s="110"/>
      <c r="F32" s="110"/>
      <c r="G32" s="110"/>
      <c r="H32" s="110"/>
      <c r="I32" s="110"/>
      <c r="J32" s="110"/>
      <c r="K32" s="111"/>
      <c r="L32" s="400"/>
      <c r="M32" s="401"/>
      <c r="N32" s="401"/>
      <c r="O32" s="401"/>
      <c r="P32" s="401"/>
      <c r="Q32" s="402"/>
      <c r="R32" s="403"/>
      <c r="S32" s="404"/>
      <c r="T32" s="404"/>
      <c r="U32" s="404"/>
      <c r="V32" s="404"/>
      <c r="W32" s="405"/>
      <c r="X32" s="406"/>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8"/>
    </row>
    <row r="33" spans="1:50" ht="21" customHeight="1" thickBot="1">
      <c r="A33" s="445"/>
      <c r="B33" s="446"/>
      <c r="C33" s="409" t="s">
        <v>32</v>
      </c>
      <c r="D33" s="93"/>
      <c r="E33" s="93"/>
      <c r="F33" s="93"/>
      <c r="G33" s="93"/>
      <c r="H33" s="93"/>
      <c r="I33" s="93"/>
      <c r="J33" s="93"/>
      <c r="K33" s="410"/>
      <c r="L33" s="411">
        <v>105</v>
      </c>
      <c r="M33" s="412"/>
      <c r="N33" s="412"/>
      <c r="O33" s="412"/>
      <c r="P33" s="412"/>
      <c r="Q33" s="413"/>
      <c r="R33" s="414">
        <v>101</v>
      </c>
      <c r="S33" s="415"/>
      <c r="T33" s="415"/>
      <c r="U33" s="415"/>
      <c r="V33" s="415"/>
      <c r="W33" s="416"/>
      <c r="X33" s="417"/>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0.75" customHeight="1" thickBot="1">
      <c r="A34" s="2"/>
      <c r="B34" s="3"/>
      <c r="C34" s="16"/>
      <c r="D34" s="16"/>
      <c r="E34" s="16"/>
      <c r="F34" s="16"/>
      <c r="G34" s="16"/>
      <c r="H34" s="16"/>
      <c r="I34" s="16"/>
      <c r="J34" s="16"/>
      <c r="K34" s="16"/>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8"/>
    </row>
    <row r="35" spans="1:50" ht="21" customHeight="1">
      <c r="A35" s="379" t="s">
        <v>67</v>
      </c>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row>
    <row r="36" spans="1:50" ht="21" customHeight="1">
      <c r="A36" s="4"/>
      <c r="B36" s="5"/>
      <c r="C36" s="382" t="s">
        <v>68</v>
      </c>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4"/>
      <c r="AD36" s="383" t="s">
        <v>69</v>
      </c>
      <c r="AE36" s="383"/>
      <c r="AF36" s="383"/>
      <c r="AG36" s="385" t="s">
        <v>70</v>
      </c>
      <c r="AH36" s="383"/>
      <c r="AI36" s="383"/>
      <c r="AJ36" s="383"/>
      <c r="AK36" s="383"/>
      <c r="AL36" s="383"/>
      <c r="AM36" s="383"/>
      <c r="AN36" s="383"/>
      <c r="AO36" s="383"/>
      <c r="AP36" s="383"/>
      <c r="AQ36" s="383"/>
      <c r="AR36" s="383"/>
      <c r="AS36" s="383"/>
      <c r="AT36" s="383"/>
      <c r="AU36" s="383"/>
      <c r="AV36" s="383"/>
      <c r="AW36" s="383"/>
      <c r="AX36" s="386"/>
    </row>
    <row r="37" spans="1:50" ht="26.25" customHeight="1">
      <c r="A37" s="387" t="s">
        <v>71</v>
      </c>
      <c r="B37" s="388"/>
      <c r="C37" s="389" t="s">
        <v>72</v>
      </c>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1"/>
      <c r="AD37" s="392" t="s">
        <v>73</v>
      </c>
      <c r="AE37" s="393"/>
      <c r="AF37" s="393"/>
      <c r="AG37" s="394" t="s">
        <v>74</v>
      </c>
      <c r="AH37" s="395"/>
      <c r="AI37" s="395"/>
      <c r="AJ37" s="395"/>
      <c r="AK37" s="395"/>
      <c r="AL37" s="395"/>
      <c r="AM37" s="395"/>
      <c r="AN37" s="395"/>
      <c r="AO37" s="395"/>
      <c r="AP37" s="395"/>
      <c r="AQ37" s="395"/>
      <c r="AR37" s="395"/>
      <c r="AS37" s="395"/>
      <c r="AT37" s="395"/>
      <c r="AU37" s="395"/>
      <c r="AV37" s="395"/>
      <c r="AW37" s="395"/>
      <c r="AX37" s="396"/>
    </row>
    <row r="38" spans="1:50" ht="26.25" customHeight="1">
      <c r="A38" s="314"/>
      <c r="B38" s="315"/>
      <c r="C38" s="397" t="s">
        <v>75</v>
      </c>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58"/>
      <c r="AD38" s="359" t="s">
        <v>73</v>
      </c>
      <c r="AE38" s="134"/>
      <c r="AF38" s="134"/>
      <c r="AG38" s="373"/>
      <c r="AH38" s="374"/>
      <c r="AI38" s="374"/>
      <c r="AJ38" s="374"/>
      <c r="AK38" s="374"/>
      <c r="AL38" s="374"/>
      <c r="AM38" s="374"/>
      <c r="AN38" s="374"/>
      <c r="AO38" s="374"/>
      <c r="AP38" s="374"/>
      <c r="AQ38" s="374"/>
      <c r="AR38" s="374"/>
      <c r="AS38" s="374"/>
      <c r="AT38" s="374"/>
      <c r="AU38" s="374"/>
      <c r="AV38" s="374"/>
      <c r="AW38" s="374"/>
      <c r="AX38" s="375"/>
    </row>
    <row r="39" spans="1:50" ht="30" customHeight="1">
      <c r="A39" s="316"/>
      <c r="B39" s="317"/>
      <c r="C39" s="364" t="s">
        <v>76</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6"/>
      <c r="AD39" s="363" t="s">
        <v>73</v>
      </c>
      <c r="AE39" s="119"/>
      <c r="AF39" s="119"/>
      <c r="AG39" s="376"/>
      <c r="AH39" s="377"/>
      <c r="AI39" s="377"/>
      <c r="AJ39" s="377"/>
      <c r="AK39" s="377"/>
      <c r="AL39" s="377"/>
      <c r="AM39" s="377"/>
      <c r="AN39" s="377"/>
      <c r="AO39" s="377"/>
      <c r="AP39" s="377"/>
      <c r="AQ39" s="377"/>
      <c r="AR39" s="377"/>
      <c r="AS39" s="377"/>
      <c r="AT39" s="377"/>
      <c r="AU39" s="377"/>
      <c r="AV39" s="377"/>
      <c r="AW39" s="377"/>
      <c r="AX39" s="378"/>
    </row>
    <row r="40" spans="1:50" ht="26.25" customHeight="1">
      <c r="A40" s="312" t="s">
        <v>77</v>
      </c>
      <c r="B40" s="313"/>
      <c r="C40" s="367" t="s">
        <v>78</v>
      </c>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9" t="s">
        <v>73</v>
      </c>
      <c r="AE40" s="160"/>
      <c r="AF40" s="160"/>
      <c r="AG40" s="370" t="s">
        <v>79</v>
      </c>
      <c r="AH40" s="371"/>
      <c r="AI40" s="371"/>
      <c r="AJ40" s="371"/>
      <c r="AK40" s="371"/>
      <c r="AL40" s="371"/>
      <c r="AM40" s="371"/>
      <c r="AN40" s="371"/>
      <c r="AO40" s="371"/>
      <c r="AP40" s="371"/>
      <c r="AQ40" s="371"/>
      <c r="AR40" s="371"/>
      <c r="AS40" s="371"/>
      <c r="AT40" s="371"/>
      <c r="AU40" s="371"/>
      <c r="AV40" s="371"/>
      <c r="AW40" s="371"/>
      <c r="AX40" s="372"/>
    </row>
    <row r="41" spans="1:50" ht="26.25" customHeight="1">
      <c r="A41" s="314"/>
      <c r="B41" s="315"/>
      <c r="C41" s="357" t="s">
        <v>80</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9" t="s">
        <v>73</v>
      </c>
      <c r="AE41" s="134"/>
      <c r="AF41" s="134"/>
      <c r="AG41" s="373"/>
      <c r="AH41" s="374"/>
      <c r="AI41" s="374"/>
      <c r="AJ41" s="374"/>
      <c r="AK41" s="374"/>
      <c r="AL41" s="374"/>
      <c r="AM41" s="374"/>
      <c r="AN41" s="374"/>
      <c r="AO41" s="374"/>
      <c r="AP41" s="374"/>
      <c r="AQ41" s="374"/>
      <c r="AR41" s="374"/>
      <c r="AS41" s="374"/>
      <c r="AT41" s="374"/>
      <c r="AU41" s="374"/>
      <c r="AV41" s="374"/>
      <c r="AW41" s="374"/>
      <c r="AX41" s="375"/>
    </row>
    <row r="42" spans="1:50" ht="26.25" customHeight="1">
      <c r="A42" s="314"/>
      <c r="B42" s="315"/>
      <c r="C42" s="357" t="s">
        <v>81</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9" t="s">
        <v>14</v>
      </c>
      <c r="AE42" s="134"/>
      <c r="AF42" s="134"/>
      <c r="AG42" s="373"/>
      <c r="AH42" s="374"/>
      <c r="AI42" s="374"/>
      <c r="AJ42" s="374"/>
      <c r="AK42" s="374"/>
      <c r="AL42" s="374"/>
      <c r="AM42" s="374"/>
      <c r="AN42" s="374"/>
      <c r="AO42" s="374"/>
      <c r="AP42" s="374"/>
      <c r="AQ42" s="374"/>
      <c r="AR42" s="374"/>
      <c r="AS42" s="374"/>
      <c r="AT42" s="374"/>
      <c r="AU42" s="374"/>
      <c r="AV42" s="374"/>
      <c r="AW42" s="374"/>
      <c r="AX42" s="375"/>
    </row>
    <row r="43" spans="1:50" ht="26.25" customHeight="1">
      <c r="A43" s="314"/>
      <c r="B43" s="315"/>
      <c r="C43" s="357" t="s">
        <v>82</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9" t="s">
        <v>14</v>
      </c>
      <c r="AE43" s="134"/>
      <c r="AF43" s="134"/>
      <c r="AG43" s="373"/>
      <c r="AH43" s="374"/>
      <c r="AI43" s="374"/>
      <c r="AJ43" s="374"/>
      <c r="AK43" s="374"/>
      <c r="AL43" s="374"/>
      <c r="AM43" s="374"/>
      <c r="AN43" s="374"/>
      <c r="AO43" s="374"/>
      <c r="AP43" s="374"/>
      <c r="AQ43" s="374"/>
      <c r="AR43" s="374"/>
      <c r="AS43" s="374"/>
      <c r="AT43" s="374"/>
      <c r="AU43" s="374"/>
      <c r="AV43" s="374"/>
      <c r="AW43" s="374"/>
      <c r="AX43" s="375"/>
    </row>
    <row r="44" spans="1:50" ht="26.25" customHeight="1">
      <c r="A44" s="314"/>
      <c r="B44" s="315"/>
      <c r="C44" s="357" t="s">
        <v>83</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60"/>
      <c r="AD44" s="359" t="s">
        <v>73</v>
      </c>
      <c r="AE44" s="134"/>
      <c r="AF44" s="134"/>
      <c r="AG44" s="373"/>
      <c r="AH44" s="374"/>
      <c r="AI44" s="374"/>
      <c r="AJ44" s="374"/>
      <c r="AK44" s="374"/>
      <c r="AL44" s="374"/>
      <c r="AM44" s="374"/>
      <c r="AN44" s="374"/>
      <c r="AO44" s="374"/>
      <c r="AP44" s="374"/>
      <c r="AQ44" s="374"/>
      <c r="AR44" s="374"/>
      <c r="AS44" s="374"/>
      <c r="AT44" s="374"/>
      <c r="AU44" s="374"/>
      <c r="AV44" s="374"/>
      <c r="AW44" s="374"/>
      <c r="AX44" s="375"/>
    </row>
    <row r="45" spans="1:50" ht="26.25" customHeight="1">
      <c r="A45" s="314"/>
      <c r="B45" s="315"/>
      <c r="C45" s="361" t="s">
        <v>84</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3" t="s">
        <v>14</v>
      </c>
      <c r="AE45" s="119"/>
      <c r="AF45" s="119"/>
      <c r="AG45" s="376"/>
      <c r="AH45" s="377"/>
      <c r="AI45" s="377"/>
      <c r="AJ45" s="377"/>
      <c r="AK45" s="377"/>
      <c r="AL45" s="377"/>
      <c r="AM45" s="377"/>
      <c r="AN45" s="377"/>
      <c r="AO45" s="377"/>
      <c r="AP45" s="377"/>
      <c r="AQ45" s="377"/>
      <c r="AR45" s="377"/>
      <c r="AS45" s="377"/>
      <c r="AT45" s="377"/>
      <c r="AU45" s="377"/>
      <c r="AV45" s="377"/>
      <c r="AW45" s="377"/>
      <c r="AX45" s="378"/>
    </row>
    <row r="46" spans="1:50" ht="30" customHeight="1">
      <c r="A46" s="312" t="s">
        <v>85</v>
      </c>
      <c r="B46" s="313"/>
      <c r="C46" s="342" t="s">
        <v>86</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4"/>
      <c r="AD46" s="321" t="s">
        <v>73</v>
      </c>
      <c r="AE46" s="322"/>
      <c r="AF46" s="322"/>
      <c r="AG46" s="345" t="s">
        <v>87</v>
      </c>
      <c r="AH46" s="346"/>
      <c r="AI46" s="346"/>
      <c r="AJ46" s="346"/>
      <c r="AK46" s="346"/>
      <c r="AL46" s="346"/>
      <c r="AM46" s="346"/>
      <c r="AN46" s="346"/>
      <c r="AO46" s="346"/>
      <c r="AP46" s="346"/>
      <c r="AQ46" s="346"/>
      <c r="AR46" s="346"/>
      <c r="AS46" s="346"/>
      <c r="AT46" s="346"/>
      <c r="AU46" s="346"/>
      <c r="AV46" s="346"/>
      <c r="AW46" s="346"/>
      <c r="AX46" s="347"/>
    </row>
    <row r="47" spans="1:50" ht="26.25" customHeight="1">
      <c r="A47" s="314"/>
      <c r="B47" s="315"/>
      <c r="C47" s="354" t="s">
        <v>88</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55" t="s">
        <v>73</v>
      </c>
      <c r="AE47" s="356"/>
      <c r="AF47" s="356"/>
      <c r="AG47" s="348"/>
      <c r="AH47" s="349"/>
      <c r="AI47" s="349"/>
      <c r="AJ47" s="349"/>
      <c r="AK47" s="349"/>
      <c r="AL47" s="349"/>
      <c r="AM47" s="349"/>
      <c r="AN47" s="349"/>
      <c r="AO47" s="349"/>
      <c r="AP47" s="349"/>
      <c r="AQ47" s="349"/>
      <c r="AR47" s="349"/>
      <c r="AS47" s="349"/>
      <c r="AT47" s="349"/>
      <c r="AU47" s="349"/>
      <c r="AV47" s="349"/>
      <c r="AW47" s="349"/>
      <c r="AX47" s="350"/>
    </row>
    <row r="48" spans="1:50" ht="26.25" customHeight="1">
      <c r="A48" s="314"/>
      <c r="B48" s="315"/>
      <c r="C48" s="354" t="s">
        <v>89</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55" t="s">
        <v>73</v>
      </c>
      <c r="AE48" s="356"/>
      <c r="AF48" s="356"/>
      <c r="AG48" s="351"/>
      <c r="AH48" s="352"/>
      <c r="AI48" s="352"/>
      <c r="AJ48" s="352"/>
      <c r="AK48" s="352"/>
      <c r="AL48" s="352"/>
      <c r="AM48" s="352"/>
      <c r="AN48" s="352"/>
      <c r="AO48" s="352"/>
      <c r="AP48" s="352"/>
      <c r="AQ48" s="352"/>
      <c r="AR48" s="352"/>
      <c r="AS48" s="352"/>
      <c r="AT48" s="352"/>
      <c r="AU48" s="352"/>
      <c r="AV48" s="352"/>
      <c r="AW48" s="352"/>
      <c r="AX48" s="353"/>
    </row>
    <row r="49" spans="1:50" ht="33" customHeight="1">
      <c r="A49" s="312" t="s">
        <v>90</v>
      </c>
      <c r="B49" s="313"/>
      <c r="C49" s="318" t="s">
        <v>91</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20"/>
      <c r="AD49" s="321" t="s">
        <v>14</v>
      </c>
      <c r="AE49" s="322"/>
      <c r="AF49" s="322"/>
      <c r="AG49" s="323"/>
      <c r="AH49" s="273"/>
      <c r="AI49" s="273"/>
      <c r="AJ49" s="273"/>
      <c r="AK49" s="273"/>
      <c r="AL49" s="273"/>
      <c r="AM49" s="273"/>
      <c r="AN49" s="273"/>
      <c r="AO49" s="273"/>
      <c r="AP49" s="273"/>
      <c r="AQ49" s="273"/>
      <c r="AR49" s="273"/>
      <c r="AS49" s="273"/>
      <c r="AT49" s="273"/>
      <c r="AU49" s="273"/>
      <c r="AV49" s="273"/>
      <c r="AW49" s="273"/>
      <c r="AX49" s="274"/>
    </row>
    <row r="50" spans="1:50" ht="15.75" customHeight="1">
      <c r="A50" s="314"/>
      <c r="B50" s="315"/>
      <c r="C50" s="330" t="s">
        <v>0</v>
      </c>
      <c r="D50" s="331"/>
      <c r="E50" s="331"/>
      <c r="F50" s="331"/>
      <c r="G50" s="332" t="s">
        <v>92</v>
      </c>
      <c r="H50" s="333"/>
      <c r="I50" s="333"/>
      <c r="J50" s="333"/>
      <c r="K50" s="333"/>
      <c r="L50" s="333"/>
      <c r="M50" s="333"/>
      <c r="N50" s="333"/>
      <c r="O50" s="333"/>
      <c r="P50" s="333"/>
      <c r="Q50" s="333"/>
      <c r="R50" s="333"/>
      <c r="S50" s="334"/>
      <c r="T50" s="335" t="s">
        <v>93</v>
      </c>
      <c r="U50" s="336"/>
      <c r="V50" s="336"/>
      <c r="W50" s="336"/>
      <c r="X50" s="336"/>
      <c r="Y50" s="336"/>
      <c r="Z50" s="336"/>
      <c r="AA50" s="336"/>
      <c r="AB50" s="336"/>
      <c r="AC50" s="336"/>
      <c r="AD50" s="336"/>
      <c r="AE50" s="336"/>
      <c r="AF50" s="336"/>
      <c r="AG50" s="324"/>
      <c r="AH50" s="325"/>
      <c r="AI50" s="325"/>
      <c r="AJ50" s="325"/>
      <c r="AK50" s="325"/>
      <c r="AL50" s="325"/>
      <c r="AM50" s="325"/>
      <c r="AN50" s="325"/>
      <c r="AO50" s="325"/>
      <c r="AP50" s="325"/>
      <c r="AQ50" s="325"/>
      <c r="AR50" s="325"/>
      <c r="AS50" s="325"/>
      <c r="AT50" s="325"/>
      <c r="AU50" s="325"/>
      <c r="AV50" s="325"/>
      <c r="AW50" s="325"/>
      <c r="AX50" s="326"/>
    </row>
    <row r="51" spans="1:50" ht="26.25" customHeight="1">
      <c r="A51" s="314"/>
      <c r="B51" s="315"/>
      <c r="C51" s="337"/>
      <c r="D51" s="338"/>
      <c r="E51" s="338"/>
      <c r="F51" s="339"/>
      <c r="G51" s="340"/>
      <c r="H51" s="338"/>
      <c r="I51" s="338"/>
      <c r="J51" s="338"/>
      <c r="K51" s="338"/>
      <c r="L51" s="338"/>
      <c r="M51" s="338"/>
      <c r="N51" s="338"/>
      <c r="O51" s="338"/>
      <c r="P51" s="338"/>
      <c r="Q51" s="338"/>
      <c r="R51" s="338"/>
      <c r="S51" s="339"/>
      <c r="T51" s="341"/>
      <c r="U51" s="338"/>
      <c r="V51" s="338"/>
      <c r="W51" s="338"/>
      <c r="X51" s="338"/>
      <c r="Y51" s="338"/>
      <c r="Z51" s="338"/>
      <c r="AA51" s="338"/>
      <c r="AB51" s="338"/>
      <c r="AC51" s="338"/>
      <c r="AD51" s="338"/>
      <c r="AE51" s="338"/>
      <c r="AF51" s="338"/>
      <c r="AG51" s="324"/>
      <c r="AH51" s="325"/>
      <c r="AI51" s="325"/>
      <c r="AJ51" s="325"/>
      <c r="AK51" s="325"/>
      <c r="AL51" s="325"/>
      <c r="AM51" s="325"/>
      <c r="AN51" s="325"/>
      <c r="AO51" s="325"/>
      <c r="AP51" s="325"/>
      <c r="AQ51" s="325"/>
      <c r="AR51" s="325"/>
      <c r="AS51" s="325"/>
      <c r="AT51" s="325"/>
      <c r="AU51" s="325"/>
      <c r="AV51" s="325"/>
      <c r="AW51" s="325"/>
      <c r="AX51" s="326"/>
    </row>
    <row r="52" spans="1:50" ht="26.25" customHeight="1">
      <c r="A52" s="316"/>
      <c r="B52" s="317"/>
      <c r="C52" s="297"/>
      <c r="D52" s="298"/>
      <c r="E52" s="298"/>
      <c r="F52" s="298"/>
      <c r="G52" s="299"/>
      <c r="H52" s="300"/>
      <c r="I52" s="300"/>
      <c r="J52" s="300"/>
      <c r="K52" s="300"/>
      <c r="L52" s="300"/>
      <c r="M52" s="300"/>
      <c r="N52" s="300"/>
      <c r="O52" s="300"/>
      <c r="P52" s="300"/>
      <c r="Q52" s="300"/>
      <c r="R52" s="300"/>
      <c r="S52" s="301"/>
      <c r="T52" s="302"/>
      <c r="U52" s="303"/>
      <c r="V52" s="303"/>
      <c r="W52" s="303"/>
      <c r="X52" s="303"/>
      <c r="Y52" s="303"/>
      <c r="Z52" s="303"/>
      <c r="AA52" s="303"/>
      <c r="AB52" s="303"/>
      <c r="AC52" s="303"/>
      <c r="AD52" s="303"/>
      <c r="AE52" s="303"/>
      <c r="AF52" s="303"/>
      <c r="AG52" s="327"/>
      <c r="AH52" s="328"/>
      <c r="AI52" s="328"/>
      <c r="AJ52" s="328"/>
      <c r="AK52" s="328"/>
      <c r="AL52" s="328"/>
      <c r="AM52" s="328"/>
      <c r="AN52" s="328"/>
      <c r="AO52" s="328"/>
      <c r="AP52" s="328"/>
      <c r="AQ52" s="328"/>
      <c r="AR52" s="328"/>
      <c r="AS52" s="328"/>
      <c r="AT52" s="328"/>
      <c r="AU52" s="328"/>
      <c r="AV52" s="328"/>
      <c r="AW52" s="328"/>
      <c r="AX52" s="329"/>
    </row>
    <row r="53" spans="1:50" ht="120" customHeight="1" thickBot="1">
      <c r="A53" s="304" t="s">
        <v>94</v>
      </c>
      <c r="B53" s="305"/>
      <c r="C53" s="306" t="s">
        <v>95</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8"/>
    </row>
    <row r="54" spans="1:50" ht="21" customHeight="1">
      <c r="A54" s="309" t="s">
        <v>96</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1"/>
    </row>
    <row r="55" spans="1:50" ht="120" customHeight="1" thickBot="1">
      <c r="A55" s="288" t="s">
        <v>206</v>
      </c>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90"/>
    </row>
    <row r="56" spans="1:50" ht="21" customHeight="1">
      <c r="A56" s="291" t="s">
        <v>97</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3"/>
    </row>
    <row r="57" spans="1:50" ht="120" customHeight="1" thickBot="1">
      <c r="A57" s="622" t="s">
        <v>202</v>
      </c>
      <c r="B57" s="623"/>
      <c r="C57" s="623"/>
      <c r="D57" s="623"/>
      <c r="E57" s="624"/>
      <c r="F57" s="294" t="s">
        <v>203</v>
      </c>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6"/>
    </row>
    <row r="58" spans="1:50" ht="21" customHeight="1">
      <c r="A58" s="291" t="s">
        <v>98</v>
      </c>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3"/>
    </row>
    <row r="59" spans="1:50" ht="99.75" customHeight="1" thickBot="1">
      <c r="A59" s="622" t="s">
        <v>205</v>
      </c>
      <c r="B59" s="623"/>
      <c r="C59" s="623"/>
      <c r="D59" s="623"/>
      <c r="E59" s="624"/>
      <c r="F59" s="619" t="s">
        <v>204</v>
      </c>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1"/>
    </row>
    <row r="60" spans="1:50" ht="21" customHeight="1">
      <c r="A60" s="269" t="s">
        <v>99</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1"/>
    </row>
    <row r="61" spans="1:50" ht="99.75" customHeight="1" thickBot="1">
      <c r="A61" s="272"/>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4"/>
    </row>
    <row r="62" spans="1:50" ht="19.5" customHeight="1">
      <c r="A62" s="275" t="s">
        <v>100</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7"/>
    </row>
    <row r="63" spans="1:50" ht="19.5" customHeight="1" thickBot="1">
      <c r="A63" s="278"/>
      <c r="B63" s="279"/>
      <c r="C63" s="280" t="s">
        <v>101</v>
      </c>
      <c r="D63" s="101"/>
      <c r="E63" s="101"/>
      <c r="F63" s="101"/>
      <c r="G63" s="101"/>
      <c r="H63" s="101"/>
      <c r="I63" s="101"/>
      <c r="J63" s="102"/>
      <c r="K63" s="281" t="s">
        <v>14</v>
      </c>
      <c r="L63" s="281"/>
      <c r="M63" s="281"/>
      <c r="N63" s="281"/>
      <c r="O63" s="281"/>
      <c r="P63" s="281"/>
      <c r="Q63" s="281"/>
      <c r="R63" s="281"/>
      <c r="S63" s="280" t="s">
        <v>102</v>
      </c>
      <c r="T63" s="101"/>
      <c r="U63" s="101"/>
      <c r="V63" s="101"/>
      <c r="W63" s="101"/>
      <c r="X63" s="101"/>
      <c r="Y63" s="101"/>
      <c r="Z63" s="102"/>
      <c r="AA63" s="282" t="s">
        <v>168</v>
      </c>
      <c r="AB63" s="283"/>
      <c r="AC63" s="283"/>
      <c r="AD63" s="283"/>
      <c r="AE63" s="283"/>
      <c r="AF63" s="283"/>
      <c r="AG63" s="283"/>
      <c r="AH63" s="283"/>
      <c r="AI63" s="280" t="s">
        <v>103</v>
      </c>
      <c r="AJ63" s="284"/>
      <c r="AK63" s="284"/>
      <c r="AL63" s="284"/>
      <c r="AM63" s="284"/>
      <c r="AN63" s="284"/>
      <c r="AO63" s="284"/>
      <c r="AP63" s="285"/>
      <c r="AQ63" s="286" t="s">
        <v>169</v>
      </c>
      <c r="AR63" s="286"/>
      <c r="AS63" s="286"/>
      <c r="AT63" s="286"/>
      <c r="AU63" s="286"/>
      <c r="AV63" s="286"/>
      <c r="AW63" s="286"/>
      <c r="AX63" s="287"/>
    </row>
    <row r="64" spans="1:50" ht="0.75"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246" t="s">
        <v>104</v>
      </c>
      <c r="B65" s="247"/>
      <c r="C65" s="247"/>
      <c r="D65" s="247"/>
      <c r="E65" s="247"/>
      <c r="F65" s="248"/>
      <c r="G65" s="6" t="s">
        <v>105</v>
      </c>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8"/>
    </row>
    <row r="66" spans="1:50" ht="38.25" customHeight="1">
      <c r="A66" s="249"/>
      <c r="B66" s="250"/>
      <c r="C66" s="250"/>
      <c r="D66" s="250"/>
      <c r="E66" s="250"/>
      <c r="F66" s="251"/>
      <c r="G66" s="9"/>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1"/>
    </row>
    <row r="67" spans="1:50" ht="41.25" customHeight="1" hidden="1">
      <c r="A67" s="249"/>
      <c r="B67" s="250"/>
      <c r="C67" s="250"/>
      <c r="D67" s="250"/>
      <c r="E67" s="250"/>
      <c r="F67" s="251"/>
      <c r="G67" s="9"/>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1"/>
    </row>
    <row r="68" spans="1:50" ht="51.75" customHeight="1" hidden="1">
      <c r="A68" s="249"/>
      <c r="B68" s="250"/>
      <c r="C68" s="250"/>
      <c r="D68" s="250"/>
      <c r="E68" s="250"/>
      <c r="F68" s="251"/>
      <c r="G68" s="9"/>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51.75" customHeight="1" hidden="1">
      <c r="A69" s="249"/>
      <c r="B69" s="250"/>
      <c r="C69" s="250"/>
      <c r="D69" s="250"/>
      <c r="E69" s="250"/>
      <c r="F69" s="251"/>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51.75" customHeight="1" hidden="1">
      <c r="A70" s="249"/>
      <c r="B70" s="250"/>
      <c r="C70" s="250"/>
      <c r="D70" s="250"/>
      <c r="E70" s="250"/>
      <c r="F70" s="251"/>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1.75" customHeight="1" hidden="1">
      <c r="A71" s="249"/>
      <c r="B71" s="250"/>
      <c r="C71" s="250"/>
      <c r="D71" s="250"/>
      <c r="E71" s="250"/>
      <c r="F71" s="251"/>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1.75" customHeight="1" hidden="1">
      <c r="A72" s="249"/>
      <c r="B72" s="250"/>
      <c r="C72" s="250"/>
      <c r="D72" s="250"/>
      <c r="E72" s="250"/>
      <c r="F72" s="251"/>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1.75" customHeight="1" hidden="1">
      <c r="A73" s="249"/>
      <c r="B73" s="250"/>
      <c r="C73" s="250"/>
      <c r="D73" s="250"/>
      <c r="E73" s="250"/>
      <c r="F73" s="251"/>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41.25" customHeight="1">
      <c r="A74" s="249"/>
      <c r="B74" s="250"/>
      <c r="C74" s="250"/>
      <c r="D74" s="250"/>
      <c r="E74" s="250"/>
      <c r="F74" s="251"/>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c r="A75" s="249"/>
      <c r="B75" s="250"/>
      <c r="C75" s="250"/>
      <c r="D75" s="250"/>
      <c r="E75" s="250"/>
      <c r="F75" s="251"/>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c r="A76" s="249"/>
      <c r="B76" s="250"/>
      <c r="C76" s="250"/>
      <c r="D76" s="250"/>
      <c r="E76" s="250"/>
      <c r="F76" s="251"/>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c r="A77" s="249"/>
      <c r="B77" s="250"/>
      <c r="C77" s="250"/>
      <c r="D77" s="250"/>
      <c r="E77" s="250"/>
      <c r="F77" s="251"/>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c r="A78" s="249"/>
      <c r="B78" s="250"/>
      <c r="C78" s="250"/>
      <c r="D78" s="250"/>
      <c r="E78" s="250"/>
      <c r="F78" s="251"/>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c r="A79" s="249"/>
      <c r="B79" s="250"/>
      <c r="C79" s="250"/>
      <c r="D79" s="250"/>
      <c r="E79" s="250"/>
      <c r="F79" s="251"/>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52.5" customHeight="1">
      <c r="A80" s="249"/>
      <c r="B80" s="250"/>
      <c r="C80" s="250"/>
      <c r="D80" s="250"/>
      <c r="E80" s="250"/>
      <c r="F80" s="251"/>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c r="A81" s="249"/>
      <c r="B81" s="250"/>
      <c r="C81" s="250"/>
      <c r="D81" s="250"/>
      <c r="E81" s="250"/>
      <c r="F81" s="251"/>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c r="A82" s="249"/>
      <c r="B82" s="250"/>
      <c r="C82" s="250"/>
      <c r="D82" s="250"/>
      <c r="E82" s="250"/>
      <c r="F82" s="251"/>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c r="A83" s="249"/>
      <c r="B83" s="250"/>
      <c r="C83" s="250"/>
      <c r="D83" s="250"/>
      <c r="E83" s="250"/>
      <c r="F83" s="251"/>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42" customHeight="1">
      <c r="A84" s="249"/>
      <c r="B84" s="250"/>
      <c r="C84" s="250"/>
      <c r="D84" s="250"/>
      <c r="E84" s="250"/>
      <c r="F84" s="251"/>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c r="A85" s="249"/>
      <c r="B85" s="250"/>
      <c r="C85" s="250"/>
      <c r="D85" s="250"/>
      <c r="E85" s="250"/>
      <c r="F85" s="251"/>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c r="A86" s="249"/>
      <c r="B86" s="250"/>
      <c r="C86" s="250"/>
      <c r="D86" s="250"/>
      <c r="E86" s="250"/>
      <c r="F86" s="251"/>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c r="A87" s="249"/>
      <c r="B87" s="250"/>
      <c r="C87" s="250"/>
      <c r="D87" s="250"/>
      <c r="E87" s="250"/>
      <c r="F87" s="251"/>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c r="A88" s="249"/>
      <c r="B88" s="250"/>
      <c r="C88" s="250"/>
      <c r="D88" s="250"/>
      <c r="E88" s="250"/>
      <c r="F88" s="251"/>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c r="A89" s="249"/>
      <c r="B89" s="250"/>
      <c r="C89" s="250"/>
      <c r="D89" s="250"/>
      <c r="E89" s="250"/>
      <c r="F89" s="251"/>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52.5" customHeight="1">
      <c r="A90" s="249"/>
      <c r="B90" s="250"/>
      <c r="C90" s="250"/>
      <c r="D90" s="250"/>
      <c r="E90" s="250"/>
      <c r="F90" s="251"/>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52.5" customHeight="1">
      <c r="A91" s="249"/>
      <c r="B91" s="250"/>
      <c r="C91" s="250"/>
      <c r="D91" s="250"/>
      <c r="E91" s="250"/>
      <c r="F91" s="251"/>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52.5" customHeight="1">
      <c r="A92" s="249"/>
      <c r="B92" s="250"/>
      <c r="C92" s="250"/>
      <c r="D92" s="250"/>
      <c r="E92" s="250"/>
      <c r="F92" s="251"/>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1"/>
    </row>
    <row r="93" spans="1:50" ht="52.5" customHeight="1">
      <c r="A93" s="249"/>
      <c r="B93" s="250"/>
      <c r="C93" s="250"/>
      <c r="D93" s="250"/>
      <c r="E93" s="250"/>
      <c r="F93" s="251"/>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1"/>
    </row>
    <row r="94" spans="1:50" ht="47.25" customHeight="1">
      <c r="A94" s="249"/>
      <c r="B94" s="250"/>
      <c r="C94" s="250"/>
      <c r="D94" s="250"/>
      <c r="E94" s="250"/>
      <c r="F94" s="251"/>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1"/>
    </row>
    <row r="95" spans="1:50" ht="18" customHeight="1">
      <c r="A95" s="249"/>
      <c r="B95" s="250"/>
      <c r="C95" s="250"/>
      <c r="D95" s="250"/>
      <c r="E95" s="250"/>
      <c r="F95" s="251"/>
      <c r="G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1"/>
    </row>
    <row r="96" spans="1:50" ht="18" customHeight="1" thickBot="1">
      <c r="A96" s="252"/>
      <c r="B96" s="253"/>
      <c r="C96" s="253"/>
      <c r="D96" s="253"/>
      <c r="E96" s="253"/>
      <c r="F96" s="254"/>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1"/>
    </row>
    <row r="97" spans="1:50" ht="2.25" customHeight="1">
      <c r="A97" s="32"/>
      <c r="B97" s="32"/>
      <c r="C97" s="32"/>
      <c r="D97" s="32"/>
      <c r="E97" s="32"/>
      <c r="F97" s="32"/>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3.75" customHeight="1" thickBot="1">
      <c r="A98" s="35"/>
      <c r="B98" s="33"/>
      <c r="C98" s="33"/>
      <c r="D98" s="33"/>
      <c r="E98" s="33"/>
      <c r="F98" s="33"/>
      <c r="G98" s="34"/>
      <c r="H98" s="34"/>
      <c r="I98" s="34"/>
      <c r="J98" s="34"/>
      <c r="K98" s="34"/>
      <c r="L98" s="34"/>
      <c r="M98" s="34"/>
      <c r="N98" s="34"/>
      <c r="O98" s="34"/>
      <c r="P98" s="34"/>
      <c r="Q98" s="34"/>
      <c r="R98" s="34"/>
      <c r="S98" s="34"/>
      <c r="T98" s="34"/>
      <c r="U98" s="34"/>
      <c r="V98" s="34"/>
      <c r="W98" s="34"/>
      <c r="X98" s="34"/>
      <c r="Y98" s="34"/>
      <c r="Z98" s="34"/>
      <c r="AA98" s="34"/>
      <c r="AB98" s="34"/>
      <c r="AC98" s="10"/>
      <c r="AD98" s="10"/>
      <c r="AE98" s="10"/>
      <c r="AF98" s="10"/>
      <c r="AG98" s="10"/>
      <c r="AH98" s="10"/>
      <c r="AI98" s="10"/>
      <c r="AJ98" s="10"/>
      <c r="AK98" s="10"/>
      <c r="AL98" s="10"/>
      <c r="AM98" s="10"/>
      <c r="AN98" s="10"/>
      <c r="AO98" s="10"/>
      <c r="AP98" s="10"/>
      <c r="AQ98" s="10"/>
      <c r="AR98" s="10"/>
      <c r="AS98" s="10"/>
      <c r="AT98" s="10"/>
      <c r="AU98" s="10"/>
      <c r="AV98" s="10"/>
      <c r="AW98" s="10"/>
      <c r="AX98" s="34"/>
    </row>
    <row r="99" spans="1:50" ht="30" customHeight="1">
      <c r="A99" s="255" t="s">
        <v>106</v>
      </c>
      <c r="B99" s="256"/>
      <c r="C99" s="256"/>
      <c r="D99" s="256"/>
      <c r="E99" s="256"/>
      <c r="F99" s="257"/>
      <c r="G99" s="212" t="s">
        <v>180</v>
      </c>
      <c r="H99" s="213"/>
      <c r="I99" s="213"/>
      <c r="J99" s="213"/>
      <c r="K99" s="213"/>
      <c r="L99" s="213"/>
      <c r="M99" s="213"/>
      <c r="N99" s="213"/>
      <c r="O99" s="213"/>
      <c r="P99" s="213"/>
      <c r="Q99" s="213"/>
      <c r="R99" s="213"/>
      <c r="S99" s="213"/>
      <c r="T99" s="213"/>
      <c r="U99" s="213"/>
      <c r="V99" s="213"/>
      <c r="W99" s="213"/>
      <c r="X99" s="213"/>
      <c r="Y99" s="213"/>
      <c r="Z99" s="213"/>
      <c r="AA99" s="213"/>
      <c r="AB99" s="264"/>
      <c r="AC99" s="265" t="s">
        <v>183</v>
      </c>
      <c r="AD99" s="266"/>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24.75" customHeight="1">
      <c r="A100" s="258"/>
      <c r="B100" s="259"/>
      <c r="C100" s="259"/>
      <c r="D100" s="259"/>
      <c r="E100" s="259"/>
      <c r="F100" s="260"/>
      <c r="G100" s="172" t="s">
        <v>62</v>
      </c>
      <c r="H100" s="54"/>
      <c r="I100" s="54"/>
      <c r="J100" s="54"/>
      <c r="K100" s="54"/>
      <c r="L100" s="44" t="s">
        <v>107</v>
      </c>
      <c r="M100" s="60"/>
      <c r="N100" s="60"/>
      <c r="O100" s="60"/>
      <c r="P100" s="60"/>
      <c r="Q100" s="60"/>
      <c r="R100" s="60"/>
      <c r="S100" s="60"/>
      <c r="T100" s="60"/>
      <c r="U100" s="60"/>
      <c r="V100" s="60"/>
      <c r="W100" s="60"/>
      <c r="X100" s="61"/>
      <c r="Y100" s="178" t="s">
        <v>108</v>
      </c>
      <c r="Z100" s="215"/>
      <c r="AA100" s="215"/>
      <c r="AB100" s="268"/>
      <c r="AC100" s="172" t="s">
        <v>62</v>
      </c>
      <c r="AD100" s="173"/>
      <c r="AE100" s="173"/>
      <c r="AF100" s="173"/>
      <c r="AG100" s="173"/>
      <c r="AH100" s="44" t="s">
        <v>107</v>
      </c>
      <c r="AI100" s="45"/>
      <c r="AJ100" s="45"/>
      <c r="AK100" s="45"/>
      <c r="AL100" s="45"/>
      <c r="AM100" s="45"/>
      <c r="AN100" s="45"/>
      <c r="AO100" s="45"/>
      <c r="AP100" s="45"/>
      <c r="AQ100" s="45"/>
      <c r="AR100" s="45"/>
      <c r="AS100" s="45"/>
      <c r="AT100" s="46"/>
      <c r="AU100" s="174" t="s">
        <v>108</v>
      </c>
      <c r="AV100" s="175"/>
      <c r="AW100" s="175"/>
      <c r="AX100" s="234"/>
    </row>
    <row r="101" spans="1:50" ht="24.75" customHeight="1">
      <c r="A101" s="258"/>
      <c r="B101" s="259"/>
      <c r="C101" s="259"/>
      <c r="D101" s="259"/>
      <c r="E101" s="259"/>
      <c r="F101" s="260"/>
      <c r="G101" s="159" t="s">
        <v>122</v>
      </c>
      <c r="H101" s="160"/>
      <c r="I101" s="160"/>
      <c r="J101" s="160"/>
      <c r="K101" s="161"/>
      <c r="L101" s="235" t="s">
        <v>122</v>
      </c>
      <c r="M101" s="207"/>
      <c r="N101" s="207"/>
      <c r="O101" s="207"/>
      <c r="P101" s="207"/>
      <c r="Q101" s="207"/>
      <c r="R101" s="207"/>
      <c r="S101" s="207"/>
      <c r="T101" s="207"/>
      <c r="U101" s="207"/>
      <c r="V101" s="207"/>
      <c r="W101" s="207"/>
      <c r="X101" s="208"/>
      <c r="Y101" s="165">
        <v>66</v>
      </c>
      <c r="Z101" s="166"/>
      <c r="AA101" s="166"/>
      <c r="AB101" s="236"/>
      <c r="AC101" s="237" t="s">
        <v>197</v>
      </c>
      <c r="AD101" s="238"/>
      <c r="AE101" s="238"/>
      <c r="AF101" s="238"/>
      <c r="AG101" s="239"/>
      <c r="AH101" s="240" t="s">
        <v>198</v>
      </c>
      <c r="AI101" s="241"/>
      <c r="AJ101" s="241"/>
      <c r="AK101" s="241"/>
      <c r="AL101" s="241"/>
      <c r="AM101" s="241"/>
      <c r="AN101" s="241"/>
      <c r="AO101" s="241"/>
      <c r="AP101" s="241"/>
      <c r="AQ101" s="241"/>
      <c r="AR101" s="241"/>
      <c r="AS101" s="241"/>
      <c r="AT101" s="242"/>
      <c r="AU101" s="243">
        <v>1</v>
      </c>
      <c r="AV101" s="244"/>
      <c r="AW101" s="244"/>
      <c r="AX101" s="245"/>
    </row>
    <row r="102" spans="1:50" ht="24.75" customHeight="1">
      <c r="A102" s="258"/>
      <c r="B102" s="259"/>
      <c r="C102" s="259"/>
      <c r="D102" s="259"/>
      <c r="E102" s="259"/>
      <c r="F102" s="260"/>
      <c r="G102" s="142"/>
      <c r="H102" s="113"/>
      <c r="I102" s="113"/>
      <c r="J102" s="113"/>
      <c r="K102" s="114"/>
      <c r="L102" s="143"/>
      <c r="M102" s="201"/>
      <c r="N102" s="201"/>
      <c r="O102" s="201"/>
      <c r="P102" s="201"/>
      <c r="Q102" s="201"/>
      <c r="R102" s="201"/>
      <c r="S102" s="201"/>
      <c r="T102" s="201"/>
      <c r="U102" s="201"/>
      <c r="V102" s="201"/>
      <c r="W102" s="201"/>
      <c r="X102" s="202"/>
      <c r="Y102" s="146"/>
      <c r="Z102" s="147"/>
      <c r="AA102" s="147"/>
      <c r="AB102" s="198"/>
      <c r="AC102" s="142"/>
      <c r="AD102" s="113"/>
      <c r="AE102" s="113"/>
      <c r="AF102" s="113"/>
      <c r="AG102" s="114"/>
      <c r="AH102" s="143"/>
      <c r="AI102" s="144"/>
      <c r="AJ102" s="144"/>
      <c r="AK102" s="144"/>
      <c r="AL102" s="144"/>
      <c r="AM102" s="144"/>
      <c r="AN102" s="144"/>
      <c r="AO102" s="144"/>
      <c r="AP102" s="144"/>
      <c r="AQ102" s="144"/>
      <c r="AR102" s="144"/>
      <c r="AS102" s="144"/>
      <c r="AT102" s="145"/>
      <c r="AU102" s="146"/>
      <c r="AV102" s="147"/>
      <c r="AW102" s="147"/>
      <c r="AX102" s="225"/>
    </row>
    <row r="103" spans="1:50" ht="24.75" customHeight="1">
      <c r="A103" s="258"/>
      <c r="B103" s="259"/>
      <c r="C103" s="259"/>
      <c r="D103" s="259"/>
      <c r="E103" s="259"/>
      <c r="F103" s="260"/>
      <c r="G103" s="142"/>
      <c r="H103" s="113"/>
      <c r="I103" s="113"/>
      <c r="J103" s="113"/>
      <c r="K103" s="114"/>
      <c r="L103" s="143"/>
      <c r="M103" s="201"/>
      <c r="N103" s="201"/>
      <c r="O103" s="201"/>
      <c r="P103" s="201"/>
      <c r="Q103" s="201"/>
      <c r="R103" s="201"/>
      <c r="S103" s="201"/>
      <c r="T103" s="201"/>
      <c r="U103" s="201"/>
      <c r="V103" s="201"/>
      <c r="W103" s="201"/>
      <c r="X103" s="202"/>
      <c r="Y103" s="146"/>
      <c r="Z103" s="147"/>
      <c r="AA103" s="147"/>
      <c r="AB103" s="198"/>
      <c r="AC103" s="142"/>
      <c r="AD103" s="113"/>
      <c r="AE103" s="113"/>
      <c r="AF103" s="113"/>
      <c r="AG103" s="114"/>
      <c r="AH103" s="143"/>
      <c r="AI103" s="144"/>
      <c r="AJ103" s="144"/>
      <c r="AK103" s="144"/>
      <c r="AL103" s="144"/>
      <c r="AM103" s="144"/>
      <c r="AN103" s="144"/>
      <c r="AO103" s="144"/>
      <c r="AP103" s="144"/>
      <c r="AQ103" s="144"/>
      <c r="AR103" s="144"/>
      <c r="AS103" s="144"/>
      <c r="AT103" s="145"/>
      <c r="AU103" s="146"/>
      <c r="AV103" s="147"/>
      <c r="AW103" s="147"/>
      <c r="AX103" s="225"/>
    </row>
    <row r="104" spans="1:50" ht="24.75" customHeight="1">
      <c r="A104" s="258"/>
      <c r="B104" s="259"/>
      <c r="C104" s="259"/>
      <c r="D104" s="259"/>
      <c r="E104" s="259"/>
      <c r="F104" s="260"/>
      <c r="G104" s="142"/>
      <c r="H104" s="113"/>
      <c r="I104" s="113"/>
      <c r="J104" s="113"/>
      <c r="K104" s="114"/>
      <c r="L104" s="112"/>
      <c r="M104" s="199"/>
      <c r="N104" s="199"/>
      <c r="O104" s="199"/>
      <c r="P104" s="199"/>
      <c r="Q104" s="199"/>
      <c r="R104" s="199"/>
      <c r="S104" s="199"/>
      <c r="T104" s="199"/>
      <c r="U104" s="199"/>
      <c r="V104" s="199"/>
      <c r="W104" s="199"/>
      <c r="X104" s="200"/>
      <c r="Y104" s="146"/>
      <c r="Z104" s="147"/>
      <c r="AA104" s="147"/>
      <c r="AB104" s="148"/>
      <c r="AC104" s="142"/>
      <c r="AD104" s="113"/>
      <c r="AE104" s="113"/>
      <c r="AF104" s="113"/>
      <c r="AG104" s="114"/>
      <c r="AH104" s="143"/>
      <c r="AI104" s="144"/>
      <c r="AJ104" s="144"/>
      <c r="AK104" s="144"/>
      <c r="AL104" s="144"/>
      <c r="AM104" s="144"/>
      <c r="AN104" s="144"/>
      <c r="AO104" s="144"/>
      <c r="AP104" s="144"/>
      <c r="AQ104" s="144"/>
      <c r="AR104" s="144"/>
      <c r="AS104" s="144"/>
      <c r="AT104" s="145"/>
      <c r="AU104" s="146"/>
      <c r="AV104" s="147"/>
      <c r="AW104" s="147"/>
      <c r="AX104" s="225"/>
    </row>
    <row r="105" spans="1:50" ht="24.75" customHeight="1">
      <c r="A105" s="258"/>
      <c r="B105" s="259"/>
      <c r="C105" s="259"/>
      <c r="D105" s="259"/>
      <c r="E105" s="259"/>
      <c r="F105" s="260"/>
      <c r="G105" s="142"/>
      <c r="H105" s="113"/>
      <c r="I105" s="113"/>
      <c r="J105" s="113"/>
      <c r="K105" s="114"/>
      <c r="L105" s="143"/>
      <c r="M105" s="144"/>
      <c r="N105" s="144"/>
      <c r="O105" s="144"/>
      <c r="P105" s="144"/>
      <c r="Q105" s="144"/>
      <c r="R105" s="144"/>
      <c r="S105" s="144"/>
      <c r="T105" s="144"/>
      <c r="U105" s="144"/>
      <c r="V105" s="144"/>
      <c r="W105" s="144"/>
      <c r="X105" s="145"/>
      <c r="Y105" s="146"/>
      <c r="Z105" s="147"/>
      <c r="AA105" s="147"/>
      <c r="AB105" s="198"/>
      <c r="AC105" s="142"/>
      <c r="AD105" s="113"/>
      <c r="AE105" s="113"/>
      <c r="AF105" s="113"/>
      <c r="AG105" s="114"/>
      <c r="AH105" s="143"/>
      <c r="AI105" s="144"/>
      <c r="AJ105" s="144"/>
      <c r="AK105" s="144"/>
      <c r="AL105" s="144"/>
      <c r="AM105" s="144"/>
      <c r="AN105" s="144"/>
      <c r="AO105" s="144"/>
      <c r="AP105" s="144"/>
      <c r="AQ105" s="144"/>
      <c r="AR105" s="144"/>
      <c r="AS105" s="144"/>
      <c r="AT105" s="145"/>
      <c r="AU105" s="146"/>
      <c r="AV105" s="147"/>
      <c r="AW105" s="147"/>
      <c r="AX105" s="225"/>
    </row>
    <row r="106" spans="1:50" ht="24.75" customHeight="1">
      <c r="A106" s="258"/>
      <c r="B106" s="259"/>
      <c r="C106" s="259"/>
      <c r="D106" s="259"/>
      <c r="E106" s="259"/>
      <c r="F106" s="260"/>
      <c r="G106" s="142"/>
      <c r="H106" s="113"/>
      <c r="I106" s="113"/>
      <c r="J106" s="113"/>
      <c r="K106" s="114"/>
      <c r="L106" s="143"/>
      <c r="M106" s="144"/>
      <c r="N106" s="144"/>
      <c r="O106" s="144"/>
      <c r="P106" s="144"/>
      <c r="Q106" s="144"/>
      <c r="R106" s="144"/>
      <c r="S106" s="144"/>
      <c r="T106" s="144"/>
      <c r="U106" s="144"/>
      <c r="V106" s="144"/>
      <c r="W106" s="144"/>
      <c r="X106" s="145"/>
      <c r="Y106" s="146"/>
      <c r="Z106" s="147"/>
      <c r="AA106" s="147"/>
      <c r="AB106" s="147"/>
      <c r="AC106" s="142"/>
      <c r="AD106" s="113"/>
      <c r="AE106" s="113"/>
      <c r="AF106" s="113"/>
      <c r="AG106" s="114"/>
      <c r="AH106" s="143"/>
      <c r="AI106" s="144"/>
      <c r="AJ106" s="144"/>
      <c r="AK106" s="144"/>
      <c r="AL106" s="144"/>
      <c r="AM106" s="144"/>
      <c r="AN106" s="144"/>
      <c r="AO106" s="144"/>
      <c r="AP106" s="144"/>
      <c r="AQ106" s="144"/>
      <c r="AR106" s="144"/>
      <c r="AS106" s="144"/>
      <c r="AT106" s="145"/>
      <c r="AU106" s="146"/>
      <c r="AV106" s="147"/>
      <c r="AW106" s="147"/>
      <c r="AX106" s="225"/>
    </row>
    <row r="107" spans="1:50" ht="24.75" customHeight="1">
      <c r="A107" s="258"/>
      <c r="B107" s="259"/>
      <c r="C107" s="259"/>
      <c r="D107" s="259"/>
      <c r="E107" s="259"/>
      <c r="F107" s="260"/>
      <c r="G107" s="142"/>
      <c r="H107" s="113"/>
      <c r="I107" s="113"/>
      <c r="J107" s="113"/>
      <c r="K107" s="114"/>
      <c r="L107" s="143"/>
      <c r="M107" s="144"/>
      <c r="N107" s="144"/>
      <c r="O107" s="144"/>
      <c r="P107" s="144"/>
      <c r="Q107" s="144"/>
      <c r="R107" s="144"/>
      <c r="S107" s="144"/>
      <c r="T107" s="144"/>
      <c r="U107" s="144"/>
      <c r="V107" s="144"/>
      <c r="W107" s="144"/>
      <c r="X107" s="145"/>
      <c r="Y107" s="146"/>
      <c r="Z107" s="147"/>
      <c r="AA107" s="147"/>
      <c r="AB107" s="147"/>
      <c r="AC107" s="142"/>
      <c r="AD107" s="113"/>
      <c r="AE107" s="113"/>
      <c r="AF107" s="113"/>
      <c r="AG107" s="114"/>
      <c r="AH107" s="143"/>
      <c r="AI107" s="144"/>
      <c r="AJ107" s="144"/>
      <c r="AK107" s="144"/>
      <c r="AL107" s="144"/>
      <c r="AM107" s="144"/>
      <c r="AN107" s="144"/>
      <c r="AO107" s="144"/>
      <c r="AP107" s="144"/>
      <c r="AQ107" s="144"/>
      <c r="AR107" s="144"/>
      <c r="AS107" s="144"/>
      <c r="AT107" s="145"/>
      <c r="AU107" s="146"/>
      <c r="AV107" s="147"/>
      <c r="AW107" s="147"/>
      <c r="AX107" s="225"/>
    </row>
    <row r="108" spans="1:50" ht="24.75" customHeight="1">
      <c r="A108" s="258"/>
      <c r="B108" s="259"/>
      <c r="C108" s="259"/>
      <c r="D108" s="259"/>
      <c r="E108" s="259"/>
      <c r="F108" s="260"/>
      <c r="G108" s="142"/>
      <c r="H108" s="113"/>
      <c r="I108" s="113"/>
      <c r="J108" s="113"/>
      <c r="K108" s="114"/>
      <c r="L108" s="143"/>
      <c r="M108" s="144"/>
      <c r="N108" s="144"/>
      <c r="O108" s="144"/>
      <c r="P108" s="144"/>
      <c r="Q108" s="144"/>
      <c r="R108" s="144"/>
      <c r="S108" s="144"/>
      <c r="T108" s="144"/>
      <c r="U108" s="144"/>
      <c r="V108" s="144"/>
      <c r="W108" s="144"/>
      <c r="X108" s="145"/>
      <c r="Y108" s="146"/>
      <c r="Z108" s="147"/>
      <c r="AA108" s="147"/>
      <c r="AB108" s="147"/>
      <c r="AC108" s="109"/>
      <c r="AD108" s="110"/>
      <c r="AE108" s="110"/>
      <c r="AF108" s="110"/>
      <c r="AG108" s="111"/>
      <c r="AH108" s="219"/>
      <c r="AI108" s="220"/>
      <c r="AJ108" s="220"/>
      <c r="AK108" s="220"/>
      <c r="AL108" s="220"/>
      <c r="AM108" s="220"/>
      <c r="AN108" s="220"/>
      <c r="AO108" s="220"/>
      <c r="AP108" s="220"/>
      <c r="AQ108" s="220"/>
      <c r="AR108" s="220"/>
      <c r="AS108" s="220"/>
      <c r="AT108" s="221"/>
      <c r="AU108" s="222"/>
      <c r="AV108" s="223"/>
      <c r="AW108" s="223"/>
      <c r="AX108" s="224"/>
    </row>
    <row r="109" spans="1:50" ht="24.75" customHeight="1">
      <c r="A109" s="258"/>
      <c r="B109" s="259"/>
      <c r="C109" s="259"/>
      <c r="D109" s="259"/>
      <c r="E109" s="259"/>
      <c r="F109" s="260"/>
      <c r="G109" s="177" t="s">
        <v>32</v>
      </c>
      <c r="H109" s="45"/>
      <c r="I109" s="45"/>
      <c r="J109" s="45"/>
      <c r="K109" s="45"/>
      <c r="L109" s="181"/>
      <c r="M109" s="182"/>
      <c r="N109" s="182"/>
      <c r="O109" s="182"/>
      <c r="P109" s="182"/>
      <c r="Q109" s="182"/>
      <c r="R109" s="182"/>
      <c r="S109" s="182"/>
      <c r="T109" s="182"/>
      <c r="U109" s="182"/>
      <c r="V109" s="182"/>
      <c r="W109" s="182"/>
      <c r="X109" s="183"/>
      <c r="Y109" s="184">
        <f>SUM(Y101:AB108)</f>
        <v>66</v>
      </c>
      <c r="Z109" s="185"/>
      <c r="AA109" s="185"/>
      <c r="AB109" s="217"/>
      <c r="AC109" s="177" t="s">
        <v>32</v>
      </c>
      <c r="AD109" s="45"/>
      <c r="AE109" s="45"/>
      <c r="AF109" s="45"/>
      <c r="AG109" s="45"/>
      <c r="AH109" s="181"/>
      <c r="AI109" s="182"/>
      <c r="AJ109" s="182"/>
      <c r="AK109" s="182"/>
      <c r="AL109" s="182"/>
      <c r="AM109" s="182"/>
      <c r="AN109" s="182"/>
      <c r="AO109" s="182"/>
      <c r="AP109" s="182"/>
      <c r="AQ109" s="182"/>
      <c r="AR109" s="182"/>
      <c r="AS109" s="182"/>
      <c r="AT109" s="183"/>
      <c r="AU109" s="184">
        <v>1</v>
      </c>
      <c r="AV109" s="185"/>
      <c r="AW109" s="185"/>
      <c r="AX109" s="218"/>
    </row>
    <row r="110" spans="1:50" ht="30" customHeight="1">
      <c r="A110" s="258"/>
      <c r="B110" s="259"/>
      <c r="C110" s="259"/>
      <c r="D110" s="259"/>
      <c r="E110" s="259"/>
      <c r="F110" s="260"/>
      <c r="G110" s="168" t="s">
        <v>185</v>
      </c>
      <c r="H110" s="169"/>
      <c r="I110" s="169"/>
      <c r="J110" s="169"/>
      <c r="K110" s="169"/>
      <c r="L110" s="169"/>
      <c r="M110" s="169"/>
      <c r="N110" s="169"/>
      <c r="O110" s="169"/>
      <c r="P110" s="169"/>
      <c r="Q110" s="169"/>
      <c r="R110" s="169"/>
      <c r="S110" s="169"/>
      <c r="T110" s="169"/>
      <c r="U110" s="169"/>
      <c r="V110" s="169"/>
      <c r="W110" s="169"/>
      <c r="X110" s="169"/>
      <c r="Y110" s="169"/>
      <c r="Z110" s="169"/>
      <c r="AA110" s="169"/>
      <c r="AB110" s="170"/>
      <c r="AC110" s="212" t="s">
        <v>186</v>
      </c>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33"/>
    </row>
    <row r="111" spans="1:50" ht="25.5" customHeight="1">
      <c r="A111" s="258"/>
      <c r="B111" s="259"/>
      <c r="C111" s="259"/>
      <c r="D111" s="259"/>
      <c r="E111" s="259"/>
      <c r="F111" s="260"/>
      <c r="G111" s="172" t="s">
        <v>62</v>
      </c>
      <c r="H111" s="173"/>
      <c r="I111" s="173"/>
      <c r="J111" s="173"/>
      <c r="K111" s="173"/>
      <c r="L111" s="44" t="s">
        <v>107</v>
      </c>
      <c r="M111" s="45"/>
      <c r="N111" s="45"/>
      <c r="O111" s="45"/>
      <c r="P111" s="45"/>
      <c r="Q111" s="45"/>
      <c r="R111" s="45"/>
      <c r="S111" s="45"/>
      <c r="T111" s="45"/>
      <c r="U111" s="45"/>
      <c r="V111" s="45"/>
      <c r="W111" s="45"/>
      <c r="X111" s="46"/>
      <c r="Y111" s="174" t="s">
        <v>108</v>
      </c>
      <c r="Z111" s="175"/>
      <c r="AA111" s="175"/>
      <c r="AB111" s="176"/>
      <c r="AC111" s="172" t="s">
        <v>62</v>
      </c>
      <c r="AD111" s="173"/>
      <c r="AE111" s="173"/>
      <c r="AF111" s="173"/>
      <c r="AG111" s="173"/>
      <c r="AH111" s="44" t="s">
        <v>107</v>
      </c>
      <c r="AI111" s="45"/>
      <c r="AJ111" s="45"/>
      <c r="AK111" s="45"/>
      <c r="AL111" s="45"/>
      <c r="AM111" s="45"/>
      <c r="AN111" s="45"/>
      <c r="AO111" s="45"/>
      <c r="AP111" s="45"/>
      <c r="AQ111" s="45"/>
      <c r="AR111" s="45"/>
      <c r="AS111" s="45"/>
      <c r="AT111" s="46"/>
      <c r="AU111" s="174" t="s">
        <v>108</v>
      </c>
      <c r="AV111" s="175"/>
      <c r="AW111" s="175"/>
      <c r="AX111" s="234"/>
    </row>
    <row r="112" spans="1:50" ht="24.75" customHeight="1">
      <c r="A112" s="258"/>
      <c r="B112" s="259"/>
      <c r="C112" s="259"/>
      <c r="D112" s="259"/>
      <c r="E112" s="259"/>
      <c r="F112" s="260"/>
      <c r="G112" s="152" t="s">
        <v>109</v>
      </c>
      <c r="H112" s="153"/>
      <c r="I112" s="153"/>
      <c r="J112" s="153"/>
      <c r="K112" s="154"/>
      <c r="L112" s="226"/>
      <c r="M112" s="227"/>
      <c r="N112" s="227"/>
      <c r="O112" s="227"/>
      <c r="P112" s="227"/>
      <c r="Q112" s="227"/>
      <c r="R112" s="227"/>
      <c r="S112" s="227"/>
      <c r="T112" s="227"/>
      <c r="U112" s="227"/>
      <c r="V112" s="227"/>
      <c r="W112" s="227"/>
      <c r="X112" s="228"/>
      <c r="Y112" s="229">
        <f>(669600+6199400)/1000000</f>
        <v>6.869</v>
      </c>
      <c r="Z112" s="230"/>
      <c r="AA112" s="230"/>
      <c r="AB112" s="231"/>
      <c r="AC112" s="152"/>
      <c r="AD112" s="153"/>
      <c r="AE112" s="153"/>
      <c r="AF112" s="153"/>
      <c r="AG112" s="154"/>
      <c r="AH112" s="226"/>
      <c r="AI112" s="227"/>
      <c r="AJ112" s="227"/>
      <c r="AK112" s="227"/>
      <c r="AL112" s="227"/>
      <c r="AM112" s="227"/>
      <c r="AN112" s="227"/>
      <c r="AO112" s="227"/>
      <c r="AP112" s="227"/>
      <c r="AQ112" s="227"/>
      <c r="AR112" s="227"/>
      <c r="AS112" s="227"/>
      <c r="AT112" s="228"/>
      <c r="AU112" s="156"/>
      <c r="AV112" s="157"/>
      <c r="AW112" s="157"/>
      <c r="AX112" s="232"/>
    </row>
    <row r="113" spans="1:50" ht="24.75" customHeight="1">
      <c r="A113" s="258"/>
      <c r="B113" s="259"/>
      <c r="C113" s="259"/>
      <c r="D113" s="259"/>
      <c r="E113" s="259"/>
      <c r="F113" s="260"/>
      <c r="G113" s="142" t="s">
        <v>110</v>
      </c>
      <c r="H113" s="113"/>
      <c r="I113" s="113"/>
      <c r="J113" s="113"/>
      <c r="K113" s="114"/>
      <c r="L113" s="143" t="s">
        <v>118</v>
      </c>
      <c r="M113" s="144"/>
      <c r="N113" s="144"/>
      <c r="O113" s="144"/>
      <c r="P113" s="144"/>
      <c r="Q113" s="144"/>
      <c r="R113" s="144"/>
      <c r="S113" s="144"/>
      <c r="T113" s="144"/>
      <c r="U113" s="144"/>
      <c r="V113" s="144"/>
      <c r="W113" s="144"/>
      <c r="X113" s="145"/>
      <c r="Y113" s="146">
        <f>(145967+1147941)/1000000</f>
        <v>1.293908</v>
      </c>
      <c r="Z113" s="147"/>
      <c r="AA113" s="147"/>
      <c r="AB113" s="148"/>
      <c r="AC113" s="142"/>
      <c r="AD113" s="113"/>
      <c r="AE113" s="113"/>
      <c r="AF113" s="113"/>
      <c r="AG113" s="114"/>
      <c r="AH113" s="143"/>
      <c r="AI113" s="144"/>
      <c r="AJ113" s="144"/>
      <c r="AK113" s="144"/>
      <c r="AL113" s="144"/>
      <c r="AM113" s="144"/>
      <c r="AN113" s="144"/>
      <c r="AO113" s="144"/>
      <c r="AP113" s="144"/>
      <c r="AQ113" s="144"/>
      <c r="AR113" s="144"/>
      <c r="AS113" s="144"/>
      <c r="AT113" s="145"/>
      <c r="AU113" s="146"/>
      <c r="AV113" s="147"/>
      <c r="AW113" s="147"/>
      <c r="AX113" s="225"/>
    </row>
    <row r="114" spans="1:50" ht="24.75" customHeight="1">
      <c r="A114" s="258"/>
      <c r="B114" s="259"/>
      <c r="C114" s="259"/>
      <c r="D114" s="259"/>
      <c r="E114" s="259"/>
      <c r="F114" s="260"/>
      <c r="G114" s="142" t="s">
        <v>116</v>
      </c>
      <c r="H114" s="113"/>
      <c r="I114" s="113"/>
      <c r="J114" s="113"/>
      <c r="K114" s="114"/>
      <c r="L114" s="143" t="s">
        <v>175</v>
      </c>
      <c r="M114" s="144"/>
      <c r="N114" s="144"/>
      <c r="O114" s="144"/>
      <c r="P114" s="144"/>
      <c r="Q114" s="144"/>
      <c r="R114" s="144"/>
      <c r="S114" s="144"/>
      <c r="T114" s="144"/>
      <c r="U114" s="144"/>
      <c r="V114" s="144"/>
      <c r="W114" s="144"/>
      <c r="X114" s="145"/>
      <c r="Y114" s="146">
        <f>(527762+79740+14400+4850102+114433.05+1195055+46500.0025+700000)/1000000</f>
        <v>7.5279920525</v>
      </c>
      <c r="Z114" s="147"/>
      <c r="AA114" s="147"/>
      <c r="AB114" s="148"/>
      <c r="AC114" s="142"/>
      <c r="AD114" s="113"/>
      <c r="AE114" s="113"/>
      <c r="AF114" s="113"/>
      <c r="AG114" s="114"/>
      <c r="AH114" s="143"/>
      <c r="AI114" s="144"/>
      <c r="AJ114" s="144"/>
      <c r="AK114" s="144"/>
      <c r="AL114" s="144"/>
      <c r="AM114" s="144"/>
      <c r="AN114" s="144"/>
      <c r="AO114" s="144"/>
      <c r="AP114" s="144"/>
      <c r="AQ114" s="144"/>
      <c r="AR114" s="144"/>
      <c r="AS114" s="144"/>
      <c r="AT114" s="145"/>
      <c r="AU114" s="146"/>
      <c r="AV114" s="147"/>
      <c r="AW114" s="147"/>
      <c r="AX114" s="225"/>
    </row>
    <row r="115" spans="1:50" ht="24.75" customHeight="1">
      <c r="A115" s="258"/>
      <c r="B115" s="259"/>
      <c r="C115" s="259"/>
      <c r="D115" s="259"/>
      <c r="E115" s="259"/>
      <c r="F115" s="260"/>
      <c r="G115" s="142"/>
      <c r="H115" s="113"/>
      <c r="I115" s="113"/>
      <c r="J115" s="113"/>
      <c r="K115" s="114"/>
      <c r="L115" s="112"/>
      <c r="M115" s="199"/>
      <c r="N115" s="199"/>
      <c r="O115" s="199"/>
      <c r="P115" s="199"/>
      <c r="Q115" s="199"/>
      <c r="R115" s="199"/>
      <c r="S115" s="199"/>
      <c r="T115" s="199"/>
      <c r="U115" s="199"/>
      <c r="V115" s="199"/>
      <c r="W115" s="199"/>
      <c r="X115" s="200"/>
      <c r="Y115" s="146"/>
      <c r="Z115" s="147"/>
      <c r="AA115" s="147"/>
      <c r="AB115" s="148"/>
      <c r="AC115" s="142"/>
      <c r="AD115" s="113"/>
      <c r="AE115" s="113"/>
      <c r="AF115" s="113"/>
      <c r="AG115" s="114"/>
      <c r="AH115" s="143"/>
      <c r="AI115" s="144"/>
      <c r="AJ115" s="144"/>
      <c r="AK115" s="144"/>
      <c r="AL115" s="144"/>
      <c r="AM115" s="144"/>
      <c r="AN115" s="144"/>
      <c r="AO115" s="144"/>
      <c r="AP115" s="144"/>
      <c r="AQ115" s="144"/>
      <c r="AR115" s="144"/>
      <c r="AS115" s="144"/>
      <c r="AT115" s="145"/>
      <c r="AU115" s="146"/>
      <c r="AV115" s="147"/>
      <c r="AW115" s="147"/>
      <c r="AX115" s="225"/>
    </row>
    <row r="116" spans="1:50" ht="24.75" customHeight="1">
      <c r="A116" s="258"/>
      <c r="B116" s="259"/>
      <c r="C116" s="259"/>
      <c r="D116" s="259"/>
      <c r="E116" s="259"/>
      <c r="F116" s="260"/>
      <c r="G116" s="142"/>
      <c r="H116" s="113"/>
      <c r="I116" s="113"/>
      <c r="J116" s="113"/>
      <c r="K116" s="114"/>
      <c r="L116" s="112"/>
      <c r="M116" s="199"/>
      <c r="N116" s="199"/>
      <c r="O116" s="199"/>
      <c r="P116" s="199"/>
      <c r="Q116" s="199"/>
      <c r="R116" s="199"/>
      <c r="S116" s="199"/>
      <c r="T116" s="199"/>
      <c r="U116" s="199"/>
      <c r="V116" s="199"/>
      <c r="W116" s="199"/>
      <c r="X116" s="200"/>
      <c r="Y116" s="146"/>
      <c r="Z116" s="147"/>
      <c r="AA116" s="147"/>
      <c r="AB116" s="148"/>
      <c r="AC116" s="142"/>
      <c r="AD116" s="113"/>
      <c r="AE116" s="113"/>
      <c r="AF116" s="113"/>
      <c r="AG116" s="114"/>
      <c r="AH116" s="143"/>
      <c r="AI116" s="144"/>
      <c r="AJ116" s="144"/>
      <c r="AK116" s="144"/>
      <c r="AL116" s="144"/>
      <c r="AM116" s="144"/>
      <c r="AN116" s="144"/>
      <c r="AO116" s="144"/>
      <c r="AP116" s="144"/>
      <c r="AQ116" s="144"/>
      <c r="AR116" s="144"/>
      <c r="AS116" s="144"/>
      <c r="AT116" s="145"/>
      <c r="AU116" s="146"/>
      <c r="AV116" s="147"/>
      <c r="AW116" s="147"/>
      <c r="AX116" s="225"/>
    </row>
    <row r="117" spans="1:50" ht="24.75" customHeight="1">
      <c r="A117" s="258"/>
      <c r="B117" s="259"/>
      <c r="C117" s="259"/>
      <c r="D117" s="259"/>
      <c r="E117" s="259"/>
      <c r="F117" s="260"/>
      <c r="G117" s="142"/>
      <c r="H117" s="113"/>
      <c r="I117" s="113"/>
      <c r="J117" s="113"/>
      <c r="K117" s="114"/>
      <c r="L117" s="112"/>
      <c r="M117" s="199"/>
      <c r="N117" s="199"/>
      <c r="O117" s="199"/>
      <c r="P117" s="199"/>
      <c r="Q117" s="199"/>
      <c r="R117" s="199"/>
      <c r="S117" s="199"/>
      <c r="T117" s="199"/>
      <c r="U117" s="199"/>
      <c r="V117" s="199"/>
      <c r="W117" s="199"/>
      <c r="X117" s="200"/>
      <c r="Y117" s="146"/>
      <c r="Z117" s="147"/>
      <c r="AA117" s="147"/>
      <c r="AB117" s="148"/>
      <c r="AC117" s="142"/>
      <c r="AD117" s="113"/>
      <c r="AE117" s="113"/>
      <c r="AF117" s="113"/>
      <c r="AG117" s="114"/>
      <c r="AH117" s="143"/>
      <c r="AI117" s="144"/>
      <c r="AJ117" s="144"/>
      <c r="AK117" s="144"/>
      <c r="AL117" s="144"/>
      <c r="AM117" s="144"/>
      <c r="AN117" s="144"/>
      <c r="AO117" s="144"/>
      <c r="AP117" s="144"/>
      <c r="AQ117" s="144"/>
      <c r="AR117" s="144"/>
      <c r="AS117" s="144"/>
      <c r="AT117" s="145"/>
      <c r="AU117" s="146"/>
      <c r="AV117" s="147"/>
      <c r="AW117" s="147"/>
      <c r="AX117" s="225"/>
    </row>
    <row r="118" spans="1:50" ht="24.75" customHeight="1">
      <c r="A118" s="258"/>
      <c r="B118" s="259"/>
      <c r="C118" s="259"/>
      <c r="D118" s="259"/>
      <c r="E118" s="259"/>
      <c r="F118" s="260"/>
      <c r="G118" s="142"/>
      <c r="H118" s="113"/>
      <c r="I118" s="113"/>
      <c r="J118" s="113"/>
      <c r="K118" s="114"/>
      <c r="L118" s="143"/>
      <c r="M118" s="144"/>
      <c r="N118" s="144"/>
      <c r="O118" s="144"/>
      <c r="P118" s="144"/>
      <c r="Q118" s="144"/>
      <c r="R118" s="144"/>
      <c r="S118" s="144"/>
      <c r="T118" s="144"/>
      <c r="U118" s="144"/>
      <c r="V118" s="144"/>
      <c r="W118" s="144"/>
      <c r="X118" s="145"/>
      <c r="Y118" s="146"/>
      <c r="Z118" s="147"/>
      <c r="AA118" s="147"/>
      <c r="AB118" s="148"/>
      <c r="AC118" s="142"/>
      <c r="AD118" s="113"/>
      <c r="AE118" s="113"/>
      <c r="AF118" s="113"/>
      <c r="AG118" s="114"/>
      <c r="AH118" s="143"/>
      <c r="AI118" s="144"/>
      <c r="AJ118" s="144"/>
      <c r="AK118" s="144"/>
      <c r="AL118" s="144"/>
      <c r="AM118" s="144"/>
      <c r="AN118" s="144"/>
      <c r="AO118" s="144"/>
      <c r="AP118" s="144"/>
      <c r="AQ118" s="144"/>
      <c r="AR118" s="144"/>
      <c r="AS118" s="144"/>
      <c r="AT118" s="145"/>
      <c r="AU118" s="146"/>
      <c r="AV118" s="147"/>
      <c r="AW118" s="147"/>
      <c r="AX118" s="225"/>
    </row>
    <row r="119" spans="1:50" ht="24.75" customHeight="1">
      <c r="A119" s="258"/>
      <c r="B119" s="259"/>
      <c r="C119" s="259"/>
      <c r="D119" s="259"/>
      <c r="E119" s="259"/>
      <c r="F119" s="260"/>
      <c r="G119" s="109"/>
      <c r="H119" s="110"/>
      <c r="I119" s="110"/>
      <c r="J119" s="110"/>
      <c r="K119" s="111"/>
      <c r="L119" s="219"/>
      <c r="M119" s="220"/>
      <c r="N119" s="220"/>
      <c r="O119" s="220"/>
      <c r="P119" s="220"/>
      <c r="Q119" s="220"/>
      <c r="R119" s="220"/>
      <c r="S119" s="220"/>
      <c r="T119" s="220"/>
      <c r="U119" s="220"/>
      <c r="V119" s="220"/>
      <c r="W119" s="220"/>
      <c r="X119" s="221"/>
      <c r="Y119" s="222"/>
      <c r="Z119" s="223"/>
      <c r="AA119" s="223"/>
      <c r="AB119" s="223"/>
      <c r="AC119" s="109"/>
      <c r="AD119" s="110"/>
      <c r="AE119" s="110"/>
      <c r="AF119" s="110"/>
      <c r="AG119" s="111"/>
      <c r="AH119" s="219"/>
      <c r="AI119" s="220"/>
      <c r="AJ119" s="220"/>
      <c r="AK119" s="220"/>
      <c r="AL119" s="220"/>
      <c r="AM119" s="220"/>
      <c r="AN119" s="220"/>
      <c r="AO119" s="220"/>
      <c r="AP119" s="220"/>
      <c r="AQ119" s="220"/>
      <c r="AR119" s="220"/>
      <c r="AS119" s="220"/>
      <c r="AT119" s="221"/>
      <c r="AU119" s="222"/>
      <c r="AV119" s="223"/>
      <c r="AW119" s="223"/>
      <c r="AX119" s="224"/>
    </row>
    <row r="120" spans="1:50" ht="24.75" customHeight="1">
      <c r="A120" s="258"/>
      <c r="B120" s="259"/>
      <c r="C120" s="259"/>
      <c r="D120" s="259"/>
      <c r="E120" s="259"/>
      <c r="F120" s="260"/>
      <c r="G120" s="177" t="s">
        <v>32</v>
      </c>
      <c r="H120" s="45"/>
      <c r="I120" s="45"/>
      <c r="J120" s="45"/>
      <c r="K120" s="45"/>
      <c r="L120" s="181"/>
      <c r="M120" s="182"/>
      <c r="N120" s="182"/>
      <c r="O120" s="182"/>
      <c r="P120" s="182"/>
      <c r="Q120" s="182"/>
      <c r="R120" s="182"/>
      <c r="S120" s="182"/>
      <c r="T120" s="182"/>
      <c r="U120" s="182"/>
      <c r="V120" s="182"/>
      <c r="W120" s="182"/>
      <c r="X120" s="183"/>
      <c r="Y120" s="184">
        <f>SUM(Y112:AB119)</f>
        <v>15.6909000525</v>
      </c>
      <c r="Z120" s="185"/>
      <c r="AA120" s="185"/>
      <c r="AB120" s="217"/>
      <c r="AC120" s="177" t="s">
        <v>32</v>
      </c>
      <c r="AD120" s="45"/>
      <c r="AE120" s="45"/>
      <c r="AF120" s="45"/>
      <c r="AG120" s="45"/>
      <c r="AH120" s="181"/>
      <c r="AI120" s="182"/>
      <c r="AJ120" s="182"/>
      <c r="AK120" s="182"/>
      <c r="AL120" s="182"/>
      <c r="AM120" s="182"/>
      <c r="AN120" s="182"/>
      <c r="AO120" s="182"/>
      <c r="AP120" s="182"/>
      <c r="AQ120" s="182"/>
      <c r="AR120" s="182"/>
      <c r="AS120" s="182"/>
      <c r="AT120" s="183"/>
      <c r="AU120" s="184">
        <v>3</v>
      </c>
      <c r="AV120" s="185"/>
      <c r="AW120" s="185"/>
      <c r="AX120" s="218"/>
    </row>
    <row r="121" spans="1:50" ht="30" customHeight="1">
      <c r="A121" s="258"/>
      <c r="B121" s="259"/>
      <c r="C121" s="259"/>
      <c r="D121" s="259"/>
      <c r="E121" s="259"/>
      <c r="F121" s="260"/>
      <c r="G121" s="209" t="s">
        <v>181</v>
      </c>
      <c r="H121" s="210"/>
      <c r="I121" s="210"/>
      <c r="J121" s="210"/>
      <c r="K121" s="210"/>
      <c r="L121" s="210"/>
      <c r="M121" s="210"/>
      <c r="N121" s="210"/>
      <c r="O121" s="210"/>
      <c r="P121" s="210"/>
      <c r="Q121" s="210"/>
      <c r="R121" s="210"/>
      <c r="S121" s="210"/>
      <c r="T121" s="210"/>
      <c r="U121" s="210"/>
      <c r="V121" s="210"/>
      <c r="W121" s="210"/>
      <c r="X121" s="210"/>
      <c r="Y121" s="210"/>
      <c r="Z121" s="210"/>
      <c r="AA121" s="210"/>
      <c r="AB121" s="211"/>
      <c r="AC121" s="212"/>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4"/>
    </row>
    <row r="122" spans="1:50" ht="24.75" customHeight="1">
      <c r="A122" s="258"/>
      <c r="B122" s="259"/>
      <c r="C122" s="259"/>
      <c r="D122" s="259"/>
      <c r="E122" s="259"/>
      <c r="F122" s="260"/>
      <c r="G122" s="172" t="s">
        <v>62</v>
      </c>
      <c r="H122" s="173"/>
      <c r="I122" s="173"/>
      <c r="J122" s="173"/>
      <c r="K122" s="173"/>
      <c r="L122" s="44" t="s">
        <v>107</v>
      </c>
      <c r="M122" s="45"/>
      <c r="N122" s="45"/>
      <c r="O122" s="45"/>
      <c r="P122" s="45"/>
      <c r="Q122" s="45"/>
      <c r="R122" s="45"/>
      <c r="S122" s="45"/>
      <c r="T122" s="45"/>
      <c r="U122" s="45"/>
      <c r="V122" s="45"/>
      <c r="W122" s="45"/>
      <c r="X122" s="46"/>
      <c r="Y122" s="174" t="s">
        <v>108</v>
      </c>
      <c r="Z122" s="175"/>
      <c r="AA122" s="175"/>
      <c r="AB122" s="176"/>
      <c r="AC122" s="172" t="s">
        <v>62</v>
      </c>
      <c r="AD122" s="54"/>
      <c r="AE122" s="54"/>
      <c r="AF122" s="54"/>
      <c r="AG122" s="54"/>
      <c r="AH122" s="44" t="s">
        <v>107</v>
      </c>
      <c r="AI122" s="60"/>
      <c r="AJ122" s="60"/>
      <c r="AK122" s="60"/>
      <c r="AL122" s="60"/>
      <c r="AM122" s="60"/>
      <c r="AN122" s="60"/>
      <c r="AO122" s="60"/>
      <c r="AP122" s="60"/>
      <c r="AQ122" s="60"/>
      <c r="AR122" s="60"/>
      <c r="AS122" s="60"/>
      <c r="AT122" s="61"/>
      <c r="AU122" s="178" t="s">
        <v>108</v>
      </c>
      <c r="AV122" s="215"/>
      <c r="AW122" s="215"/>
      <c r="AX122" s="216"/>
    </row>
    <row r="123" spans="1:50" ht="24.75" customHeight="1">
      <c r="A123" s="258"/>
      <c r="B123" s="259"/>
      <c r="C123" s="259"/>
      <c r="D123" s="259"/>
      <c r="E123" s="259"/>
      <c r="F123" s="260"/>
      <c r="G123" s="152" t="s">
        <v>109</v>
      </c>
      <c r="H123" s="153"/>
      <c r="I123" s="153"/>
      <c r="J123" s="153"/>
      <c r="K123" s="154"/>
      <c r="L123" s="203"/>
      <c r="M123" s="204"/>
      <c r="N123" s="204"/>
      <c r="O123" s="204"/>
      <c r="P123" s="204"/>
      <c r="Q123" s="204"/>
      <c r="R123" s="204"/>
      <c r="S123" s="204"/>
      <c r="T123" s="204"/>
      <c r="U123" s="204"/>
      <c r="V123" s="204"/>
      <c r="W123" s="204"/>
      <c r="X123" s="205"/>
      <c r="Y123" s="156">
        <v>7</v>
      </c>
      <c r="Z123" s="157"/>
      <c r="AA123" s="157"/>
      <c r="AB123" s="206"/>
      <c r="AC123" s="159"/>
      <c r="AD123" s="160"/>
      <c r="AE123" s="160"/>
      <c r="AF123" s="160"/>
      <c r="AG123" s="161"/>
      <c r="AH123" s="162"/>
      <c r="AI123" s="207"/>
      <c r="AJ123" s="207"/>
      <c r="AK123" s="207"/>
      <c r="AL123" s="207"/>
      <c r="AM123" s="207"/>
      <c r="AN123" s="207"/>
      <c r="AO123" s="207"/>
      <c r="AP123" s="207"/>
      <c r="AQ123" s="207"/>
      <c r="AR123" s="207"/>
      <c r="AS123" s="207"/>
      <c r="AT123" s="208"/>
      <c r="AU123" s="165"/>
      <c r="AV123" s="166"/>
      <c r="AW123" s="166"/>
      <c r="AX123" s="167"/>
    </row>
    <row r="124" spans="1:50" ht="24.75" customHeight="1">
      <c r="A124" s="258"/>
      <c r="B124" s="259"/>
      <c r="C124" s="259"/>
      <c r="D124" s="259"/>
      <c r="E124" s="259"/>
      <c r="F124" s="260"/>
      <c r="G124" s="142" t="s">
        <v>110</v>
      </c>
      <c r="H124" s="113"/>
      <c r="I124" s="113"/>
      <c r="J124" s="113"/>
      <c r="K124" s="114"/>
      <c r="L124" s="143" t="s">
        <v>111</v>
      </c>
      <c r="M124" s="201"/>
      <c r="N124" s="201"/>
      <c r="O124" s="201"/>
      <c r="P124" s="201"/>
      <c r="Q124" s="201"/>
      <c r="R124" s="201"/>
      <c r="S124" s="201"/>
      <c r="T124" s="201"/>
      <c r="U124" s="201"/>
      <c r="V124" s="201"/>
      <c r="W124" s="201"/>
      <c r="X124" s="202"/>
      <c r="Y124" s="146">
        <v>4</v>
      </c>
      <c r="Z124" s="147"/>
      <c r="AA124" s="147"/>
      <c r="AB124" s="198"/>
      <c r="AC124" s="133"/>
      <c r="AD124" s="134"/>
      <c r="AE124" s="134"/>
      <c r="AF124" s="134"/>
      <c r="AG124" s="135"/>
      <c r="AH124" s="136"/>
      <c r="AI124" s="196"/>
      <c r="AJ124" s="196"/>
      <c r="AK124" s="196"/>
      <c r="AL124" s="196"/>
      <c r="AM124" s="196"/>
      <c r="AN124" s="196"/>
      <c r="AO124" s="196"/>
      <c r="AP124" s="196"/>
      <c r="AQ124" s="196"/>
      <c r="AR124" s="196"/>
      <c r="AS124" s="196"/>
      <c r="AT124" s="197"/>
      <c r="AU124" s="139"/>
      <c r="AV124" s="140"/>
      <c r="AW124" s="140"/>
      <c r="AX124" s="141"/>
    </row>
    <row r="125" spans="1:50" ht="24.75" customHeight="1">
      <c r="A125" s="258"/>
      <c r="B125" s="259"/>
      <c r="C125" s="259"/>
      <c r="D125" s="259"/>
      <c r="E125" s="259"/>
      <c r="F125" s="260"/>
      <c r="G125" s="142" t="s">
        <v>112</v>
      </c>
      <c r="H125" s="113"/>
      <c r="I125" s="113"/>
      <c r="J125" s="113"/>
      <c r="K125" s="114"/>
      <c r="L125" s="143"/>
      <c r="M125" s="201"/>
      <c r="N125" s="201"/>
      <c r="O125" s="201"/>
      <c r="P125" s="201"/>
      <c r="Q125" s="201"/>
      <c r="R125" s="201"/>
      <c r="S125" s="201"/>
      <c r="T125" s="201"/>
      <c r="U125" s="201"/>
      <c r="V125" s="201"/>
      <c r="W125" s="201"/>
      <c r="X125" s="202"/>
      <c r="Y125" s="146">
        <v>3</v>
      </c>
      <c r="Z125" s="147"/>
      <c r="AA125" s="147"/>
      <c r="AB125" s="198"/>
      <c r="AC125" s="133"/>
      <c r="AD125" s="134"/>
      <c r="AE125" s="134"/>
      <c r="AF125" s="134"/>
      <c r="AG125" s="135"/>
      <c r="AH125" s="136"/>
      <c r="AI125" s="196"/>
      <c r="AJ125" s="196"/>
      <c r="AK125" s="196"/>
      <c r="AL125" s="196"/>
      <c r="AM125" s="196"/>
      <c r="AN125" s="196"/>
      <c r="AO125" s="196"/>
      <c r="AP125" s="196"/>
      <c r="AQ125" s="196"/>
      <c r="AR125" s="196"/>
      <c r="AS125" s="196"/>
      <c r="AT125" s="197"/>
      <c r="AU125" s="139"/>
      <c r="AV125" s="140"/>
      <c r="AW125" s="140"/>
      <c r="AX125" s="141"/>
    </row>
    <row r="126" spans="1:50" ht="24.75" customHeight="1">
      <c r="A126" s="258"/>
      <c r="B126" s="259"/>
      <c r="C126" s="259"/>
      <c r="D126" s="259"/>
      <c r="E126" s="259"/>
      <c r="F126" s="260"/>
      <c r="G126" s="142" t="s">
        <v>117</v>
      </c>
      <c r="H126" s="113"/>
      <c r="I126" s="113"/>
      <c r="J126" s="113"/>
      <c r="K126" s="114"/>
      <c r="L126" s="112"/>
      <c r="M126" s="199"/>
      <c r="N126" s="199"/>
      <c r="O126" s="199"/>
      <c r="P126" s="199"/>
      <c r="Q126" s="199"/>
      <c r="R126" s="199"/>
      <c r="S126" s="199"/>
      <c r="T126" s="199"/>
      <c r="U126" s="199"/>
      <c r="V126" s="199"/>
      <c r="W126" s="199"/>
      <c r="X126" s="200"/>
      <c r="Y126" s="146">
        <v>2</v>
      </c>
      <c r="Z126" s="147"/>
      <c r="AA126" s="147"/>
      <c r="AB126" s="148"/>
      <c r="AC126" s="133"/>
      <c r="AD126" s="134"/>
      <c r="AE126" s="134"/>
      <c r="AF126" s="134"/>
      <c r="AG126" s="135"/>
      <c r="AH126" s="136"/>
      <c r="AI126" s="196"/>
      <c r="AJ126" s="196"/>
      <c r="AK126" s="196"/>
      <c r="AL126" s="196"/>
      <c r="AM126" s="196"/>
      <c r="AN126" s="196"/>
      <c r="AO126" s="196"/>
      <c r="AP126" s="196"/>
      <c r="AQ126" s="196"/>
      <c r="AR126" s="196"/>
      <c r="AS126" s="196"/>
      <c r="AT126" s="197"/>
      <c r="AU126" s="139"/>
      <c r="AV126" s="140"/>
      <c r="AW126" s="140"/>
      <c r="AX126" s="141"/>
    </row>
    <row r="127" spans="1:50" ht="24.75" customHeight="1">
      <c r="A127" s="258"/>
      <c r="B127" s="259"/>
      <c r="C127" s="259"/>
      <c r="D127" s="259"/>
      <c r="E127" s="259"/>
      <c r="F127" s="260"/>
      <c r="G127" s="142" t="s">
        <v>113</v>
      </c>
      <c r="H127" s="113"/>
      <c r="I127" s="113"/>
      <c r="J127" s="113"/>
      <c r="K127" s="114"/>
      <c r="L127" s="143" t="s">
        <v>177</v>
      </c>
      <c r="M127" s="144"/>
      <c r="N127" s="144"/>
      <c r="O127" s="144"/>
      <c r="P127" s="144"/>
      <c r="Q127" s="144"/>
      <c r="R127" s="144"/>
      <c r="S127" s="144"/>
      <c r="T127" s="144"/>
      <c r="U127" s="144"/>
      <c r="V127" s="144"/>
      <c r="W127" s="144"/>
      <c r="X127" s="145"/>
      <c r="Y127" s="146">
        <v>1</v>
      </c>
      <c r="Z127" s="147"/>
      <c r="AA127" s="147"/>
      <c r="AB127" s="198"/>
      <c r="AC127" s="133"/>
      <c r="AD127" s="134"/>
      <c r="AE127" s="134"/>
      <c r="AF127" s="134"/>
      <c r="AG127" s="135"/>
      <c r="AH127" s="136"/>
      <c r="AI127" s="196"/>
      <c r="AJ127" s="196"/>
      <c r="AK127" s="196"/>
      <c r="AL127" s="196"/>
      <c r="AM127" s="196"/>
      <c r="AN127" s="196"/>
      <c r="AO127" s="196"/>
      <c r="AP127" s="196"/>
      <c r="AQ127" s="196"/>
      <c r="AR127" s="196"/>
      <c r="AS127" s="196"/>
      <c r="AT127" s="197"/>
      <c r="AU127" s="139"/>
      <c r="AV127" s="140"/>
      <c r="AW127" s="140"/>
      <c r="AX127" s="141"/>
    </row>
    <row r="128" spans="1:50" ht="24.75" customHeight="1">
      <c r="A128" s="258"/>
      <c r="B128" s="259"/>
      <c r="C128" s="259"/>
      <c r="D128" s="259"/>
      <c r="E128" s="259"/>
      <c r="F128" s="260"/>
      <c r="G128" s="142" t="s">
        <v>114</v>
      </c>
      <c r="H128" s="113"/>
      <c r="I128" s="113"/>
      <c r="J128" s="113"/>
      <c r="K128" s="114"/>
      <c r="L128" s="143" t="s">
        <v>115</v>
      </c>
      <c r="M128" s="144"/>
      <c r="N128" s="144"/>
      <c r="O128" s="144"/>
      <c r="P128" s="144"/>
      <c r="Q128" s="144"/>
      <c r="R128" s="144"/>
      <c r="S128" s="144"/>
      <c r="T128" s="144"/>
      <c r="U128" s="144"/>
      <c r="V128" s="144"/>
      <c r="W128" s="144"/>
      <c r="X128" s="145"/>
      <c r="Y128" s="146">
        <v>1</v>
      </c>
      <c r="Z128" s="147"/>
      <c r="AA128" s="147"/>
      <c r="AB128" s="147"/>
      <c r="AC128" s="133"/>
      <c r="AD128" s="134"/>
      <c r="AE128" s="134"/>
      <c r="AF128" s="134"/>
      <c r="AG128" s="135"/>
      <c r="AH128" s="136"/>
      <c r="AI128" s="196"/>
      <c r="AJ128" s="196"/>
      <c r="AK128" s="196"/>
      <c r="AL128" s="196"/>
      <c r="AM128" s="196"/>
      <c r="AN128" s="196"/>
      <c r="AO128" s="196"/>
      <c r="AP128" s="196"/>
      <c r="AQ128" s="196"/>
      <c r="AR128" s="196"/>
      <c r="AS128" s="196"/>
      <c r="AT128" s="197"/>
      <c r="AU128" s="139"/>
      <c r="AV128" s="140"/>
      <c r="AW128" s="140"/>
      <c r="AX128" s="141"/>
    </row>
    <row r="129" spans="1:50" ht="24.75" customHeight="1">
      <c r="A129" s="258"/>
      <c r="B129" s="259"/>
      <c r="C129" s="259"/>
      <c r="D129" s="259"/>
      <c r="E129" s="259"/>
      <c r="F129" s="260"/>
      <c r="G129" s="142" t="s">
        <v>116</v>
      </c>
      <c r="H129" s="113"/>
      <c r="I129" s="113"/>
      <c r="J129" s="113"/>
      <c r="K129" s="114"/>
      <c r="L129" s="143" t="s">
        <v>171</v>
      </c>
      <c r="M129" s="144"/>
      <c r="N129" s="144"/>
      <c r="O129" s="144"/>
      <c r="P129" s="144"/>
      <c r="Q129" s="144"/>
      <c r="R129" s="144"/>
      <c r="S129" s="144"/>
      <c r="T129" s="144"/>
      <c r="U129" s="144"/>
      <c r="V129" s="144"/>
      <c r="W129" s="144"/>
      <c r="X129" s="145"/>
      <c r="Y129" s="146">
        <v>1</v>
      </c>
      <c r="Z129" s="147"/>
      <c r="AA129" s="147"/>
      <c r="AB129" s="147"/>
      <c r="AC129" s="133"/>
      <c r="AD129" s="134"/>
      <c r="AE129" s="134"/>
      <c r="AF129" s="134"/>
      <c r="AG129" s="135"/>
      <c r="AH129" s="136"/>
      <c r="AI129" s="196"/>
      <c r="AJ129" s="196"/>
      <c r="AK129" s="196"/>
      <c r="AL129" s="196"/>
      <c r="AM129" s="196"/>
      <c r="AN129" s="196"/>
      <c r="AO129" s="196"/>
      <c r="AP129" s="196"/>
      <c r="AQ129" s="196"/>
      <c r="AR129" s="196"/>
      <c r="AS129" s="196"/>
      <c r="AT129" s="197"/>
      <c r="AU129" s="139"/>
      <c r="AV129" s="140"/>
      <c r="AW129" s="140"/>
      <c r="AX129" s="141"/>
    </row>
    <row r="130" spans="1:50" ht="24.75" customHeight="1">
      <c r="A130" s="258"/>
      <c r="B130" s="259"/>
      <c r="C130" s="259"/>
      <c r="D130" s="259"/>
      <c r="E130" s="259"/>
      <c r="F130" s="260"/>
      <c r="G130" s="142"/>
      <c r="H130" s="113"/>
      <c r="I130" s="113"/>
      <c r="J130" s="113"/>
      <c r="K130" s="114"/>
      <c r="L130" s="143"/>
      <c r="M130" s="144"/>
      <c r="N130" s="144"/>
      <c r="O130" s="144"/>
      <c r="P130" s="144"/>
      <c r="Q130" s="144"/>
      <c r="R130" s="144"/>
      <c r="S130" s="144"/>
      <c r="T130" s="144"/>
      <c r="U130" s="144"/>
      <c r="V130" s="144"/>
      <c r="W130" s="144"/>
      <c r="X130" s="145"/>
      <c r="Y130" s="146"/>
      <c r="Z130" s="147"/>
      <c r="AA130" s="147"/>
      <c r="AB130" s="147"/>
      <c r="AC130" s="118"/>
      <c r="AD130" s="119"/>
      <c r="AE130" s="119"/>
      <c r="AF130" s="119"/>
      <c r="AG130" s="120"/>
      <c r="AH130" s="121"/>
      <c r="AI130" s="194"/>
      <c r="AJ130" s="194"/>
      <c r="AK130" s="194"/>
      <c r="AL130" s="194"/>
      <c r="AM130" s="194"/>
      <c r="AN130" s="194"/>
      <c r="AO130" s="194"/>
      <c r="AP130" s="194"/>
      <c r="AQ130" s="194"/>
      <c r="AR130" s="194"/>
      <c r="AS130" s="194"/>
      <c r="AT130" s="195"/>
      <c r="AU130" s="124"/>
      <c r="AV130" s="125"/>
      <c r="AW130" s="125"/>
      <c r="AX130" s="126"/>
    </row>
    <row r="131" spans="1:50" ht="24.75" customHeight="1">
      <c r="A131" s="258"/>
      <c r="B131" s="259"/>
      <c r="C131" s="259"/>
      <c r="D131" s="259"/>
      <c r="E131" s="259"/>
      <c r="F131" s="260"/>
      <c r="G131" s="177" t="s">
        <v>32</v>
      </c>
      <c r="H131" s="45"/>
      <c r="I131" s="45"/>
      <c r="J131" s="45"/>
      <c r="K131" s="45"/>
      <c r="L131" s="181"/>
      <c r="M131" s="182"/>
      <c r="N131" s="182"/>
      <c r="O131" s="182"/>
      <c r="P131" s="182"/>
      <c r="Q131" s="182"/>
      <c r="R131" s="182"/>
      <c r="S131" s="182"/>
      <c r="T131" s="182"/>
      <c r="U131" s="182"/>
      <c r="V131" s="182"/>
      <c r="W131" s="182"/>
      <c r="X131" s="183"/>
      <c r="Y131" s="184">
        <f>SUM(Y123:AB130)</f>
        <v>19</v>
      </c>
      <c r="Z131" s="185"/>
      <c r="AA131" s="185"/>
      <c r="AB131" s="186"/>
      <c r="AC131" s="187" t="s">
        <v>32</v>
      </c>
      <c r="AD131" s="60"/>
      <c r="AE131" s="60"/>
      <c r="AF131" s="60"/>
      <c r="AG131" s="60"/>
      <c r="AH131" s="188"/>
      <c r="AI131" s="189"/>
      <c r="AJ131" s="189"/>
      <c r="AK131" s="189"/>
      <c r="AL131" s="189"/>
      <c r="AM131" s="189"/>
      <c r="AN131" s="189"/>
      <c r="AO131" s="189"/>
      <c r="AP131" s="189"/>
      <c r="AQ131" s="189"/>
      <c r="AR131" s="189"/>
      <c r="AS131" s="189"/>
      <c r="AT131" s="190"/>
      <c r="AU131" s="191"/>
      <c r="AV131" s="192"/>
      <c r="AW131" s="192"/>
      <c r="AX131" s="193"/>
    </row>
    <row r="132" spans="1:50" ht="30" customHeight="1">
      <c r="A132" s="258"/>
      <c r="B132" s="259"/>
      <c r="C132" s="259"/>
      <c r="D132" s="259"/>
      <c r="E132" s="259"/>
      <c r="F132" s="260"/>
      <c r="G132" s="168" t="s">
        <v>182</v>
      </c>
      <c r="H132" s="169"/>
      <c r="I132" s="169"/>
      <c r="J132" s="169"/>
      <c r="K132" s="169"/>
      <c r="L132" s="169"/>
      <c r="M132" s="169"/>
      <c r="N132" s="169"/>
      <c r="O132" s="169"/>
      <c r="P132" s="169"/>
      <c r="Q132" s="169"/>
      <c r="R132" s="169"/>
      <c r="S132" s="169"/>
      <c r="T132" s="169"/>
      <c r="U132" s="169"/>
      <c r="V132" s="169"/>
      <c r="W132" s="169"/>
      <c r="X132" s="169"/>
      <c r="Y132" s="169"/>
      <c r="Z132" s="169"/>
      <c r="AA132" s="169"/>
      <c r="AB132" s="170"/>
      <c r="AC132" s="168"/>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71"/>
    </row>
    <row r="133" spans="1:50" ht="24.75" customHeight="1">
      <c r="A133" s="258"/>
      <c r="B133" s="259"/>
      <c r="C133" s="259"/>
      <c r="D133" s="259"/>
      <c r="E133" s="259"/>
      <c r="F133" s="260"/>
      <c r="G133" s="172" t="s">
        <v>62</v>
      </c>
      <c r="H133" s="173"/>
      <c r="I133" s="173"/>
      <c r="J133" s="173"/>
      <c r="K133" s="173"/>
      <c r="L133" s="44" t="s">
        <v>107</v>
      </c>
      <c r="M133" s="45"/>
      <c r="N133" s="45"/>
      <c r="O133" s="45"/>
      <c r="P133" s="45"/>
      <c r="Q133" s="45"/>
      <c r="R133" s="45"/>
      <c r="S133" s="45"/>
      <c r="T133" s="45"/>
      <c r="U133" s="45"/>
      <c r="V133" s="45"/>
      <c r="W133" s="45"/>
      <c r="X133" s="46"/>
      <c r="Y133" s="174" t="s">
        <v>108</v>
      </c>
      <c r="Z133" s="175"/>
      <c r="AA133" s="175"/>
      <c r="AB133" s="176"/>
      <c r="AC133" s="177" t="s">
        <v>62</v>
      </c>
      <c r="AD133" s="45"/>
      <c r="AE133" s="45"/>
      <c r="AF133" s="45"/>
      <c r="AG133" s="46"/>
      <c r="AH133" s="44" t="s">
        <v>107</v>
      </c>
      <c r="AI133" s="45"/>
      <c r="AJ133" s="45"/>
      <c r="AK133" s="45"/>
      <c r="AL133" s="45"/>
      <c r="AM133" s="45"/>
      <c r="AN133" s="45"/>
      <c r="AO133" s="45"/>
      <c r="AP133" s="45"/>
      <c r="AQ133" s="45"/>
      <c r="AR133" s="45"/>
      <c r="AS133" s="45"/>
      <c r="AT133" s="46"/>
      <c r="AU133" s="178" t="s">
        <v>108</v>
      </c>
      <c r="AV133" s="179"/>
      <c r="AW133" s="179"/>
      <c r="AX133" s="180"/>
    </row>
    <row r="134" spans="1:50" ht="24.75" customHeight="1">
      <c r="A134" s="258"/>
      <c r="B134" s="259"/>
      <c r="C134" s="259"/>
      <c r="D134" s="259"/>
      <c r="E134" s="259"/>
      <c r="F134" s="260"/>
      <c r="G134" s="152" t="s">
        <v>109</v>
      </c>
      <c r="H134" s="153"/>
      <c r="I134" s="153"/>
      <c r="J134" s="153"/>
      <c r="K134" s="154"/>
      <c r="L134" s="155"/>
      <c r="M134" s="153"/>
      <c r="N134" s="153"/>
      <c r="O134" s="153"/>
      <c r="P134" s="153"/>
      <c r="Q134" s="153"/>
      <c r="R134" s="153"/>
      <c r="S134" s="153"/>
      <c r="T134" s="153"/>
      <c r="U134" s="153"/>
      <c r="V134" s="153"/>
      <c r="W134" s="153"/>
      <c r="X134" s="154"/>
      <c r="Y134" s="156">
        <f>(5012000)/1000000</f>
        <v>5.012</v>
      </c>
      <c r="Z134" s="157"/>
      <c r="AA134" s="157"/>
      <c r="AB134" s="158"/>
      <c r="AC134" s="159"/>
      <c r="AD134" s="160"/>
      <c r="AE134" s="160"/>
      <c r="AF134" s="160"/>
      <c r="AG134" s="161"/>
      <c r="AH134" s="162"/>
      <c r="AI134" s="163"/>
      <c r="AJ134" s="163"/>
      <c r="AK134" s="163"/>
      <c r="AL134" s="163"/>
      <c r="AM134" s="163"/>
      <c r="AN134" s="163"/>
      <c r="AO134" s="163"/>
      <c r="AP134" s="163"/>
      <c r="AQ134" s="163"/>
      <c r="AR134" s="163"/>
      <c r="AS134" s="163"/>
      <c r="AT134" s="164"/>
      <c r="AU134" s="165"/>
      <c r="AV134" s="166"/>
      <c r="AW134" s="166"/>
      <c r="AX134" s="167"/>
    </row>
    <row r="135" spans="1:50" ht="24.75" customHeight="1">
      <c r="A135" s="258"/>
      <c r="B135" s="259"/>
      <c r="C135" s="259"/>
      <c r="D135" s="259"/>
      <c r="E135" s="259"/>
      <c r="F135" s="260"/>
      <c r="G135" s="142" t="s">
        <v>191</v>
      </c>
      <c r="H135" s="113"/>
      <c r="I135" s="113"/>
      <c r="J135" s="113"/>
      <c r="K135" s="114"/>
      <c r="L135" s="149" t="s">
        <v>176</v>
      </c>
      <c r="M135" s="150"/>
      <c r="N135" s="150"/>
      <c r="O135" s="150"/>
      <c r="P135" s="150"/>
      <c r="Q135" s="150"/>
      <c r="R135" s="150"/>
      <c r="S135" s="150"/>
      <c r="T135" s="150"/>
      <c r="U135" s="150"/>
      <c r="V135" s="150"/>
      <c r="W135" s="150"/>
      <c r="X135" s="151"/>
      <c r="Y135" s="115">
        <f>(3065160)/1000000</f>
        <v>3.06516</v>
      </c>
      <c r="Z135" s="116"/>
      <c r="AA135" s="116"/>
      <c r="AB135" s="117"/>
      <c r="AC135" s="133"/>
      <c r="AD135" s="134"/>
      <c r="AE135" s="134"/>
      <c r="AF135" s="134"/>
      <c r="AG135" s="135"/>
      <c r="AH135" s="136"/>
      <c r="AI135" s="137"/>
      <c r="AJ135" s="137"/>
      <c r="AK135" s="137"/>
      <c r="AL135" s="137"/>
      <c r="AM135" s="137"/>
      <c r="AN135" s="137"/>
      <c r="AO135" s="137"/>
      <c r="AP135" s="137"/>
      <c r="AQ135" s="137"/>
      <c r="AR135" s="137"/>
      <c r="AS135" s="137"/>
      <c r="AT135" s="138"/>
      <c r="AU135" s="139"/>
      <c r="AV135" s="140"/>
      <c r="AW135" s="140"/>
      <c r="AX135" s="141"/>
    </row>
    <row r="136" spans="1:50" ht="24.75" customHeight="1">
      <c r="A136" s="258"/>
      <c r="B136" s="259"/>
      <c r="C136" s="259"/>
      <c r="D136" s="259"/>
      <c r="E136" s="259"/>
      <c r="F136" s="260"/>
      <c r="G136" s="142" t="s">
        <v>110</v>
      </c>
      <c r="H136" s="113"/>
      <c r="I136" s="113"/>
      <c r="J136" s="113"/>
      <c r="K136" s="114"/>
      <c r="L136" s="143" t="s">
        <v>120</v>
      </c>
      <c r="M136" s="144"/>
      <c r="N136" s="144"/>
      <c r="O136" s="144"/>
      <c r="P136" s="144"/>
      <c r="Q136" s="144"/>
      <c r="R136" s="144"/>
      <c r="S136" s="144"/>
      <c r="T136" s="144"/>
      <c r="U136" s="144"/>
      <c r="V136" s="144"/>
      <c r="W136" s="144"/>
      <c r="X136" s="145"/>
      <c r="Y136" s="146">
        <f>(1971610)/1000000</f>
        <v>1.97161</v>
      </c>
      <c r="Z136" s="147"/>
      <c r="AA136" s="147"/>
      <c r="AB136" s="148"/>
      <c r="AC136" s="133"/>
      <c r="AD136" s="134"/>
      <c r="AE136" s="134"/>
      <c r="AF136" s="134"/>
      <c r="AG136" s="135"/>
      <c r="AH136" s="136"/>
      <c r="AI136" s="137"/>
      <c r="AJ136" s="137"/>
      <c r="AK136" s="137"/>
      <c r="AL136" s="137"/>
      <c r="AM136" s="137"/>
      <c r="AN136" s="137"/>
      <c r="AO136" s="137"/>
      <c r="AP136" s="137"/>
      <c r="AQ136" s="137"/>
      <c r="AR136" s="137"/>
      <c r="AS136" s="137"/>
      <c r="AT136" s="138"/>
      <c r="AU136" s="139"/>
      <c r="AV136" s="140"/>
      <c r="AW136" s="140"/>
      <c r="AX136" s="141"/>
    </row>
    <row r="137" spans="1:50" ht="24.75" customHeight="1">
      <c r="A137" s="258"/>
      <c r="B137" s="259"/>
      <c r="C137" s="259"/>
      <c r="D137" s="259"/>
      <c r="E137" s="259"/>
      <c r="F137" s="260"/>
      <c r="G137" s="142" t="s">
        <v>114</v>
      </c>
      <c r="H137" s="113"/>
      <c r="I137" s="113"/>
      <c r="J137" s="113"/>
      <c r="K137" s="114"/>
      <c r="L137" s="143" t="s">
        <v>119</v>
      </c>
      <c r="M137" s="144"/>
      <c r="N137" s="144"/>
      <c r="O137" s="144"/>
      <c r="P137" s="144"/>
      <c r="Q137" s="144"/>
      <c r="R137" s="144"/>
      <c r="S137" s="144"/>
      <c r="T137" s="144"/>
      <c r="U137" s="144"/>
      <c r="V137" s="144"/>
      <c r="W137" s="144"/>
      <c r="X137" s="145"/>
      <c r="Y137" s="115">
        <f>(522498)/1000000</f>
        <v>0.522498</v>
      </c>
      <c r="Z137" s="116"/>
      <c r="AA137" s="116"/>
      <c r="AB137" s="117"/>
      <c r="AC137" s="133"/>
      <c r="AD137" s="134"/>
      <c r="AE137" s="134"/>
      <c r="AF137" s="134"/>
      <c r="AG137" s="135"/>
      <c r="AH137" s="136"/>
      <c r="AI137" s="137"/>
      <c r="AJ137" s="137"/>
      <c r="AK137" s="137"/>
      <c r="AL137" s="137"/>
      <c r="AM137" s="137"/>
      <c r="AN137" s="137"/>
      <c r="AO137" s="137"/>
      <c r="AP137" s="137"/>
      <c r="AQ137" s="137"/>
      <c r="AR137" s="137"/>
      <c r="AS137" s="137"/>
      <c r="AT137" s="138"/>
      <c r="AU137" s="139"/>
      <c r="AV137" s="140"/>
      <c r="AW137" s="140"/>
      <c r="AX137" s="141"/>
    </row>
    <row r="138" spans="1:50" ht="24.75" customHeight="1">
      <c r="A138" s="258"/>
      <c r="B138" s="259"/>
      <c r="C138" s="259"/>
      <c r="D138" s="259"/>
      <c r="E138" s="259"/>
      <c r="F138" s="260"/>
      <c r="G138" s="142" t="s">
        <v>117</v>
      </c>
      <c r="H138" s="113"/>
      <c r="I138" s="113"/>
      <c r="J138" s="113"/>
      <c r="K138" s="114"/>
      <c r="L138" s="112"/>
      <c r="M138" s="113"/>
      <c r="N138" s="113"/>
      <c r="O138" s="113"/>
      <c r="P138" s="113"/>
      <c r="Q138" s="113"/>
      <c r="R138" s="113"/>
      <c r="S138" s="113"/>
      <c r="T138" s="113"/>
      <c r="U138" s="113"/>
      <c r="V138" s="113"/>
      <c r="W138" s="113"/>
      <c r="X138" s="114"/>
      <c r="Y138" s="115">
        <f>(1444431)/1000000</f>
        <v>1.444431</v>
      </c>
      <c r="Z138" s="116"/>
      <c r="AA138" s="116"/>
      <c r="AB138" s="117"/>
      <c r="AC138" s="133"/>
      <c r="AD138" s="134"/>
      <c r="AE138" s="134"/>
      <c r="AF138" s="134"/>
      <c r="AG138" s="135"/>
      <c r="AH138" s="136"/>
      <c r="AI138" s="137"/>
      <c r="AJ138" s="137"/>
      <c r="AK138" s="137"/>
      <c r="AL138" s="137"/>
      <c r="AM138" s="137"/>
      <c r="AN138" s="137"/>
      <c r="AO138" s="137"/>
      <c r="AP138" s="137"/>
      <c r="AQ138" s="137"/>
      <c r="AR138" s="137"/>
      <c r="AS138" s="137"/>
      <c r="AT138" s="138"/>
      <c r="AU138" s="139"/>
      <c r="AV138" s="140"/>
      <c r="AW138" s="140"/>
      <c r="AX138" s="141"/>
    </row>
    <row r="139" spans="1:50" ht="24.75" customHeight="1">
      <c r="A139" s="258"/>
      <c r="B139" s="259"/>
      <c r="C139" s="259"/>
      <c r="D139" s="259"/>
      <c r="E139" s="259"/>
      <c r="F139" s="260"/>
      <c r="G139" s="127" t="s">
        <v>116</v>
      </c>
      <c r="H139" s="128"/>
      <c r="I139" s="128"/>
      <c r="J139" s="128"/>
      <c r="K139" s="129"/>
      <c r="L139" s="130" t="s">
        <v>172</v>
      </c>
      <c r="M139" s="131"/>
      <c r="N139" s="131"/>
      <c r="O139" s="131"/>
      <c r="P139" s="131"/>
      <c r="Q139" s="131"/>
      <c r="R139" s="131"/>
      <c r="S139" s="131"/>
      <c r="T139" s="131"/>
      <c r="U139" s="131"/>
      <c r="V139" s="131"/>
      <c r="W139" s="131"/>
      <c r="X139" s="132"/>
      <c r="Y139" s="115">
        <f>(642500+499967+229323+22041+82970)/1000000</f>
        <v>1.476801</v>
      </c>
      <c r="Z139" s="116"/>
      <c r="AA139" s="116"/>
      <c r="AB139" s="117"/>
      <c r="AC139" s="133"/>
      <c r="AD139" s="134"/>
      <c r="AE139" s="134"/>
      <c r="AF139" s="134"/>
      <c r="AG139" s="135"/>
      <c r="AH139" s="136"/>
      <c r="AI139" s="137"/>
      <c r="AJ139" s="137"/>
      <c r="AK139" s="137"/>
      <c r="AL139" s="137"/>
      <c r="AM139" s="137"/>
      <c r="AN139" s="137"/>
      <c r="AO139" s="137"/>
      <c r="AP139" s="137"/>
      <c r="AQ139" s="137"/>
      <c r="AR139" s="137"/>
      <c r="AS139" s="137"/>
      <c r="AT139" s="138"/>
      <c r="AU139" s="139"/>
      <c r="AV139" s="140"/>
      <c r="AW139" s="140"/>
      <c r="AX139" s="141"/>
    </row>
    <row r="140" spans="1:50" ht="24.75" customHeight="1">
      <c r="A140" s="258"/>
      <c r="B140" s="259"/>
      <c r="C140" s="259"/>
      <c r="D140" s="259"/>
      <c r="E140" s="259"/>
      <c r="F140" s="260"/>
      <c r="G140" s="127"/>
      <c r="H140" s="128"/>
      <c r="I140" s="128"/>
      <c r="J140" s="128"/>
      <c r="K140" s="129"/>
      <c r="L140" s="130"/>
      <c r="M140" s="131"/>
      <c r="N140" s="131"/>
      <c r="O140" s="131"/>
      <c r="P140" s="131"/>
      <c r="Q140" s="131"/>
      <c r="R140" s="131"/>
      <c r="S140" s="131"/>
      <c r="T140" s="131"/>
      <c r="U140" s="131"/>
      <c r="V140" s="131"/>
      <c r="W140" s="131"/>
      <c r="X140" s="132"/>
      <c r="Y140" s="115"/>
      <c r="Z140" s="116"/>
      <c r="AA140" s="116"/>
      <c r="AB140" s="117"/>
      <c r="AC140" s="133"/>
      <c r="AD140" s="134"/>
      <c r="AE140" s="134"/>
      <c r="AF140" s="134"/>
      <c r="AG140" s="135"/>
      <c r="AH140" s="136"/>
      <c r="AI140" s="137"/>
      <c r="AJ140" s="137"/>
      <c r="AK140" s="137"/>
      <c r="AL140" s="137"/>
      <c r="AM140" s="137"/>
      <c r="AN140" s="137"/>
      <c r="AO140" s="137"/>
      <c r="AP140" s="137"/>
      <c r="AQ140" s="137"/>
      <c r="AR140" s="137"/>
      <c r="AS140" s="137"/>
      <c r="AT140" s="138"/>
      <c r="AU140" s="139"/>
      <c r="AV140" s="140"/>
      <c r="AW140" s="140"/>
      <c r="AX140" s="141"/>
    </row>
    <row r="141" spans="1:50" ht="24.75" customHeight="1">
      <c r="A141" s="258"/>
      <c r="B141" s="259"/>
      <c r="C141" s="259"/>
      <c r="D141" s="259"/>
      <c r="E141" s="259"/>
      <c r="F141" s="260"/>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17"/>
      <c r="AC141" s="118"/>
      <c r="AD141" s="119"/>
      <c r="AE141" s="119"/>
      <c r="AF141" s="119"/>
      <c r="AG141" s="120"/>
      <c r="AH141" s="121"/>
      <c r="AI141" s="122"/>
      <c r="AJ141" s="122"/>
      <c r="AK141" s="122"/>
      <c r="AL141" s="122"/>
      <c r="AM141" s="122"/>
      <c r="AN141" s="122"/>
      <c r="AO141" s="122"/>
      <c r="AP141" s="122"/>
      <c r="AQ141" s="122"/>
      <c r="AR141" s="122"/>
      <c r="AS141" s="122"/>
      <c r="AT141" s="123"/>
      <c r="AU141" s="124"/>
      <c r="AV141" s="125"/>
      <c r="AW141" s="125"/>
      <c r="AX141" s="126"/>
    </row>
    <row r="142" spans="1:50" ht="24.75" customHeight="1" thickBot="1">
      <c r="A142" s="261"/>
      <c r="B142" s="262"/>
      <c r="C142" s="262"/>
      <c r="D142" s="262"/>
      <c r="E142" s="262"/>
      <c r="F142" s="263"/>
      <c r="G142" s="92" t="s">
        <v>32</v>
      </c>
      <c r="H142" s="93"/>
      <c r="I142" s="93"/>
      <c r="J142" s="93"/>
      <c r="K142" s="93"/>
      <c r="L142" s="94"/>
      <c r="M142" s="95"/>
      <c r="N142" s="95"/>
      <c r="O142" s="95"/>
      <c r="P142" s="95"/>
      <c r="Q142" s="95"/>
      <c r="R142" s="95"/>
      <c r="S142" s="95"/>
      <c r="T142" s="95"/>
      <c r="U142" s="95"/>
      <c r="V142" s="95"/>
      <c r="W142" s="95"/>
      <c r="X142" s="96"/>
      <c r="Y142" s="97">
        <f>SUM(Y134:AB141)</f>
        <v>13.4925</v>
      </c>
      <c r="Z142" s="98"/>
      <c r="AA142" s="98"/>
      <c r="AB142" s="99"/>
      <c r="AC142" s="100" t="s">
        <v>32</v>
      </c>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12"/>
      <c r="B143" s="12"/>
      <c r="C143" s="12"/>
      <c r="D143" s="12"/>
      <c r="E143" s="12"/>
      <c r="F143" s="12"/>
      <c r="G143" s="23"/>
      <c r="H143" s="23"/>
      <c r="I143" s="23"/>
      <c r="J143" s="23"/>
      <c r="K143" s="23"/>
      <c r="L143" s="13"/>
      <c r="M143" s="23"/>
      <c r="N143" s="23"/>
      <c r="O143" s="23"/>
      <c r="P143" s="23"/>
      <c r="Q143" s="23"/>
      <c r="R143" s="23"/>
      <c r="S143" s="23"/>
      <c r="T143" s="23"/>
      <c r="U143" s="23"/>
      <c r="V143" s="23"/>
      <c r="W143" s="23"/>
      <c r="X143" s="23"/>
      <c r="Y143" s="24"/>
      <c r="Z143" s="24"/>
      <c r="AA143" s="24"/>
      <c r="AB143" s="24"/>
      <c r="AC143" s="23"/>
      <c r="AD143" s="23"/>
      <c r="AE143" s="23"/>
      <c r="AF143" s="23"/>
      <c r="AG143" s="23"/>
      <c r="AH143" s="13"/>
      <c r="AI143" s="23"/>
      <c r="AJ143" s="23"/>
      <c r="AK143" s="23"/>
      <c r="AL143" s="23"/>
      <c r="AM143" s="23"/>
      <c r="AN143" s="23"/>
      <c r="AO143" s="23"/>
      <c r="AP143" s="23"/>
      <c r="AQ143" s="23"/>
      <c r="AR143" s="23"/>
      <c r="AS143" s="23"/>
      <c r="AT143" s="23"/>
      <c r="AU143" s="24"/>
      <c r="AV143" s="24"/>
      <c r="AW143" s="24"/>
      <c r="AX143" s="24"/>
    </row>
    <row r="146" ht="14.25">
      <c r="B146" s="14" t="s">
        <v>123</v>
      </c>
    </row>
    <row r="147" spans="2:55" ht="13.5">
      <c r="B147" s="15" t="s">
        <v>124</v>
      </c>
      <c r="AY147" s="25"/>
      <c r="AZ147" s="25"/>
      <c r="BA147" s="25"/>
      <c r="BB147" s="25"/>
      <c r="BC147" s="25"/>
    </row>
    <row r="148" spans="1:55" ht="34.5" customHeight="1">
      <c r="A148" s="41"/>
      <c r="B148" s="41"/>
      <c r="C148" s="69" t="s">
        <v>148</v>
      </c>
      <c r="D148" s="69"/>
      <c r="E148" s="69"/>
      <c r="F148" s="69"/>
      <c r="G148" s="69"/>
      <c r="H148" s="69"/>
      <c r="I148" s="69"/>
      <c r="J148" s="69"/>
      <c r="K148" s="69"/>
      <c r="L148" s="69"/>
      <c r="M148" s="69" t="s">
        <v>149</v>
      </c>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75" t="s">
        <v>150</v>
      </c>
      <c r="AL148" s="69"/>
      <c r="AM148" s="69"/>
      <c r="AN148" s="69"/>
      <c r="AO148" s="69"/>
      <c r="AP148" s="69"/>
      <c r="AQ148" s="69" t="s">
        <v>128</v>
      </c>
      <c r="AR148" s="69"/>
      <c r="AS148" s="69"/>
      <c r="AT148" s="69"/>
      <c r="AU148" s="70" t="s">
        <v>129</v>
      </c>
      <c r="AV148" s="71"/>
      <c r="AW148" s="71"/>
      <c r="AX148" s="72"/>
      <c r="AY148" s="25"/>
      <c r="AZ148" s="25"/>
      <c r="BA148" s="25"/>
      <c r="BB148" s="25"/>
      <c r="BC148" s="25"/>
    </row>
    <row r="149" spans="1:50" ht="24" customHeight="1">
      <c r="A149" s="41">
        <v>1</v>
      </c>
      <c r="B149" s="41">
        <v>1</v>
      </c>
      <c r="C149" s="73" t="s">
        <v>158</v>
      </c>
      <c r="D149" s="73"/>
      <c r="E149" s="73"/>
      <c r="F149" s="73"/>
      <c r="G149" s="73"/>
      <c r="H149" s="73"/>
      <c r="I149" s="73"/>
      <c r="J149" s="73"/>
      <c r="K149" s="73"/>
      <c r="L149" s="73"/>
      <c r="M149" s="73" t="s">
        <v>159</v>
      </c>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4">
        <v>66</v>
      </c>
      <c r="AL149" s="73"/>
      <c r="AM149" s="73"/>
      <c r="AN149" s="73"/>
      <c r="AO149" s="73"/>
      <c r="AP149" s="73"/>
      <c r="AQ149" s="73" t="s">
        <v>160</v>
      </c>
      <c r="AR149" s="73"/>
      <c r="AS149" s="73"/>
      <c r="AT149" s="73"/>
      <c r="AU149" s="59" t="s">
        <v>135</v>
      </c>
      <c r="AV149" s="60"/>
      <c r="AW149" s="60"/>
      <c r="AX149" s="61"/>
    </row>
    <row r="150" spans="51:55" ht="13.5">
      <c r="AY150" s="25"/>
      <c r="AZ150" s="25"/>
      <c r="BA150" s="25"/>
      <c r="BB150" s="25"/>
      <c r="BC150" s="25"/>
    </row>
    <row r="151" spans="1:55" ht="23.25" customHeight="1" hidden="1">
      <c r="A151" s="15" t="s">
        <v>136</v>
      </c>
      <c r="AY151" s="25"/>
      <c r="AZ151" s="25"/>
      <c r="BA151" s="25"/>
      <c r="BB151" s="25"/>
      <c r="BC151" s="25"/>
    </row>
    <row r="152" spans="1:55" ht="36" customHeight="1" hidden="1">
      <c r="A152" s="69" t="s">
        <v>137</v>
      </c>
      <c r="B152" s="69"/>
      <c r="C152" s="69"/>
      <c r="D152" s="69"/>
      <c r="E152" s="69"/>
      <c r="F152" s="69"/>
      <c r="G152" s="69"/>
      <c r="H152" s="80"/>
      <c r="I152" s="80"/>
      <c r="J152" s="80"/>
      <c r="K152" s="80"/>
      <c r="L152" s="80"/>
      <c r="M152" s="80"/>
      <c r="N152" s="80"/>
      <c r="O152" s="80"/>
      <c r="P152" s="80"/>
      <c r="Q152" s="80"/>
      <c r="R152" s="80"/>
      <c r="S152" s="80"/>
      <c r="T152" s="80"/>
      <c r="U152" s="80"/>
      <c r="V152" s="80"/>
      <c r="W152" s="80"/>
      <c r="X152" s="80"/>
      <c r="AY152" s="25"/>
      <c r="AZ152" s="25"/>
      <c r="BA152" s="25"/>
      <c r="BB152" s="25"/>
      <c r="BC152" s="25"/>
    </row>
    <row r="153" spans="1:55" ht="36" customHeight="1" hidden="1">
      <c r="A153" s="76" t="s">
        <v>138</v>
      </c>
      <c r="B153" s="71"/>
      <c r="C153" s="71"/>
      <c r="D153" s="71"/>
      <c r="E153" s="71"/>
      <c r="F153" s="71"/>
      <c r="G153" s="77"/>
      <c r="H153" s="59" t="s">
        <v>139</v>
      </c>
      <c r="I153" s="60"/>
      <c r="J153" s="60"/>
      <c r="K153" s="60"/>
      <c r="L153" s="61"/>
      <c r="M153" s="70" t="s">
        <v>140</v>
      </c>
      <c r="N153" s="71"/>
      <c r="O153" s="71"/>
      <c r="P153" s="71"/>
      <c r="Q153" s="71"/>
      <c r="R153" s="71"/>
      <c r="S153" s="77"/>
      <c r="T153" s="59" t="s">
        <v>139</v>
      </c>
      <c r="U153" s="60"/>
      <c r="V153" s="60"/>
      <c r="W153" s="60"/>
      <c r="X153" s="61"/>
      <c r="Y153" s="70" t="s">
        <v>141</v>
      </c>
      <c r="Z153" s="71"/>
      <c r="AA153" s="71"/>
      <c r="AB153" s="71"/>
      <c r="AC153" s="71"/>
      <c r="AD153" s="71"/>
      <c r="AE153" s="77"/>
      <c r="AF153" s="59" t="s">
        <v>139</v>
      </c>
      <c r="AG153" s="60"/>
      <c r="AH153" s="60"/>
      <c r="AI153" s="60"/>
      <c r="AJ153" s="61"/>
      <c r="AK153" s="70" t="s">
        <v>142</v>
      </c>
      <c r="AL153" s="71"/>
      <c r="AM153" s="71"/>
      <c r="AN153" s="71"/>
      <c r="AO153" s="71"/>
      <c r="AP153" s="71"/>
      <c r="AQ153" s="77"/>
      <c r="AR153" s="59" t="s">
        <v>139</v>
      </c>
      <c r="AS153" s="60"/>
      <c r="AT153" s="60"/>
      <c r="AU153" s="60"/>
      <c r="AV153" s="61"/>
      <c r="AY153" s="25"/>
      <c r="AZ153" s="25"/>
      <c r="BA153" s="25"/>
      <c r="BB153" s="25"/>
      <c r="BC153" s="25"/>
    </row>
    <row r="154" spans="1:55" ht="36" customHeight="1" hidden="1">
      <c r="A154" s="70" t="s">
        <v>143</v>
      </c>
      <c r="B154" s="71"/>
      <c r="C154" s="71"/>
      <c r="D154" s="71"/>
      <c r="E154" s="71"/>
      <c r="F154" s="71"/>
      <c r="G154" s="77"/>
      <c r="H154" s="78"/>
      <c r="I154" s="79"/>
      <c r="J154" s="79"/>
      <c r="K154" s="79"/>
      <c r="L154" s="72"/>
      <c r="M154" s="70" t="s">
        <v>144</v>
      </c>
      <c r="N154" s="71"/>
      <c r="O154" s="71"/>
      <c r="P154" s="71"/>
      <c r="Q154" s="71"/>
      <c r="R154" s="71"/>
      <c r="S154" s="77"/>
      <c r="T154" s="78"/>
      <c r="U154" s="79"/>
      <c r="V154" s="79"/>
      <c r="W154" s="79"/>
      <c r="X154" s="72"/>
      <c r="Y154" s="70" t="s">
        <v>145</v>
      </c>
      <c r="Z154" s="71"/>
      <c r="AA154" s="71"/>
      <c r="AB154" s="71"/>
      <c r="AC154" s="71"/>
      <c r="AD154" s="71"/>
      <c r="AE154" s="77"/>
      <c r="AF154" s="78"/>
      <c r="AG154" s="79"/>
      <c r="AH154" s="79"/>
      <c r="AI154" s="79"/>
      <c r="AJ154" s="72"/>
      <c r="AK154" s="76" t="s">
        <v>146</v>
      </c>
      <c r="AL154" s="71"/>
      <c r="AM154" s="71"/>
      <c r="AN154" s="71"/>
      <c r="AO154" s="71"/>
      <c r="AP154" s="71"/>
      <c r="AQ154" s="77"/>
      <c r="AR154" s="78"/>
      <c r="AS154" s="79"/>
      <c r="AT154" s="79"/>
      <c r="AU154" s="79"/>
      <c r="AV154" s="72"/>
      <c r="AY154" s="25"/>
      <c r="AZ154" s="25"/>
      <c r="BA154" s="25"/>
      <c r="BB154" s="25"/>
      <c r="BC154" s="25"/>
    </row>
    <row r="155" spans="2:55" ht="13.5">
      <c r="B155" s="15" t="s">
        <v>147</v>
      </c>
      <c r="AY155" s="25"/>
      <c r="AZ155" s="25"/>
      <c r="BA155" s="25"/>
      <c r="BB155" s="25"/>
      <c r="BC155" s="25"/>
    </row>
    <row r="156" spans="1:55" ht="34.5" customHeight="1">
      <c r="A156" s="41"/>
      <c r="B156" s="41"/>
      <c r="C156" s="69" t="s">
        <v>148</v>
      </c>
      <c r="D156" s="69"/>
      <c r="E156" s="69"/>
      <c r="F156" s="69"/>
      <c r="G156" s="69"/>
      <c r="H156" s="69"/>
      <c r="I156" s="69"/>
      <c r="J156" s="69"/>
      <c r="K156" s="69"/>
      <c r="L156" s="69"/>
      <c r="M156" s="69" t="s">
        <v>149</v>
      </c>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75" t="s">
        <v>150</v>
      </c>
      <c r="AL156" s="69"/>
      <c r="AM156" s="69"/>
      <c r="AN156" s="69"/>
      <c r="AO156" s="69"/>
      <c r="AP156" s="69"/>
      <c r="AQ156" s="69" t="s">
        <v>128</v>
      </c>
      <c r="AR156" s="69"/>
      <c r="AS156" s="69"/>
      <c r="AT156" s="69"/>
      <c r="AU156" s="70" t="s">
        <v>129</v>
      </c>
      <c r="AV156" s="71"/>
      <c r="AW156" s="71"/>
      <c r="AX156" s="72"/>
      <c r="AY156" s="25"/>
      <c r="AZ156" s="25"/>
      <c r="BA156" s="25"/>
      <c r="BB156" s="25"/>
      <c r="BC156" s="25"/>
    </row>
    <row r="157" spans="1:55" ht="24" customHeight="1">
      <c r="A157" s="41">
        <v>1</v>
      </c>
      <c r="B157" s="41">
        <v>1</v>
      </c>
      <c r="C157" s="53" t="s">
        <v>151</v>
      </c>
      <c r="D157" s="54"/>
      <c r="E157" s="54"/>
      <c r="F157" s="54"/>
      <c r="G157" s="54"/>
      <c r="H157" s="54"/>
      <c r="I157" s="54"/>
      <c r="J157" s="54"/>
      <c r="K157" s="54"/>
      <c r="L157" s="55"/>
      <c r="M157" s="74" t="s">
        <v>152</v>
      </c>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4">
        <v>15</v>
      </c>
      <c r="AL157" s="73"/>
      <c r="AM157" s="73"/>
      <c r="AN157" s="73"/>
      <c r="AO157" s="73"/>
      <c r="AP157" s="73"/>
      <c r="AQ157" s="73">
        <v>2</v>
      </c>
      <c r="AR157" s="73"/>
      <c r="AS157" s="73"/>
      <c r="AT157" s="73"/>
      <c r="AU157" s="59" t="s">
        <v>135</v>
      </c>
      <c r="AV157" s="60"/>
      <c r="AW157" s="60"/>
      <c r="AX157" s="61"/>
      <c r="AY157" s="39"/>
      <c r="AZ157" s="40"/>
      <c r="BA157" s="40"/>
      <c r="BB157" s="40"/>
      <c r="BC157" s="25"/>
    </row>
    <row r="158" spans="1:55" ht="24" customHeight="1">
      <c r="A158" s="41">
        <v>2</v>
      </c>
      <c r="B158" s="41">
        <v>1</v>
      </c>
      <c r="C158" s="56"/>
      <c r="D158" s="57"/>
      <c r="E158" s="57"/>
      <c r="F158" s="57"/>
      <c r="G158" s="57"/>
      <c r="H158" s="57"/>
      <c r="I158" s="57"/>
      <c r="J158" s="57"/>
      <c r="K158" s="57"/>
      <c r="L158" s="58"/>
      <c r="M158" s="42" t="s">
        <v>153</v>
      </c>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74">
        <v>1</v>
      </c>
      <c r="AL158" s="73"/>
      <c r="AM158" s="73"/>
      <c r="AN158" s="73"/>
      <c r="AO158" s="73"/>
      <c r="AP158" s="73"/>
      <c r="AQ158" s="59" t="s">
        <v>134</v>
      </c>
      <c r="AR158" s="60"/>
      <c r="AS158" s="60"/>
      <c r="AT158" s="61"/>
      <c r="AU158" s="59" t="s">
        <v>135</v>
      </c>
      <c r="AV158" s="60"/>
      <c r="AW158" s="60"/>
      <c r="AX158" s="61"/>
      <c r="AY158" s="25"/>
      <c r="AZ158" s="25"/>
      <c r="BA158" s="25"/>
      <c r="BB158" s="25"/>
      <c r="BC158" s="25"/>
    </row>
    <row r="159" spans="1:55" ht="12.75" customHeight="1">
      <c r="A159" s="27"/>
      <c r="B159" s="27"/>
      <c r="C159" s="23"/>
      <c r="D159" s="23"/>
      <c r="E159" s="23"/>
      <c r="F159" s="23"/>
      <c r="G159" s="23"/>
      <c r="H159" s="23"/>
      <c r="I159" s="23"/>
      <c r="J159" s="23"/>
      <c r="K159" s="23"/>
      <c r="L159" s="23"/>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8"/>
      <c r="AL159" s="26"/>
      <c r="AM159" s="26"/>
      <c r="AN159" s="26"/>
      <c r="AO159" s="26"/>
      <c r="AP159" s="26"/>
      <c r="AQ159" s="23"/>
      <c r="AR159" s="23"/>
      <c r="AS159" s="23"/>
      <c r="AT159" s="23"/>
      <c r="AU159" s="23"/>
      <c r="AV159" s="23"/>
      <c r="AW159" s="23"/>
      <c r="AX159" s="23"/>
      <c r="AY159" s="25"/>
      <c r="AZ159" s="25"/>
      <c r="BA159" s="25"/>
      <c r="BB159" s="25"/>
      <c r="BC159" s="25"/>
    </row>
    <row r="160" ht="13.5">
      <c r="B160" s="15" t="s">
        <v>154</v>
      </c>
    </row>
    <row r="161" spans="1:50" ht="34.5" customHeight="1">
      <c r="A161" s="41"/>
      <c r="B161" s="41"/>
      <c r="C161" s="69" t="s">
        <v>125</v>
      </c>
      <c r="D161" s="69"/>
      <c r="E161" s="69"/>
      <c r="F161" s="69"/>
      <c r="G161" s="69"/>
      <c r="H161" s="69"/>
      <c r="I161" s="69"/>
      <c r="J161" s="69"/>
      <c r="K161" s="69"/>
      <c r="L161" s="69"/>
      <c r="M161" s="69" t="s">
        <v>126</v>
      </c>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75" t="s">
        <v>127</v>
      </c>
      <c r="AL161" s="69"/>
      <c r="AM161" s="69"/>
      <c r="AN161" s="69"/>
      <c r="AO161" s="69"/>
      <c r="AP161" s="69"/>
      <c r="AQ161" s="69" t="s">
        <v>128</v>
      </c>
      <c r="AR161" s="69"/>
      <c r="AS161" s="69"/>
      <c r="AT161" s="69"/>
      <c r="AU161" s="70" t="s">
        <v>129</v>
      </c>
      <c r="AV161" s="71"/>
      <c r="AW161" s="71"/>
      <c r="AX161" s="72"/>
    </row>
    <row r="162" spans="1:50" ht="24" customHeight="1">
      <c r="A162" s="41">
        <v>1</v>
      </c>
      <c r="B162" s="41">
        <v>1</v>
      </c>
      <c r="C162" s="83" t="s">
        <v>170</v>
      </c>
      <c r="D162" s="84"/>
      <c r="E162" s="84"/>
      <c r="F162" s="84"/>
      <c r="G162" s="84"/>
      <c r="H162" s="84"/>
      <c r="I162" s="84"/>
      <c r="J162" s="84"/>
      <c r="K162" s="84"/>
      <c r="L162" s="85"/>
      <c r="M162" s="73" t="s">
        <v>130</v>
      </c>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4">
        <v>9</v>
      </c>
      <c r="AL162" s="73"/>
      <c r="AM162" s="73"/>
      <c r="AN162" s="73"/>
      <c r="AO162" s="73"/>
      <c r="AP162" s="73"/>
      <c r="AQ162" s="59" t="s">
        <v>131</v>
      </c>
      <c r="AR162" s="60"/>
      <c r="AS162" s="60"/>
      <c r="AT162" s="61"/>
      <c r="AU162" s="59" t="s">
        <v>44</v>
      </c>
      <c r="AV162" s="60"/>
      <c r="AW162" s="60"/>
      <c r="AX162" s="61"/>
    </row>
    <row r="163" spans="1:55" ht="24" customHeight="1">
      <c r="A163" s="41">
        <v>2</v>
      </c>
      <c r="B163" s="41">
        <v>1</v>
      </c>
      <c r="C163" s="86"/>
      <c r="D163" s="87"/>
      <c r="E163" s="87"/>
      <c r="F163" s="87"/>
      <c r="G163" s="87"/>
      <c r="H163" s="87"/>
      <c r="I163" s="87"/>
      <c r="J163" s="87"/>
      <c r="K163" s="87"/>
      <c r="L163" s="88"/>
      <c r="M163" s="73" t="s">
        <v>132</v>
      </c>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4">
        <v>9</v>
      </c>
      <c r="AL163" s="73"/>
      <c r="AM163" s="73"/>
      <c r="AN163" s="73"/>
      <c r="AO163" s="73"/>
      <c r="AP163" s="73"/>
      <c r="AQ163" s="73">
        <v>2</v>
      </c>
      <c r="AR163" s="73"/>
      <c r="AS163" s="73"/>
      <c r="AT163" s="73"/>
      <c r="AU163" s="59" t="s">
        <v>44</v>
      </c>
      <c r="AV163" s="60"/>
      <c r="AW163" s="60"/>
      <c r="AX163" s="61"/>
      <c r="AY163" s="39"/>
      <c r="AZ163" s="40"/>
      <c r="BA163" s="40"/>
      <c r="BB163" s="40"/>
      <c r="BC163" s="25"/>
    </row>
    <row r="164" spans="1:55" ht="24" customHeight="1">
      <c r="A164" s="81">
        <v>3</v>
      </c>
      <c r="B164" s="82">
        <v>1</v>
      </c>
      <c r="C164" s="89"/>
      <c r="D164" s="90"/>
      <c r="E164" s="90"/>
      <c r="F164" s="90"/>
      <c r="G164" s="90"/>
      <c r="H164" s="90"/>
      <c r="I164" s="90"/>
      <c r="J164" s="90"/>
      <c r="K164" s="90"/>
      <c r="L164" s="91"/>
      <c r="M164" s="42" t="s">
        <v>133</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74">
        <v>1</v>
      </c>
      <c r="AL164" s="73"/>
      <c r="AM164" s="73"/>
      <c r="AN164" s="73"/>
      <c r="AO164" s="73"/>
      <c r="AP164" s="73"/>
      <c r="AQ164" s="59" t="s">
        <v>134</v>
      </c>
      <c r="AR164" s="60"/>
      <c r="AS164" s="60"/>
      <c r="AT164" s="61"/>
      <c r="AU164" s="59" t="s">
        <v>135</v>
      </c>
      <c r="AV164" s="60"/>
      <c r="AW164" s="60"/>
      <c r="AX164" s="61"/>
      <c r="AY164" s="25"/>
      <c r="AZ164" s="25"/>
      <c r="BA164" s="25"/>
      <c r="BB164" s="25"/>
      <c r="BC164" s="25"/>
    </row>
    <row r="165" spans="51:55" ht="13.5">
      <c r="AY165" s="25"/>
      <c r="AZ165" s="25"/>
      <c r="BA165" s="25"/>
      <c r="BB165" s="25"/>
      <c r="BC165" s="25"/>
    </row>
    <row r="166" spans="2:55" ht="13.5">
      <c r="B166" s="15" t="s">
        <v>157</v>
      </c>
      <c r="AY166" s="25"/>
      <c r="AZ166" s="25"/>
      <c r="BA166" s="25"/>
      <c r="BB166" s="25"/>
      <c r="BC166" s="25"/>
    </row>
    <row r="167" spans="1:55" ht="34.5" customHeight="1">
      <c r="A167" s="41"/>
      <c r="B167" s="41"/>
      <c r="C167" s="69" t="s">
        <v>148</v>
      </c>
      <c r="D167" s="69"/>
      <c r="E167" s="69"/>
      <c r="F167" s="69"/>
      <c r="G167" s="69"/>
      <c r="H167" s="69"/>
      <c r="I167" s="69"/>
      <c r="J167" s="69"/>
      <c r="K167" s="69"/>
      <c r="L167" s="69"/>
      <c r="M167" s="69" t="s">
        <v>149</v>
      </c>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75" t="s">
        <v>150</v>
      </c>
      <c r="AL167" s="69"/>
      <c r="AM167" s="69"/>
      <c r="AN167" s="69"/>
      <c r="AO167" s="69"/>
      <c r="AP167" s="69"/>
      <c r="AQ167" s="69" t="s">
        <v>128</v>
      </c>
      <c r="AR167" s="69"/>
      <c r="AS167" s="69"/>
      <c r="AT167" s="69"/>
      <c r="AU167" s="70" t="s">
        <v>129</v>
      </c>
      <c r="AV167" s="71"/>
      <c r="AW167" s="71"/>
      <c r="AX167" s="72"/>
      <c r="AY167" s="25"/>
      <c r="AZ167" s="25"/>
      <c r="BA167" s="25"/>
      <c r="BB167" s="25"/>
      <c r="BC167" s="25"/>
    </row>
    <row r="168" spans="1:55" ht="24" customHeight="1">
      <c r="A168" s="41">
        <v>1</v>
      </c>
      <c r="B168" s="41">
        <v>1</v>
      </c>
      <c r="C168" s="73" t="s">
        <v>155</v>
      </c>
      <c r="D168" s="73"/>
      <c r="E168" s="73"/>
      <c r="F168" s="73"/>
      <c r="G168" s="73"/>
      <c r="H168" s="73"/>
      <c r="I168" s="73"/>
      <c r="J168" s="73"/>
      <c r="K168" s="73"/>
      <c r="L168" s="73"/>
      <c r="M168" s="73" t="s">
        <v>156</v>
      </c>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4">
        <v>13</v>
      </c>
      <c r="AL168" s="73"/>
      <c r="AM168" s="73"/>
      <c r="AN168" s="73"/>
      <c r="AO168" s="73"/>
      <c r="AP168" s="73"/>
      <c r="AQ168" s="73">
        <v>2</v>
      </c>
      <c r="AR168" s="73"/>
      <c r="AS168" s="73"/>
      <c r="AT168" s="73"/>
      <c r="AU168" s="59" t="s">
        <v>135</v>
      </c>
      <c r="AV168" s="60"/>
      <c r="AW168" s="60"/>
      <c r="AX168" s="61"/>
      <c r="AY168" s="39"/>
      <c r="AZ168" s="40"/>
      <c r="BA168" s="40"/>
      <c r="BB168" s="40"/>
      <c r="BC168" s="25"/>
    </row>
    <row r="169" spans="51:55" ht="13.5">
      <c r="AY169" s="25"/>
      <c r="AZ169" s="25"/>
      <c r="BA169" s="25"/>
      <c r="BB169" s="25"/>
      <c r="BC169" s="25"/>
    </row>
    <row r="170" ht="13.5">
      <c r="B170" s="15" t="s">
        <v>188</v>
      </c>
    </row>
    <row r="171" spans="1:50" ht="34.5" customHeight="1">
      <c r="A171" s="41"/>
      <c r="B171" s="41"/>
      <c r="C171" s="69" t="s">
        <v>148</v>
      </c>
      <c r="D171" s="69"/>
      <c r="E171" s="69"/>
      <c r="F171" s="69"/>
      <c r="G171" s="69"/>
      <c r="H171" s="69"/>
      <c r="I171" s="69"/>
      <c r="J171" s="69"/>
      <c r="K171" s="69"/>
      <c r="L171" s="69"/>
      <c r="M171" s="69" t="s">
        <v>149</v>
      </c>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75" t="s">
        <v>150</v>
      </c>
      <c r="AL171" s="69"/>
      <c r="AM171" s="69"/>
      <c r="AN171" s="69"/>
      <c r="AO171" s="69"/>
      <c r="AP171" s="69"/>
      <c r="AQ171" s="69" t="s">
        <v>128</v>
      </c>
      <c r="AR171" s="69"/>
      <c r="AS171" s="69"/>
      <c r="AT171" s="69"/>
      <c r="AU171" s="70" t="s">
        <v>129</v>
      </c>
      <c r="AV171" s="71"/>
      <c r="AW171" s="71"/>
      <c r="AX171" s="72"/>
    </row>
    <row r="172" spans="1:50" ht="24" customHeight="1">
      <c r="A172" s="41">
        <v>1</v>
      </c>
      <c r="B172" s="41">
        <v>1</v>
      </c>
      <c r="C172" s="42" t="s">
        <v>161</v>
      </c>
      <c r="D172" s="42"/>
      <c r="E172" s="42"/>
      <c r="F172" s="42"/>
      <c r="G172" s="42"/>
      <c r="H172" s="42"/>
      <c r="I172" s="42"/>
      <c r="J172" s="42"/>
      <c r="K172" s="42"/>
      <c r="L172" s="42"/>
      <c r="M172" s="67" t="s">
        <v>162</v>
      </c>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43">
        <v>0.9</v>
      </c>
      <c r="AL172" s="42"/>
      <c r="AM172" s="42"/>
      <c r="AN172" s="42"/>
      <c r="AO172" s="42"/>
      <c r="AP172" s="42"/>
      <c r="AQ172" s="44" t="s">
        <v>134</v>
      </c>
      <c r="AR172" s="45"/>
      <c r="AS172" s="45"/>
      <c r="AT172" s="46"/>
      <c r="AU172" s="44" t="s">
        <v>135</v>
      </c>
      <c r="AV172" s="45"/>
      <c r="AW172" s="45"/>
      <c r="AX172" s="46"/>
    </row>
    <row r="173" spans="3:50" ht="13.5">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2:50" ht="13.5">
      <c r="B174" s="15" t="s">
        <v>189</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s="30" customFormat="1" ht="34.5" customHeight="1">
      <c r="A175" s="47"/>
      <c r="B175" s="47"/>
      <c r="C175" s="48" t="s">
        <v>148</v>
      </c>
      <c r="D175" s="48"/>
      <c r="E175" s="48"/>
      <c r="F175" s="48"/>
      <c r="G175" s="48"/>
      <c r="H175" s="48"/>
      <c r="I175" s="48"/>
      <c r="J175" s="48"/>
      <c r="K175" s="48"/>
      <c r="L175" s="48"/>
      <c r="M175" s="48" t="s">
        <v>149</v>
      </c>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9" t="s">
        <v>150</v>
      </c>
      <c r="AL175" s="48"/>
      <c r="AM175" s="48"/>
      <c r="AN175" s="48"/>
      <c r="AO175" s="48"/>
      <c r="AP175" s="48"/>
      <c r="AQ175" s="48" t="s">
        <v>128</v>
      </c>
      <c r="AR175" s="48"/>
      <c r="AS175" s="48"/>
      <c r="AT175" s="48"/>
      <c r="AU175" s="50" t="s">
        <v>129</v>
      </c>
      <c r="AV175" s="51"/>
      <c r="AW175" s="51"/>
      <c r="AX175" s="52"/>
    </row>
    <row r="176" spans="1:50" ht="24" customHeight="1">
      <c r="A176" s="41">
        <v>1</v>
      </c>
      <c r="B176" s="41">
        <v>1</v>
      </c>
      <c r="C176" s="42" t="s">
        <v>163</v>
      </c>
      <c r="D176" s="42"/>
      <c r="E176" s="42"/>
      <c r="F176" s="42"/>
      <c r="G176" s="42"/>
      <c r="H176" s="42"/>
      <c r="I176" s="42"/>
      <c r="J176" s="42"/>
      <c r="K176" s="42"/>
      <c r="L176" s="42"/>
      <c r="M176" s="67" t="s">
        <v>164</v>
      </c>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43">
        <v>0.7</v>
      </c>
      <c r="AL176" s="42"/>
      <c r="AM176" s="42"/>
      <c r="AN176" s="42"/>
      <c r="AO176" s="42"/>
      <c r="AP176" s="42"/>
      <c r="AQ176" s="44" t="s">
        <v>134</v>
      </c>
      <c r="AR176" s="45"/>
      <c r="AS176" s="45"/>
      <c r="AT176" s="46"/>
      <c r="AU176" s="44" t="s">
        <v>135</v>
      </c>
      <c r="AV176" s="45"/>
      <c r="AW176" s="45"/>
      <c r="AX176" s="46"/>
    </row>
    <row r="177" spans="3:50" ht="13.5">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2:50" ht="13.5">
      <c r="B178" s="15" t="s">
        <v>187</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s="30" customFormat="1" ht="34.5" customHeight="1">
      <c r="A179" s="47"/>
      <c r="B179" s="47"/>
      <c r="C179" s="48" t="s">
        <v>125</v>
      </c>
      <c r="D179" s="48"/>
      <c r="E179" s="48"/>
      <c r="F179" s="48"/>
      <c r="G179" s="48"/>
      <c r="H179" s="48"/>
      <c r="I179" s="48"/>
      <c r="J179" s="48"/>
      <c r="K179" s="48"/>
      <c r="L179" s="48"/>
      <c r="M179" s="48" t="s">
        <v>126</v>
      </c>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9" t="s">
        <v>127</v>
      </c>
      <c r="AL179" s="48"/>
      <c r="AM179" s="48"/>
      <c r="AN179" s="48"/>
      <c r="AO179" s="48"/>
      <c r="AP179" s="48"/>
      <c r="AQ179" s="48" t="s">
        <v>128</v>
      </c>
      <c r="AR179" s="48"/>
      <c r="AS179" s="48"/>
      <c r="AT179" s="48"/>
      <c r="AU179" s="50" t="s">
        <v>129</v>
      </c>
      <c r="AV179" s="51"/>
      <c r="AW179" s="51"/>
      <c r="AX179" s="52"/>
    </row>
    <row r="180" spans="1:50" ht="24" customHeight="1">
      <c r="A180" s="41">
        <v>1</v>
      </c>
      <c r="B180" s="41">
        <v>1</v>
      </c>
      <c r="C180" s="42" t="s">
        <v>178</v>
      </c>
      <c r="D180" s="42"/>
      <c r="E180" s="42"/>
      <c r="F180" s="42"/>
      <c r="G180" s="42"/>
      <c r="H180" s="42"/>
      <c r="I180" s="42"/>
      <c r="J180" s="42"/>
      <c r="K180" s="42"/>
      <c r="L180" s="42"/>
      <c r="M180" s="65" t="s">
        <v>196</v>
      </c>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43">
        <v>1</v>
      </c>
      <c r="AL180" s="42"/>
      <c r="AM180" s="42"/>
      <c r="AN180" s="42"/>
      <c r="AO180" s="42"/>
      <c r="AP180" s="42"/>
      <c r="AQ180" s="44" t="s">
        <v>14</v>
      </c>
      <c r="AR180" s="45"/>
      <c r="AS180" s="45"/>
      <c r="AT180" s="46"/>
      <c r="AU180" s="44" t="s">
        <v>14</v>
      </c>
      <c r="AV180" s="45"/>
      <c r="AW180" s="45"/>
      <c r="AX180" s="46"/>
    </row>
    <row r="181" spans="3:50" ht="13.5">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2:55" ht="13.5">
      <c r="B182" s="15" t="s">
        <v>121</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5"/>
      <c r="AZ182" s="25"/>
      <c r="BA182" s="25"/>
      <c r="BB182" s="25"/>
      <c r="BC182" s="25"/>
    </row>
    <row r="183" spans="1:55" s="30" customFormat="1" ht="34.5" customHeight="1">
      <c r="A183" s="47"/>
      <c r="B183" s="47"/>
      <c r="C183" s="48" t="s">
        <v>125</v>
      </c>
      <c r="D183" s="48"/>
      <c r="E183" s="48"/>
      <c r="F183" s="48"/>
      <c r="G183" s="48"/>
      <c r="H183" s="48"/>
      <c r="I183" s="48"/>
      <c r="J183" s="48"/>
      <c r="K183" s="48"/>
      <c r="L183" s="48"/>
      <c r="M183" s="48" t="s">
        <v>126</v>
      </c>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9" t="s">
        <v>127</v>
      </c>
      <c r="AL183" s="48"/>
      <c r="AM183" s="48"/>
      <c r="AN183" s="48"/>
      <c r="AO183" s="48"/>
      <c r="AP183" s="48"/>
      <c r="AQ183" s="48" t="s">
        <v>128</v>
      </c>
      <c r="AR183" s="48"/>
      <c r="AS183" s="48"/>
      <c r="AT183" s="48"/>
      <c r="AU183" s="50" t="s">
        <v>129</v>
      </c>
      <c r="AV183" s="51"/>
      <c r="AW183" s="51"/>
      <c r="AX183" s="52"/>
      <c r="AY183" s="31"/>
      <c r="AZ183" s="31"/>
      <c r="BA183" s="31"/>
      <c r="BB183" s="31"/>
      <c r="BC183" s="31"/>
    </row>
    <row r="184" spans="1:55" ht="24" customHeight="1">
      <c r="A184" s="41">
        <v>1</v>
      </c>
      <c r="B184" s="41">
        <v>1</v>
      </c>
      <c r="C184" s="36" t="s">
        <v>151</v>
      </c>
      <c r="D184" s="37"/>
      <c r="E184" s="37"/>
      <c r="F184" s="37"/>
      <c r="G184" s="37"/>
      <c r="H184" s="37"/>
      <c r="I184" s="37"/>
      <c r="J184" s="37"/>
      <c r="K184" s="37"/>
      <c r="L184" s="38"/>
      <c r="M184" s="42" t="s">
        <v>179</v>
      </c>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3">
        <v>3</v>
      </c>
      <c r="AL184" s="42"/>
      <c r="AM184" s="42"/>
      <c r="AN184" s="42"/>
      <c r="AO184" s="42"/>
      <c r="AP184" s="42"/>
      <c r="AQ184" s="44" t="s">
        <v>14</v>
      </c>
      <c r="AR184" s="45"/>
      <c r="AS184" s="45"/>
      <c r="AT184" s="46"/>
      <c r="AU184" s="44" t="s">
        <v>14</v>
      </c>
      <c r="AV184" s="45"/>
      <c r="AW184" s="45"/>
      <c r="AX184" s="46"/>
      <c r="AY184" s="39"/>
      <c r="AZ184" s="40"/>
      <c r="BA184" s="40"/>
      <c r="BB184" s="40"/>
      <c r="BC184" s="25"/>
    </row>
    <row r="185" spans="3:50" ht="13.5">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2:50" ht="13.5">
      <c r="B186" s="15" t="s">
        <v>190</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s="30" customFormat="1" ht="34.5" customHeight="1">
      <c r="A187" s="47"/>
      <c r="B187" s="47"/>
      <c r="C187" s="48" t="s">
        <v>125</v>
      </c>
      <c r="D187" s="48"/>
      <c r="E187" s="48"/>
      <c r="F187" s="48"/>
      <c r="G187" s="48"/>
      <c r="H187" s="48"/>
      <c r="I187" s="48"/>
      <c r="J187" s="48"/>
      <c r="K187" s="48"/>
      <c r="L187" s="48"/>
      <c r="M187" s="48" t="s">
        <v>126</v>
      </c>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9" t="s">
        <v>127</v>
      </c>
      <c r="AL187" s="48"/>
      <c r="AM187" s="48"/>
      <c r="AN187" s="48"/>
      <c r="AO187" s="48"/>
      <c r="AP187" s="48"/>
      <c r="AQ187" s="48" t="s">
        <v>128</v>
      </c>
      <c r="AR187" s="48"/>
      <c r="AS187" s="48"/>
      <c r="AT187" s="48"/>
      <c r="AU187" s="50" t="s">
        <v>129</v>
      </c>
      <c r="AV187" s="51"/>
      <c r="AW187" s="51"/>
      <c r="AX187" s="52"/>
    </row>
    <row r="188" spans="1:50" ht="30" customHeight="1">
      <c r="A188" s="41">
        <v>1</v>
      </c>
      <c r="B188" s="41">
        <v>1</v>
      </c>
      <c r="C188" s="62" t="s">
        <v>195</v>
      </c>
      <c r="D188" s="63"/>
      <c r="E188" s="63"/>
      <c r="F188" s="63"/>
      <c r="G188" s="63"/>
      <c r="H188" s="63"/>
      <c r="I188" s="63"/>
      <c r="J188" s="63"/>
      <c r="K188" s="63"/>
      <c r="L188" s="64"/>
      <c r="M188" s="65" t="s">
        <v>184</v>
      </c>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43">
        <v>0.8</v>
      </c>
      <c r="AL188" s="42"/>
      <c r="AM188" s="42"/>
      <c r="AN188" s="42"/>
      <c r="AO188" s="42"/>
      <c r="AP188" s="42"/>
      <c r="AQ188" s="44" t="s">
        <v>14</v>
      </c>
      <c r="AR188" s="45"/>
      <c r="AS188" s="45"/>
      <c r="AT188" s="46"/>
      <c r="AU188" s="44" t="s">
        <v>14</v>
      </c>
      <c r="AV188" s="45"/>
      <c r="AW188" s="45"/>
      <c r="AX188" s="46"/>
    </row>
  </sheetData>
  <sheetProtection/>
  <mergeCells count="61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AR11:AX11"/>
    <mergeCell ref="G12:H15"/>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A18:F20"/>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O20:AS20"/>
    <mergeCell ref="AT20:AX20"/>
    <mergeCell ref="A21:F23"/>
    <mergeCell ref="G21:X21"/>
    <mergeCell ref="Y21:AA21"/>
    <mergeCell ref="AB21:AD21"/>
    <mergeCell ref="AE21:AI21"/>
    <mergeCell ref="AJ21:AN21"/>
    <mergeCell ref="AO21:AS21"/>
    <mergeCell ref="AT21:AX21"/>
    <mergeCell ref="G22:X23"/>
    <mergeCell ref="Y22:AA23"/>
    <mergeCell ref="AB22:AD22"/>
    <mergeCell ref="AE22:AI22"/>
    <mergeCell ref="AJ22:AN22"/>
    <mergeCell ref="AO22:AS22"/>
    <mergeCell ref="AT22:AX22"/>
    <mergeCell ref="AB23:AD23"/>
    <mergeCell ref="AE23:AI23"/>
    <mergeCell ref="AJ23:AN23"/>
    <mergeCell ref="AO23:AS23"/>
    <mergeCell ref="AT23:AX23"/>
    <mergeCell ref="A24:F24"/>
    <mergeCell ref="G24:X24"/>
    <mergeCell ref="Y24:AA24"/>
    <mergeCell ref="AB24:AX24"/>
    <mergeCell ref="A25:B33"/>
    <mergeCell ref="C25:K25"/>
    <mergeCell ref="L25:Q25"/>
    <mergeCell ref="R25:W25"/>
    <mergeCell ref="X25:AX25"/>
    <mergeCell ref="C26:K26"/>
    <mergeCell ref="L26:Q26"/>
    <mergeCell ref="R26:W26"/>
    <mergeCell ref="X26:AX26"/>
    <mergeCell ref="C27:K27"/>
    <mergeCell ref="L27:Q27"/>
    <mergeCell ref="R27:W27"/>
    <mergeCell ref="X27:AX27"/>
    <mergeCell ref="C28:K28"/>
    <mergeCell ref="L28:Q28"/>
    <mergeCell ref="R28:W28"/>
    <mergeCell ref="X28:AX28"/>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A35:AX35"/>
    <mergeCell ref="C36:AC36"/>
    <mergeCell ref="AD36:AF36"/>
    <mergeCell ref="AG36:AX36"/>
    <mergeCell ref="A37:B39"/>
    <mergeCell ref="C37:AC37"/>
    <mergeCell ref="AD37:AF37"/>
    <mergeCell ref="AG37:AX39"/>
    <mergeCell ref="C38:AC38"/>
    <mergeCell ref="AD38:AF38"/>
    <mergeCell ref="C39:AC39"/>
    <mergeCell ref="AD39:AF39"/>
    <mergeCell ref="A40:B45"/>
    <mergeCell ref="C40:AC40"/>
    <mergeCell ref="AD40:AF40"/>
    <mergeCell ref="AG40:AX45"/>
    <mergeCell ref="C41:AC41"/>
    <mergeCell ref="AD41:AF41"/>
    <mergeCell ref="C42:AC42"/>
    <mergeCell ref="AD42:AF42"/>
    <mergeCell ref="C43:AC43"/>
    <mergeCell ref="AD43:AF43"/>
    <mergeCell ref="C44:AC44"/>
    <mergeCell ref="AD44:AF44"/>
    <mergeCell ref="C45:AC45"/>
    <mergeCell ref="AD45:AF45"/>
    <mergeCell ref="A46:B48"/>
    <mergeCell ref="C46:AC46"/>
    <mergeCell ref="AD46:AF46"/>
    <mergeCell ref="AG46:AX48"/>
    <mergeCell ref="C47:AC47"/>
    <mergeCell ref="AD47:AF47"/>
    <mergeCell ref="C48:AC48"/>
    <mergeCell ref="AD48:AF48"/>
    <mergeCell ref="C50:F50"/>
    <mergeCell ref="G50:S50"/>
    <mergeCell ref="T50:AF50"/>
    <mergeCell ref="C51:F51"/>
    <mergeCell ref="G51:S51"/>
    <mergeCell ref="T51:AF51"/>
    <mergeCell ref="C52:F52"/>
    <mergeCell ref="G52:S52"/>
    <mergeCell ref="T52:AF52"/>
    <mergeCell ref="A53:B53"/>
    <mergeCell ref="C53:AX53"/>
    <mergeCell ref="A54:AX54"/>
    <mergeCell ref="A49:B52"/>
    <mergeCell ref="C49:AC49"/>
    <mergeCell ref="AD49:AF49"/>
    <mergeCell ref="AG49:AX52"/>
    <mergeCell ref="A55:AX55"/>
    <mergeCell ref="A56:AX56"/>
    <mergeCell ref="A57:E57"/>
    <mergeCell ref="F57:AX57"/>
    <mergeCell ref="A58:AX58"/>
    <mergeCell ref="A59:E59"/>
    <mergeCell ref="F59:AX59"/>
    <mergeCell ref="A60:AX60"/>
    <mergeCell ref="A61:AX61"/>
    <mergeCell ref="A62:AX62"/>
    <mergeCell ref="A63:B63"/>
    <mergeCell ref="C63:J63"/>
    <mergeCell ref="K63:R63"/>
    <mergeCell ref="S63:Z63"/>
    <mergeCell ref="AA63:AH63"/>
    <mergeCell ref="AI63:AP63"/>
    <mergeCell ref="AQ63:AX63"/>
    <mergeCell ref="A65:F96"/>
    <mergeCell ref="A99:F142"/>
    <mergeCell ref="G99:AB99"/>
    <mergeCell ref="AC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U115:AX115"/>
    <mergeCell ref="AC114:AG114"/>
    <mergeCell ref="AH114:AT114"/>
    <mergeCell ref="AU114:AX114"/>
    <mergeCell ref="G113:K113"/>
    <mergeCell ref="L113:X113"/>
    <mergeCell ref="Y113:AB113"/>
    <mergeCell ref="AC113:AG113"/>
    <mergeCell ref="AH113:AT113"/>
    <mergeCell ref="AU113:AX113"/>
    <mergeCell ref="L116:X116"/>
    <mergeCell ref="Y116:AB116"/>
    <mergeCell ref="AC116:AG116"/>
    <mergeCell ref="AH116:AT116"/>
    <mergeCell ref="AU116:AX116"/>
    <mergeCell ref="G115:K115"/>
    <mergeCell ref="L115:X115"/>
    <mergeCell ref="Y115:AB115"/>
    <mergeCell ref="AC115:AG115"/>
    <mergeCell ref="AH115:AT115"/>
    <mergeCell ref="G114:K114"/>
    <mergeCell ref="L114:X114"/>
    <mergeCell ref="Y114:AB114"/>
    <mergeCell ref="AC117:AG117"/>
    <mergeCell ref="AH117:AT117"/>
    <mergeCell ref="AU117:AX117"/>
    <mergeCell ref="G117:K117"/>
    <mergeCell ref="L117:X117"/>
    <mergeCell ref="Y117:AB117"/>
    <mergeCell ref="G116:K116"/>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161:B161"/>
    <mergeCell ref="C161:L161"/>
    <mergeCell ref="M161:AJ161"/>
    <mergeCell ref="AK161:AP161"/>
    <mergeCell ref="AQ161:AT161"/>
    <mergeCell ref="AU161:AX161"/>
    <mergeCell ref="AU163:AX163"/>
    <mergeCell ref="A162:B162"/>
    <mergeCell ref="M162:AJ162"/>
    <mergeCell ref="AK162:AP162"/>
    <mergeCell ref="AQ162:AT162"/>
    <mergeCell ref="AU162:AX162"/>
    <mergeCell ref="C162:L164"/>
    <mergeCell ref="AY163:BB163"/>
    <mergeCell ref="A164:B164"/>
    <mergeCell ref="M164:AJ164"/>
    <mergeCell ref="AK164:AP164"/>
    <mergeCell ref="AQ164:AT164"/>
    <mergeCell ref="AU164:AX164"/>
    <mergeCell ref="A163:B163"/>
    <mergeCell ref="M163:AJ163"/>
    <mergeCell ref="AK163:AP163"/>
    <mergeCell ref="AQ163:AT163"/>
    <mergeCell ref="A152:G152"/>
    <mergeCell ref="H152:X152"/>
    <mergeCell ref="A153:G153"/>
    <mergeCell ref="H153:L153"/>
    <mergeCell ref="M153:S153"/>
    <mergeCell ref="T153:X153"/>
    <mergeCell ref="Y153:AE153"/>
    <mergeCell ref="AF153:AJ153"/>
    <mergeCell ref="AK153:AQ153"/>
    <mergeCell ref="AR153:AV153"/>
    <mergeCell ref="A154:G154"/>
    <mergeCell ref="H154:L154"/>
    <mergeCell ref="M154:S154"/>
    <mergeCell ref="T154:X154"/>
    <mergeCell ref="Y154:AE154"/>
    <mergeCell ref="AF154:AJ154"/>
    <mergeCell ref="AK154:AQ154"/>
    <mergeCell ref="AR154:AV154"/>
    <mergeCell ref="A156:B156"/>
    <mergeCell ref="C156:L156"/>
    <mergeCell ref="M156:AJ156"/>
    <mergeCell ref="AK156:AP156"/>
    <mergeCell ref="AQ156:AT156"/>
    <mergeCell ref="AU156:AX156"/>
    <mergeCell ref="AY157:BB157"/>
    <mergeCell ref="A158:B158"/>
    <mergeCell ref="M158:AJ158"/>
    <mergeCell ref="AK158:AP158"/>
    <mergeCell ref="AQ158:AT158"/>
    <mergeCell ref="AU158:AX158"/>
    <mergeCell ref="A157:B157"/>
    <mergeCell ref="M157:AJ157"/>
    <mergeCell ref="AK157:AP157"/>
    <mergeCell ref="AQ157:AT157"/>
    <mergeCell ref="M168:AJ168"/>
    <mergeCell ref="AK168:AP168"/>
    <mergeCell ref="AQ168:AT168"/>
    <mergeCell ref="AU168:AX168"/>
    <mergeCell ref="A167:B167"/>
    <mergeCell ref="C167:L167"/>
    <mergeCell ref="M167:AJ167"/>
    <mergeCell ref="AK167:AP167"/>
    <mergeCell ref="AQ167:AT167"/>
    <mergeCell ref="AU167:AX167"/>
    <mergeCell ref="AU149:AX149"/>
    <mergeCell ref="AY168:BB168"/>
    <mergeCell ref="A148:B148"/>
    <mergeCell ref="C148:L148"/>
    <mergeCell ref="M148:AJ148"/>
    <mergeCell ref="AK148:AP148"/>
    <mergeCell ref="AQ148:AT148"/>
    <mergeCell ref="AU148:AX148"/>
    <mergeCell ref="A168:B168"/>
    <mergeCell ref="C168:L168"/>
    <mergeCell ref="A172:B172"/>
    <mergeCell ref="A149:B149"/>
    <mergeCell ref="C149:L149"/>
    <mergeCell ref="M149:AJ149"/>
    <mergeCell ref="AK149:AP149"/>
    <mergeCell ref="AQ149:AT149"/>
    <mergeCell ref="A171:B171"/>
    <mergeCell ref="C171:L171"/>
    <mergeCell ref="M171:AJ171"/>
    <mergeCell ref="AK171:AP171"/>
    <mergeCell ref="AQ171:AT171"/>
    <mergeCell ref="AU171:AX171"/>
    <mergeCell ref="M175:AJ175"/>
    <mergeCell ref="AK175:AP175"/>
    <mergeCell ref="AQ175:AT175"/>
    <mergeCell ref="AU175:AX175"/>
    <mergeCell ref="AK172:AP172"/>
    <mergeCell ref="AQ172:AT172"/>
    <mergeCell ref="AU172:AX172"/>
    <mergeCell ref="AQ176:AT176"/>
    <mergeCell ref="AU176:AX176"/>
    <mergeCell ref="C172:L172"/>
    <mergeCell ref="M172:AJ172"/>
    <mergeCell ref="A176:B176"/>
    <mergeCell ref="C176:L176"/>
    <mergeCell ref="M176:AJ176"/>
    <mergeCell ref="AK176:AP176"/>
    <mergeCell ref="A175:B175"/>
    <mergeCell ref="C175:L175"/>
    <mergeCell ref="A179:B179"/>
    <mergeCell ref="C179:L179"/>
    <mergeCell ref="M179:AJ179"/>
    <mergeCell ref="AK179:AP179"/>
    <mergeCell ref="AQ179:AT179"/>
    <mergeCell ref="AU179:AX179"/>
    <mergeCell ref="M187:AJ187"/>
    <mergeCell ref="AK187:AP187"/>
    <mergeCell ref="AQ187:AT187"/>
    <mergeCell ref="AU187:AX187"/>
    <mergeCell ref="A180:B180"/>
    <mergeCell ref="C180:L180"/>
    <mergeCell ref="M180:AJ180"/>
    <mergeCell ref="AK180:AP180"/>
    <mergeCell ref="AQ180:AT180"/>
    <mergeCell ref="AU180:AX180"/>
    <mergeCell ref="C157:L158"/>
    <mergeCell ref="AU157:AX157"/>
    <mergeCell ref="A188:B188"/>
    <mergeCell ref="C188:L188"/>
    <mergeCell ref="M188:AJ188"/>
    <mergeCell ref="AK188:AP188"/>
    <mergeCell ref="AQ188:AT188"/>
    <mergeCell ref="AU188:AX188"/>
    <mergeCell ref="A187:B187"/>
    <mergeCell ref="C187:L187"/>
    <mergeCell ref="A183:B183"/>
    <mergeCell ref="C183:L183"/>
    <mergeCell ref="M183:AJ183"/>
    <mergeCell ref="AK183:AP183"/>
    <mergeCell ref="AQ183:AT183"/>
    <mergeCell ref="AU183:AX183"/>
    <mergeCell ref="C184:L184"/>
    <mergeCell ref="AY184:BB184"/>
    <mergeCell ref="A184:B184"/>
    <mergeCell ref="M184:AJ184"/>
    <mergeCell ref="AK184:AP184"/>
    <mergeCell ref="AQ184:AT184"/>
    <mergeCell ref="AU184:AX18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 祐朗</dc:creator>
  <cp:keywords/>
  <dc:description/>
  <cp:lastModifiedBy>難波 厚</cp:lastModifiedBy>
  <cp:lastPrinted>2013-08-23T09:56:39Z</cp:lastPrinted>
  <dcterms:created xsi:type="dcterms:W3CDTF">2013-05-17T10:34:06Z</dcterms:created>
  <dcterms:modified xsi:type="dcterms:W3CDTF">2013-08-25T17:13:52Z</dcterms:modified>
  <cp:category/>
  <cp:version/>
  <cp:contentType/>
  <cp:contentStatus/>
</cp:coreProperties>
</file>