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3"/>
  </bookViews>
  <sheets>
    <sheet name="BS" sheetId="1" r:id="rId1"/>
    <sheet name="PL" sheetId="2" r:id="rId2"/>
    <sheet name="AD" sheetId="3" r:id="rId3"/>
    <sheet name="CF" sheetId="4" r:id="rId4"/>
  </sheets>
  <externalReferences>
    <externalReference r:id="rId7"/>
    <externalReference r:id="rId8"/>
  </externalReferences>
  <definedNames>
    <definedName name="a" hidden="1">#REF!</definedName>
    <definedName name="ＡＡＡ">#REF!,#REF!,#REF!,#REF!</definedName>
    <definedName name="AS2DocOpenMode" hidden="1">"AS2DocumentEdit"</definedName>
    <definedName name="b">#REF!,#REF!,#REF!,#REF!</definedName>
    <definedName name="d">#REF!,#REF!,#REF!,#REF!</definedName>
    <definedName name="_xlnm.Print_Area" localSheetId="2">'AD'!$B$1:$D$14</definedName>
    <definedName name="_xlnm.Print_Area" localSheetId="0">'BS'!$A$1:$F$24</definedName>
    <definedName name="_xlnm.Print_Area" localSheetId="3">'CF'!$A$1:$C$49</definedName>
    <definedName name="_xlnm.Print_Area" localSheetId="1">'PL'!$A$1:$C$38</definedName>
    <definedName name="既往年度">'[2]土地水面'!#REF!</definedName>
    <definedName name="出資金H20">#REF!</definedName>
  </definedNames>
  <calcPr fullCalcOnLoad="1"/>
</workbook>
</file>

<file path=xl/sharedStrings.xml><?xml version="1.0" encoding="utf-8"?>
<sst xmlns="http://schemas.openxmlformats.org/spreadsheetml/2006/main" count="103" uniqueCount="80">
  <si>
    <t>貸　借　対　照　表</t>
  </si>
  <si>
    <t>(単位：百万円)</t>
  </si>
  <si>
    <t>前会計年度</t>
  </si>
  <si>
    <t>本会計年度</t>
  </si>
  <si>
    <t>3月31日)</t>
  </si>
  <si>
    <t>＜資産の部＞</t>
  </si>
  <si>
    <t>＜負債の部＞</t>
  </si>
  <si>
    <t>現金・預金</t>
  </si>
  <si>
    <t>未払金</t>
  </si>
  <si>
    <t>未収金</t>
  </si>
  <si>
    <t>未払費用</t>
  </si>
  <si>
    <t>前払金</t>
  </si>
  <si>
    <t>賞与引当金</t>
  </si>
  <si>
    <t>前払費用</t>
  </si>
  <si>
    <t>退職給付引当金</t>
  </si>
  <si>
    <t>その他の債権等</t>
  </si>
  <si>
    <t>その他の債務等</t>
  </si>
  <si>
    <t>貸倒引当金</t>
  </si>
  <si>
    <t>有形固定資産</t>
  </si>
  <si>
    <t>国有財産（公共用財産を除く）</t>
  </si>
  <si>
    <t>土地</t>
  </si>
  <si>
    <t>立木竹</t>
  </si>
  <si>
    <t>建物</t>
  </si>
  <si>
    <t>工作物</t>
  </si>
  <si>
    <t>負債合計</t>
  </si>
  <si>
    <t>船舶</t>
  </si>
  <si>
    <t>建設仮勘定</t>
  </si>
  <si>
    <t>＜資産・負債差額の部＞</t>
  </si>
  <si>
    <t>物品</t>
  </si>
  <si>
    <t>資産・負債差額</t>
  </si>
  <si>
    <t>無形固定資産</t>
  </si>
  <si>
    <t>出資金</t>
  </si>
  <si>
    <t>資産合計</t>
  </si>
  <si>
    <t>負債及び資産・
負債差額合計</t>
  </si>
  <si>
    <t>業務費用計算書</t>
  </si>
  <si>
    <t>本年度業務費用合計</t>
  </si>
  <si>
    <t>資産・負債差額増減計算書</t>
  </si>
  <si>
    <t>Ⅰ　前年度末資産・負債差額</t>
  </si>
  <si>
    <t>Ⅱ　本年度業務費用合計</t>
  </si>
  <si>
    <t>Ⅲ　財　　　　　　　源</t>
  </si>
  <si>
    <t>主管の財源</t>
  </si>
  <si>
    <t>配賦財源</t>
  </si>
  <si>
    <t>自己収入</t>
  </si>
  <si>
    <t>Ⅳ　無償所管換等</t>
  </si>
  <si>
    <t>Ⅴ　資産評価差額</t>
  </si>
  <si>
    <t>区分別収支計算書</t>
  </si>
  <si>
    <t>Ⅰ　業務収支</t>
  </si>
  <si>
    <t>１　財源</t>
  </si>
  <si>
    <t>主管の収納済歳入額</t>
  </si>
  <si>
    <t>前年度剰余金受入</t>
  </si>
  <si>
    <t>財源合計</t>
  </si>
  <si>
    <t>２　業務支出</t>
  </si>
  <si>
    <t>(1)　業務支出（施設整備支出を除く）</t>
  </si>
  <si>
    <t>業務支出（施設整備支出を除く）合計</t>
  </si>
  <si>
    <t>(2)　施設整備支出</t>
  </si>
  <si>
    <t>土地に係る支出</t>
  </si>
  <si>
    <t>立木竹に係る支出</t>
  </si>
  <si>
    <t>建物に係る支出</t>
  </si>
  <si>
    <t>工作物に係る支出</t>
  </si>
  <si>
    <t>船舶に係る支出</t>
  </si>
  <si>
    <t>建設仮勘定に係る支出</t>
  </si>
  <si>
    <t>施設整備支出合計</t>
  </si>
  <si>
    <t>業務支出合計</t>
  </si>
  <si>
    <t>業務収支</t>
  </si>
  <si>
    <t>Ⅱ　財務収支</t>
  </si>
  <si>
    <t>財務収支</t>
  </si>
  <si>
    <t>本年度収支</t>
  </si>
  <si>
    <t>翌年度歳入繰入</t>
  </si>
  <si>
    <t>本年度末現金･預金残高</t>
  </si>
  <si>
    <t>-</t>
  </si>
  <si>
    <t>Ⅵ　本年度末資産・負債差額</t>
  </si>
  <si>
    <t>(至 平成26年3月31日)</t>
  </si>
  <si>
    <t>(至 平成26年3月31日)</t>
  </si>
  <si>
    <t>(自 平成25年4月1日)</t>
  </si>
  <si>
    <t>(自 平成26年4月1日)</t>
  </si>
  <si>
    <t>(至 平成27年3月31日)</t>
  </si>
  <si>
    <t>(至 平成27年3月31日)</t>
  </si>
  <si>
    <t>一般会計への繰入</t>
  </si>
  <si>
    <t>　その他歳計外現金・預金本年度末残高</t>
  </si>
  <si>
    <t>一般会計への繰入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</si>
</sst>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.00;&quot;△ &quot;#,##0.00"/>
    <numFmt numFmtId="179" formatCode="&quot;(&quot;0%&quot;)   &quot;;[Red]\-&quot;(&quot;0%&quot;)   &quot;;&quot;－    &quot;"/>
    <numFmt numFmtId="180" formatCode="&quot;(&quot;0.00%&quot;)   &quot;;[Red]\-&quot;(&quot;0.00%&quot;)   &quot;;&quot;－    &quot;"/>
    <numFmt numFmtId="181" formatCode="0.00%;[Red]\-0.00%;&quot;－&quot;"/>
    <numFmt numFmtId="182" formatCode="#,##0;[Red]\-#,##0;&quot;－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Fill="0" applyBorder="0" applyProtection="0">
      <alignment/>
    </xf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9" fillId="0" borderId="0" applyNumberFormat="0" applyFont="0" applyFill="0" applyBorder="0">
      <alignment horizontal="left" vertical="top" wrapText="1"/>
      <protection/>
    </xf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left" vertical="center" wrapText="1" indent="2"/>
    </xf>
    <xf numFmtId="177" fontId="4" fillId="0" borderId="0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/>
    </xf>
    <xf numFmtId="38" fontId="4" fillId="0" borderId="0" xfId="52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distributed" vertical="center" wrapText="1"/>
    </xf>
    <xf numFmtId="176" fontId="4" fillId="0" borderId="26" xfId="0" applyNumberFormat="1" applyFont="1" applyFill="1" applyBorder="1" applyAlignment="1">
      <alignment horizontal="right" vertical="center" shrinkToFit="1"/>
    </xf>
    <xf numFmtId="178" fontId="4" fillId="33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38" fontId="4" fillId="0" borderId="0" xfId="52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 wrapText="1" indent="1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wrapText="1" indent="3"/>
    </xf>
    <xf numFmtId="177" fontId="4" fillId="0" borderId="27" xfId="0" applyNumberFormat="1" applyFont="1" applyFill="1" applyBorder="1" applyAlignment="1">
      <alignment horizontal="left" vertical="center" wrapText="1"/>
    </xf>
    <xf numFmtId="176" fontId="4" fillId="0" borderId="28" xfId="0" applyNumberFormat="1" applyFont="1" applyFill="1" applyBorder="1" applyAlignment="1">
      <alignment horizontal="right" vertical="center" shrinkToFit="1"/>
    </xf>
    <xf numFmtId="0" fontId="4" fillId="33" borderId="11" xfId="0" applyFont="1" applyFill="1" applyBorder="1" applyAlignment="1">
      <alignment vertical="center"/>
    </xf>
    <xf numFmtId="38" fontId="4" fillId="33" borderId="0" xfId="52" applyFont="1" applyFill="1" applyAlignment="1">
      <alignment vertical="center"/>
    </xf>
    <xf numFmtId="177" fontId="4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 indent="4"/>
    </xf>
    <xf numFmtId="176" fontId="4" fillId="0" borderId="0" xfId="52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()" xfId="44"/>
    <cellStyle name="パーセント(0.00)" xfId="45"/>
    <cellStyle name="パーセント[0.00]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桁区切り 5 2" xfId="58"/>
    <cellStyle name="見出し 1" xfId="59"/>
    <cellStyle name="見出し 2" xfId="60"/>
    <cellStyle name="見出し 3" xfId="61"/>
    <cellStyle name="見出し 4" xfId="62"/>
    <cellStyle name="見出し１" xfId="63"/>
    <cellStyle name="集計" xfId="64"/>
    <cellStyle name="出力" xfId="65"/>
    <cellStyle name="折り返し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 5" xfId="74"/>
    <cellStyle name="標準 6" xfId="75"/>
    <cellStyle name="標準 6 2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2823;&#33251;&#23448;&#25151;\&#37096;&#23616;&#20869;&#20849;&#26377;&#12501;&#12457;&#12523;&#12480;\&#20250;&#35336;&#35506;&#20849;&#26377;\&#30435;&#26619;&#25351;&#23566;&#23460;\&#27770;&#31639;&#20418;\01%20&#27770;&#31639;&#38306;&#20418;\02%20&#36001;&#21209;&#35576;&#34920;&#38306;&#20418;\01%20&#30465;&#24193;&#21029;&#36001;&#21209;&#26360;&#39006;\H26&#36001;&#34920;&#20316;&#25104;\03&#21512;&#31639;\&#9313;&#27770;&#31639;&#20418;&#20316;&#26989;\WS\&#21512;&#31639;WS201512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286\&#27770;&#31639;&#20418;&#29992;\&#27770;&#31639;&#20418;\&#21454;&#32013;&#26410;&#28168;\11&#24180;&#24230;\11&#24180;&#24230;&#12288;&#27507;&#20837;&#27770;&#31639;&#20998;&#26512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BS（M)H19"/>
      <sheetName val="一般PL（M)H19"/>
      <sheetName val="一般資負（M)H19"/>
      <sheetName val="一般CF（M)H19"/>
      <sheetName val="BS百万円"/>
      <sheetName val="PL百万円"/>
      <sheetName val="AD百万円"/>
      <sheetName val="CF百万円"/>
      <sheetName val="BS円"/>
      <sheetName val="PL円"/>
      <sheetName val="AD円"/>
      <sheetName val="CF円"/>
      <sheetName val="修正H15物品"/>
      <sheetName val="H16物品"/>
      <sheetName val="H17物品 "/>
      <sheetName val="H18物品"/>
      <sheetName val="H１８遺族 "/>
      <sheetName val="H17遺族"/>
      <sheetName val="H16訂正遺族"/>
      <sheetName val="H15修正遺族"/>
      <sheetName val="H14修正遺族"/>
      <sheetName val="H14"/>
      <sheetName val="H15"/>
      <sheetName val="H16"/>
      <sheetName val="H17 "/>
      <sheetName val="H18"/>
      <sheetName val="H19"/>
      <sheetName val="WS"/>
    </sheetNames>
    <sheetDataSet>
      <sheetData sheetId="8">
        <row r="4">
          <cell r="B4" t="str">
            <v>(平成26年</v>
          </cell>
          <cell r="C4" t="str">
            <v>(平成27年</v>
          </cell>
          <cell r="E4" t="str">
            <v>(平成26年</v>
          </cell>
          <cell r="F4" t="str">
            <v>(平成27年</v>
          </cell>
        </row>
        <row r="7">
          <cell r="B7">
            <v>43770429628</v>
          </cell>
          <cell r="C7">
            <v>59688613111</v>
          </cell>
          <cell r="E7">
            <v>153974215</v>
          </cell>
          <cell r="F7">
            <v>150362873</v>
          </cell>
        </row>
        <row r="8">
          <cell r="B8">
            <v>959394884</v>
          </cell>
          <cell r="C8">
            <v>410231490</v>
          </cell>
          <cell r="E8">
            <v>57629880</v>
          </cell>
        </row>
        <row r="9">
          <cell r="B9">
            <v>121551245167</v>
          </cell>
          <cell r="C9">
            <v>76246132015</v>
          </cell>
          <cell r="E9">
            <v>1604831902</v>
          </cell>
          <cell r="F9">
            <v>1854593103</v>
          </cell>
        </row>
        <row r="10">
          <cell r="B10">
            <v>358678176</v>
          </cell>
          <cell r="C10">
            <v>82784851</v>
          </cell>
          <cell r="E10">
            <v>21931065426</v>
          </cell>
          <cell r="F10">
            <v>18178160394</v>
          </cell>
        </row>
        <row r="11">
          <cell r="B11">
            <v>5246677</v>
          </cell>
          <cell r="C11">
            <v>79169583</v>
          </cell>
          <cell r="E11">
            <v>1172220</v>
          </cell>
          <cell r="F11">
            <v>1172220</v>
          </cell>
        </row>
        <row r="12">
          <cell r="B12">
            <v>-217581189</v>
          </cell>
          <cell r="C12">
            <v>-200708867</v>
          </cell>
        </row>
        <row r="13">
          <cell r="B13">
            <v>334394450506</v>
          </cell>
          <cell r="C13">
            <v>341119234796</v>
          </cell>
        </row>
        <row r="14">
          <cell r="B14">
            <v>322026446892</v>
          </cell>
          <cell r="C14">
            <v>329755622000</v>
          </cell>
        </row>
        <row r="15">
          <cell r="B15">
            <v>278805917661</v>
          </cell>
          <cell r="C15">
            <v>286915063652</v>
          </cell>
        </row>
        <row r="16">
          <cell r="B16">
            <v>1760906036</v>
          </cell>
          <cell r="C16">
            <v>1975883173</v>
          </cell>
        </row>
        <row r="17">
          <cell r="B17">
            <v>18061930187</v>
          </cell>
          <cell r="C17">
            <v>17945810819</v>
          </cell>
        </row>
        <row r="18">
          <cell r="C18">
            <v>22622835687</v>
          </cell>
          <cell r="E18">
            <v>23748673643</v>
          </cell>
          <cell r="F18">
            <v>20184288590</v>
          </cell>
        </row>
        <row r="19">
          <cell r="B19">
            <v>1473978</v>
          </cell>
          <cell r="C19">
            <v>18298869</v>
          </cell>
        </row>
        <row r="20">
          <cell r="B20">
            <v>686180667</v>
          </cell>
          <cell r="C20">
            <v>277729800</v>
          </cell>
        </row>
        <row r="21">
          <cell r="B21">
            <v>12368003614</v>
          </cell>
          <cell r="C21">
            <v>11363612796</v>
          </cell>
          <cell r="E21">
            <v>583944622666</v>
          </cell>
          <cell r="F21">
            <v>568083131542</v>
          </cell>
        </row>
        <row r="22">
          <cell r="B22">
            <v>394125367</v>
          </cell>
          <cell r="C22">
            <v>368274086</v>
          </cell>
        </row>
        <row r="23">
          <cell r="B23">
            <v>106477307093</v>
          </cell>
          <cell r="C23">
            <v>110473689067</v>
          </cell>
        </row>
        <row r="24">
          <cell r="B24">
            <v>607693296309</v>
          </cell>
          <cell r="C24">
            <v>588267420132</v>
          </cell>
          <cell r="E24">
            <v>607693296309</v>
          </cell>
          <cell r="F24">
            <v>588267420132</v>
          </cell>
        </row>
      </sheetData>
      <sheetData sheetId="9">
        <row r="7">
          <cell r="A7" t="str">
            <v>人件費</v>
          </cell>
          <cell r="B7">
            <v>18142261248</v>
          </cell>
          <cell r="C7">
            <v>24132521359</v>
          </cell>
        </row>
        <row r="8">
          <cell r="A8" t="str">
            <v>賞与引当金繰入額</v>
          </cell>
          <cell r="B8">
            <v>1232515364</v>
          </cell>
          <cell r="C8">
            <v>1854593103</v>
          </cell>
        </row>
        <row r="9">
          <cell r="A9" t="str">
            <v>退職給付引当金繰入額</v>
          </cell>
          <cell r="B9">
            <v>2299588575</v>
          </cell>
          <cell r="C9">
            <v>-2807330398</v>
          </cell>
        </row>
        <row r="10">
          <cell r="A10" t="str">
            <v>補助金等</v>
          </cell>
          <cell r="B10">
            <v>833716772256</v>
          </cell>
          <cell r="C10">
            <v>554875812045</v>
          </cell>
        </row>
        <row r="11">
          <cell r="A11" t="str">
            <v>委託費</v>
          </cell>
          <cell r="B11">
            <v>68204174127</v>
          </cell>
          <cell r="C11">
            <v>66093933175</v>
          </cell>
        </row>
        <row r="12">
          <cell r="A12" t="str">
            <v>交付金</v>
          </cell>
          <cell r="B12">
            <v>10652421333</v>
          </cell>
          <cell r="C12">
            <v>10521146733</v>
          </cell>
        </row>
        <row r="13">
          <cell r="A13" t="str">
            <v>分担金</v>
          </cell>
          <cell r="B13">
            <v>45518257</v>
          </cell>
          <cell r="C13">
            <v>50936495</v>
          </cell>
        </row>
        <row r="14">
          <cell r="A14" t="str">
            <v>拠出金</v>
          </cell>
          <cell r="B14">
            <v>2932722634</v>
          </cell>
          <cell r="C14">
            <v>5787464972</v>
          </cell>
        </row>
        <row r="16">
          <cell r="A16" t="str">
            <v>独立行政法人運営費交付金</v>
          </cell>
          <cell r="B16">
            <v>23218679000</v>
          </cell>
          <cell r="C16">
            <v>14471457000</v>
          </cell>
        </row>
        <row r="17">
          <cell r="A17" t="str">
            <v>国有資産所在市町村交付金</v>
          </cell>
          <cell r="B17">
            <v>939300</v>
          </cell>
          <cell r="C17">
            <v>986800</v>
          </cell>
        </row>
        <row r="18">
          <cell r="B18">
            <v>132609</v>
          </cell>
        </row>
        <row r="19">
          <cell r="A19" t="str">
            <v>エネルギー対策特別会計への繰入</v>
          </cell>
          <cell r="C19">
            <v>1019521000</v>
          </cell>
        </row>
        <row r="20">
          <cell r="A20" t="str">
            <v>労働保険特別会計への繰入</v>
          </cell>
          <cell r="B20">
            <v>87581760</v>
          </cell>
          <cell r="C20">
            <v>85091000</v>
          </cell>
        </row>
        <row r="21">
          <cell r="A21" t="str">
            <v>庁費等</v>
          </cell>
          <cell r="B21">
            <v>165223553532</v>
          </cell>
          <cell r="C21">
            <v>369247067585</v>
          </cell>
        </row>
        <row r="22">
          <cell r="A22" t="str">
            <v>その他の経費</v>
          </cell>
          <cell r="B22">
            <v>2264059912</v>
          </cell>
          <cell r="C22">
            <v>4245975287</v>
          </cell>
        </row>
        <row r="23">
          <cell r="A23" t="str">
            <v>減価償却費</v>
          </cell>
          <cell r="B23">
            <v>6377243416</v>
          </cell>
          <cell r="C23">
            <v>7715533945</v>
          </cell>
        </row>
        <row r="24">
          <cell r="A24" t="str">
            <v>貸倒引当金繰入額</v>
          </cell>
          <cell r="B24">
            <v>40712821</v>
          </cell>
          <cell r="C24">
            <v>83611386</v>
          </cell>
        </row>
        <row r="26">
          <cell r="A26" t="str">
            <v>資産処分損益</v>
          </cell>
          <cell r="B26">
            <v>2233944725</v>
          </cell>
          <cell r="C26">
            <v>645005572</v>
          </cell>
        </row>
        <row r="27">
          <cell r="A27" t="str">
            <v>資産評価損</v>
          </cell>
          <cell r="B27">
            <v>0</v>
          </cell>
          <cell r="C27">
            <v>5000000000</v>
          </cell>
        </row>
        <row r="28">
          <cell r="B28">
            <v>1136672820869</v>
          </cell>
          <cell r="C28">
            <v>1063023327059</v>
          </cell>
        </row>
      </sheetData>
      <sheetData sheetId="10">
        <row r="6">
          <cell r="C6">
            <v>481836270823</v>
          </cell>
          <cell r="D6">
            <v>583944622666</v>
          </cell>
        </row>
        <row r="7">
          <cell r="D7">
            <v>-1063023327059</v>
          </cell>
        </row>
        <row r="8">
          <cell r="C8">
            <v>1209485725242</v>
          </cell>
          <cell r="D8">
            <v>1041887530584</v>
          </cell>
        </row>
        <row r="9">
          <cell r="C9">
            <v>23422015994</v>
          </cell>
          <cell r="D9">
            <v>13705336987</v>
          </cell>
        </row>
        <row r="10">
          <cell r="C10">
            <v>1159927137259</v>
          </cell>
          <cell r="D10">
            <v>939199817366</v>
          </cell>
        </row>
        <row r="11">
          <cell r="C11">
            <v>26136571989</v>
          </cell>
          <cell r="D11">
            <v>88982376231</v>
          </cell>
        </row>
        <row r="12">
          <cell r="D12">
            <v>-3947943798</v>
          </cell>
        </row>
        <row r="13">
          <cell r="C13">
            <v>10411537623</v>
          </cell>
          <cell r="D13">
            <v>9222249149</v>
          </cell>
        </row>
        <row r="15">
          <cell r="C15">
            <v>583944622666</v>
          </cell>
          <cell r="D15">
            <v>568083131542</v>
          </cell>
        </row>
      </sheetData>
      <sheetData sheetId="11">
        <row r="8">
          <cell r="B8">
            <v>23398682151</v>
          </cell>
          <cell r="C8">
            <v>13674140624</v>
          </cell>
        </row>
        <row r="9">
          <cell r="B9">
            <v>1159927137259</v>
          </cell>
          <cell r="C9">
            <v>939199817366</v>
          </cell>
        </row>
        <row r="10">
          <cell r="B10">
            <v>24156226121</v>
          </cell>
          <cell r="C10">
            <v>89387998418</v>
          </cell>
        </row>
        <row r="11">
          <cell r="B11">
            <v>35068092768</v>
          </cell>
          <cell r="C11">
            <v>39457953588</v>
          </cell>
        </row>
        <row r="12">
          <cell r="B12">
            <v>1242550138299</v>
          </cell>
          <cell r="C12">
            <v>1081719909996</v>
          </cell>
        </row>
        <row r="16">
          <cell r="A16" t="str">
            <v>人件費</v>
          </cell>
          <cell r="B16">
            <v>-19966735858</v>
          </cell>
          <cell r="C16">
            <v>-26696839441</v>
          </cell>
        </row>
        <row r="17">
          <cell r="A17" t="str">
            <v>補助金等</v>
          </cell>
          <cell r="B17">
            <v>-833716772256</v>
          </cell>
          <cell r="C17">
            <v>-554875812045</v>
          </cell>
        </row>
        <row r="18">
          <cell r="A18" t="str">
            <v>委託費</v>
          </cell>
          <cell r="C18">
            <v>-66093933181</v>
          </cell>
        </row>
        <row r="19">
          <cell r="A19" t="str">
            <v>交付金</v>
          </cell>
          <cell r="B19">
            <v>-10652421333</v>
          </cell>
          <cell r="C19">
            <v>-10521146733</v>
          </cell>
        </row>
        <row r="20">
          <cell r="A20" t="str">
            <v>分担金</v>
          </cell>
          <cell r="B20">
            <v>-45518257</v>
          </cell>
          <cell r="C20">
            <v>-50936495</v>
          </cell>
        </row>
        <row r="21">
          <cell r="A21" t="str">
            <v>拠出金</v>
          </cell>
          <cell r="B21">
            <v>-2932722634</v>
          </cell>
          <cell r="C21">
            <v>-5787464972</v>
          </cell>
        </row>
        <row r="22">
          <cell r="A22" t="str">
            <v>支出金</v>
          </cell>
          <cell r="B22">
            <v>0</v>
          </cell>
          <cell r="C22">
            <v>0</v>
          </cell>
        </row>
        <row r="23">
          <cell r="A23" t="str">
            <v>独立行政法人運営費交付金</v>
          </cell>
          <cell r="B23">
            <v>-23218679000</v>
          </cell>
          <cell r="C23">
            <v>-14471457000</v>
          </cell>
        </row>
        <row r="24">
          <cell r="A24" t="str">
            <v>国有資産所在市町村交付金</v>
          </cell>
          <cell r="B24">
            <v>-939300</v>
          </cell>
          <cell r="C24">
            <v>-986800</v>
          </cell>
        </row>
        <row r="25">
          <cell r="B25">
            <v>-132609</v>
          </cell>
          <cell r="C25">
            <v>0</v>
          </cell>
        </row>
        <row r="26">
          <cell r="A26" t="str">
            <v>エネルギー対策特別会計への繰入</v>
          </cell>
          <cell r="B26">
            <v>0</v>
          </cell>
          <cell r="C26">
            <v>-1019521000</v>
          </cell>
        </row>
        <row r="27">
          <cell r="A27" t="str">
            <v>労働保険特別会計への繰入</v>
          </cell>
          <cell r="B27">
            <v>-89956000</v>
          </cell>
          <cell r="C27">
            <v>-85091000</v>
          </cell>
        </row>
        <row r="28">
          <cell r="A28" t="str">
            <v>出資による支出</v>
          </cell>
          <cell r="B28">
            <v>0</v>
          </cell>
          <cell r="C28">
            <v>-8000000000</v>
          </cell>
        </row>
        <row r="29">
          <cell r="A29" t="str">
            <v>庁費等の支出</v>
          </cell>
          <cell r="B29">
            <v>-236390596065</v>
          </cell>
          <cell r="C29">
            <v>-326247252211</v>
          </cell>
        </row>
        <row r="30">
          <cell r="A30" t="str">
            <v>その他の支出</v>
          </cell>
          <cell r="B30">
            <v>-2219768603</v>
          </cell>
          <cell r="C30">
            <v>-4233973868</v>
          </cell>
        </row>
        <row r="31">
          <cell r="B31">
            <v>-1197266416042</v>
          </cell>
          <cell r="C31">
            <v>-1018084414746</v>
          </cell>
        </row>
        <row r="33">
          <cell r="B33">
            <v>-77785000</v>
          </cell>
          <cell r="C33">
            <v>-62404282</v>
          </cell>
        </row>
        <row r="34">
          <cell r="B34">
            <v>-59207890</v>
          </cell>
          <cell r="C34">
            <v>-21741183</v>
          </cell>
        </row>
        <row r="35">
          <cell r="B35">
            <v>-1178800720</v>
          </cell>
          <cell r="C35">
            <v>-420921433</v>
          </cell>
        </row>
        <row r="36">
          <cell r="B36">
            <v>-2827663560</v>
          </cell>
          <cell r="C36">
            <v>-2615256939</v>
          </cell>
        </row>
        <row r="37">
          <cell r="B37">
            <v>0</v>
          </cell>
          <cell r="C37">
            <v>-19548000</v>
          </cell>
        </row>
        <row r="38">
          <cell r="B38">
            <v>-1682311499</v>
          </cell>
          <cell r="C38">
            <v>-807010302</v>
          </cell>
        </row>
        <row r="39">
          <cell r="B39">
            <v>-5825768669</v>
          </cell>
          <cell r="C39">
            <v>-3946882139</v>
          </cell>
        </row>
        <row r="40">
          <cell r="B40">
            <v>-1203092184711</v>
          </cell>
          <cell r="C40">
            <v>-1022031296885</v>
          </cell>
        </row>
        <row r="41">
          <cell r="B41">
            <v>39457953588</v>
          </cell>
          <cell r="C41">
            <v>59688613111</v>
          </cell>
        </row>
        <row r="44">
          <cell r="B44">
            <v>0</v>
          </cell>
          <cell r="C44">
            <v>0</v>
          </cell>
        </row>
        <row r="46">
          <cell r="B46">
            <v>39457953588</v>
          </cell>
          <cell r="C46">
            <v>59688613111</v>
          </cell>
        </row>
        <row r="47">
          <cell r="C47">
            <v>59688613111</v>
          </cell>
        </row>
        <row r="48">
          <cell r="B48">
            <v>43770429628</v>
          </cell>
          <cell r="C48">
            <v>59688613111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建物物件"/>
      <sheetName val="土地水面"/>
      <sheetName val="集計（建物）"/>
      <sheetName val="（土地）"/>
      <sheetName val="集計（土地）"/>
      <sheetName val="既往年度分（土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F8" sqref="F8"/>
    </sheetView>
  </sheetViews>
  <sheetFormatPr defaultColWidth="9.00390625" defaultRowHeight="13.5"/>
  <cols>
    <col min="1" max="1" width="20.625" style="1" customWidth="1"/>
    <col min="2" max="3" width="11.25390625" style="1" customWidth="1"/>
    <col min="4" max="4" width="20.625" style="1" customWidth="1"/>
    <col min="5" max="6" width="11.25390625" style="1" customWidth="1"/>
    <col min="7" max="16384" width="9.00390625" style="1" customWidth="1"/>
  </cols>
  <sheetData>
    <row r="1" spans="1:6" ht="21.75" customHeight="1">
      <c r="A1" s="71" t="s">
        <v>0</v>
      </c>
      <c r="B1" s="71"/>
      <c r="C1" s="71"/>
      <c r="D1" s="71"/>
      <c r="E1" s="71"/>
      <c r="F1" s="71"/>
    </row>
    <row r="2" spans="1:6" ht="15.75" customHeight="1" thickBot="1">
      <c r="A2" s="2"/>
      <c r="B2" s="2"/>
      <c r="C2" s="2"/>
      <c r="D2" s="2"/>
      <c r="E2" s="2"/>
      <c r="F2" s="3" t="s">
        <v>1</v>
      </c>
    </row>
    <row r="3" spans="1:6" ht="15.75" customHeight="1">
      <c r="A3" s="4"/>
      <c r="B3" s="5" t="s">
        <v>2</v>
      </c>
      <c r="C3" s="5" t="s">
        <v>3</v>
      </c>
      <c r="D3" s="6"/>
      <c r="E3" s="7" t="s">
        <v>2</v>
      </c>
      <c r="F3" s="8" t="s">
        <v>3</v>
      </c>
    </row>
    <row r="4" spans="1:6" ht="12">
      <c r="A4" s="9"/>
      <c r="B4" s="10" t="str">
        <f>'[1]BS円'!B4</f>
        <v>(平成26年</v>
      </c>
      <c r="C4" s="10" t="str">
        <f>'[1]BS円'!C4</f>
        <v>(平成27年</v>
      </c>
      <c r="D4" s="11"/>
      <c r="E4" s="10" t="str">
        <f>'[1]BS円'!E4</f>
        <v>(平成26年</v>
      </c>
      <c r="F4" s="12" t="str">
        <f>'[1]BS円'!F4</f>
        <v>(平成27年</v>
      </c>
    </row>
    <row r="5" spans="1:6" ht="12">
      <c r="A5" s="9"/>
      <c r="B5" s="13" t="s">
        <v>4</v>
      </c>
      <c r="C5" s="13" t="s">
        <v>4</v>
      </c>
      <c r="D5" s="11"/>
      <c r="E5" s="13" t="s">
        <v>4</v>
      </c>
      <c r="F5" s="14" t="s">
        <v>4</v>
      </c>
    </row>
    <row r="6" spans="1:6" ht="16.5" customHeight="1">
      <c r="A6" s="15" t="s">
        <v>5</v>
      </c>
      <c r="B6" s="16"/>
      <c r="C6" s="16"/>
      <c r="D6" s="17" t="s">
        <v>6</v>
      </c>
      <c r="E6" s="16"/>
      <c r="F6" s="18"/>
    </row>
    <row r="7" spans="1:6" ht="19.5" customHeight="1">
      <c r="A7" s="19" t="s">
        <v>7</v>
      </c>
      <c r="B7" s="20">
        <f>IF('[1]BS円'!B7=0,"-",IF(('[1]BS円'!B7&lt;0)*('[1]BS円'!B7&gt;-1000000),CONCATENATE("△ ",ROUNDDOWN('[1]BS円'!B7/1000000,0)),ROUNDDOWN('[1]BS円'!B7/1000000,0)))</f>
        <v>43770</v>
      </c>
      <c r="C7" s="20">
        <f>IF('[1]BS円'!C7=0,"-",IF(('[1]BS円'!C7&lt;0)*('[1]BS円'!C7&gt;-1000000),CONCATENATE("△ ",ROUNDDOWN('[1]BS円'!C7/1000000,0)),ROUNDDOWN('[1]BS円'!C7/1000000,0)))</f>
        <v>59688</v>
      </c>
      <c r="D7" s="21" t="s">
        <v>8</v>
      </c>
      <c r="E7" s="20">
        <f>IF('[1]BS円'!E7=0,"-",IF(('[1]BS円'!E7&lt;0)*('[1]BS円'!E7&gt;-1000000),CONCATENATE("△ ",ROUNDDOWN('[1]BS円'!E7/1000000,0)),ROUNDDOWN('[1]BS円'!E7/1000000,0)))</f>
        <v>153</v>
      </c>
      <c r="F7" s="22">
        <f>IF('[1]BS円'!F7=0,"-",IF(('[1]BS円'!F7&lt;0)*('[1]BS円'!F7&gt;-1000000),CONCATENATE("△ ",ROUNDDOWN('[1]BS円'!F7/1000000,0)),ROUNDDOWN('[1]BS円'!F7/1000000,0)))</f>
        <v>150</v>
      </c>
    </row>
    <row r="8" spans="1:6" ht="19.5" customHeight="1">
      <c r="A8" s="19" t="s">
        <v>9</v>
      </c>
      <c r="B8" s="20">
        <f>IF('[1]BS円'!B8=0,"-",IF(('[1]BS円'!B8&lt;0)*('[1]BS円'!B8&gt;-1000000),CONCATENATE("△ ",ROUNDDOWN('[1]BS円'!B8/1000000,0)),ROUNDDOWN('[1]BS円'!B8/1000000,0)))</f>
        <v>959</v>
      </c>
      <c r="C8" s="20">
        <f>IF('[1]BS円'!C8=0,"-",IF(('[1]BS円'!C8&lt;0)*('[1]BS円'!C8&gt;-1000000),CONCATENATE("△ ",ROUNDDOWN('[1]BS円'!C8/1000000,0)),ROUNDDOWN('[1]BS円'!C8/1000000,0)))</f>
        <v>410</v>
      </c>
      <c r="D8" s="21" t="s">
        <v>10</v>
      </c>
      <c r="E8" s="20">
        <f>IF('[1]BS円'!E8=0,"-",IF(('[1]BS円'!E8&lt;0)*('[1]BS円'!E8&gt;-1000000),CONCATENATE("△ ",ROUNDDOWN('[1]BS円'!E8/1000000,0)),ROUNDDOWN('[1]BS円'!E8/1000000,0)))</f>
        <v>57</v>
      </c>
      <c r="F8" s="22" t="s">
        <v>69</v>
      </c>
    </row>
    <row r="9" spans="1:6" ht="19.5" customHeight="1">
      <c r="A9" s="19" t="s">
        <v>11</v>
      </c>
      <c r="B9" s="20">
        <f>IF('[1]BS円'!B9=0,"-",IF(('[1]BS円'!B9&lt;0)*('[1]BS円'!B9&gt;-1000000),CONCATENATE("△ ",ROUNDDOWN('[1]BS円'!B9/1000000,0)),ROUNDDOWN('[1]BS円'!B9/1000000,0)))</f>
        <v>121551</v>
      </c>
      <c r="C9" s="20">
        <f>IF('[1]BS円'!C9=0,"-",IF(('[1]BS円'!C9&lt;0)*('[1]BS円'!C9&gt;-1000000),CONCATENATE("△ ",ROUNDDOWN('[1]BS円'!C9/1000000,0)),ROUNDDOWN('[1]BS円'!C9/1000000,0)))</f>
        <v>76246</v>
      </c>
      <c r="D9" s="21" t="s">
        <v>12</v>
      </c>
      <c r="E9" s="20">
        <f>IF('[1]BS円'!E9=0,"-",IF(('[1]BS円'!E9&lt;0)*('[1]BS円'!E9&gt;-1000000),CONCATENATE("△ ",ROUNDDOWN('[1]BS円'!E9/1000000,0)),ROUNDDOWN('[1]BS円'!E9/1000000,0)))</f>
        <v>1604</v>
      </c>
      <c r="F9" s="22">
        <f>IF('[1]BS円'!F9=0,"-",IF(('[1]BS円'!F9&lt;0)*('[1]BS円'!F9&gt;-1000000),CONCATENATE("△ ",ROUNDDOWN('[1]BS円'!F9/1000000,0)),ROUNDDOWN('[1]BS円'!F9/1000000,0)))</f>
        <v>1854</v>
      </c>
    </row>
    <row r="10" spans="1:6" ht="19.5" customHeight="1">
      <c r="A10" s="19" t="s">
        <v>13</v>
      </c>
      <c r="B10" s="20">
        <f>IF('[1]BS円'!B10=0,"-",IF(('[1]BS円'!B10&lt;0)*('[1]BS円'!B10&gt;-1000000),CONCATENATE("△ ",ROUNDDOWN('[1]BS円'!B10/1000000,0)),ROUNDDOWN('[1]BS円'!B10/1000000,0)))</f>
        <v>358</v>
      </c>
      <c r="C10" s="20">
        <f>IF('[1]BS円'!C10=0,"-",IF(('[1]BS円'!C10&lt;0)*('[1]BS円'!C10&gt;-1000000),CONCATENATE("△ ",ROUNDDOWN('[1]BS円'!C10/1000000,0)),ROUNDDOWN('[1]BS円'!C10/1000000,0)))</f>
        <v>82</v>
      </c>
      <c r="D10" s="21" t="s">
        <v>14</v>
      </c>
      <c r="E10" s="20">
        <f>IF('[1]BS円'!E10=0,"-",IF(('[1]BS円'!E10&lt;0)*('[1]BS円'!E10&gt;-1000000),CONCATENATE("△ ",ROUNDDOWN('[1]BS円'!E10/1000000,0)),ROUNDDOWN('[1]BS円'!E10/1000000,0)))</f>
        <v>21931</v>
      </c>
      <c r="F10" s="22">
        <f>IF('[1]BS円'!F10=0,"-",IF(('[1]BS円'!F10&lt;0)*('[1]BS円'!F10&gt;-1000000),CONCATENATE("△ ",ROUNDDOWN('[1]BS円'!F10/1000000,0)),ROUNDDOWN('[1]BS円'!F10/1000000,0)))</f>
        <v>18178</v>
      </c>
    </row>
    <row r="11" spans="1:6" ht="19.5" customHeight="1">
      <c r="A11" s="19" t="s">
        <v>15</v>
      </c>
      <c r="B11" s="20">
        <f>IF('[1]BS円'!B11=0,"-",IF(('[1]BS円'!B11&lt;0)*('[1]BS円'!B11&gt;-1000000),CONCATENATE("△ ",ROUNDDOWN('[1]BS円'!B11/1000000,0)),ROUNDDOWN('[1]BS円'!B11/1000000,0)))</f>
        <v>5</v>
      </c>
      <c r="C11" s="20">
        <f>IF('[1]BS円'!C11=0,"-",IF(('[1]BS円'!C11&lt;0)*('[1]BS円'!C11&gt;-1000000),CONCATENATE("△ ",ROUNDDOWN('[1]BS円'!C11/1000000,0)),ROUNDDOWN('[1]BS円'!C11/1000000,0)))</f>
        <v>79</v>
      </c>
      <c r="D11" s="21" t="s">
        <v>16</v>
      </c>
      <c r="E11" s="20">
        <f>IF('[1]BS円'!E11=0,"-",IF(('[1]BS円'!E11&lt;0)*('[1]BS円'!E11&gt;-1000000),CONCATENATE("△ ",ROUNDDOWN('[1]BS円'!E11/1000000,0)),ROUNDDOWN('[1]BS円'!E11/1000000,0)))</f>
        <v>1</v>
      </c>
      <c r="F11" s="22">
        <f>IF('[1]BS円'!F11=0,"-",IF(('[1]BS円'!F11&lt;0)*('[1]BS円'!F11&gt;-1000000),CONCATENATE("△ ",ROUNDDOWN('[1]BS円'!F11/1000000,0)),ROUNDDOWN('[1]BS円'!F11/1000000,0)))</f>
        <v>1</v>
      </c>
    </row>
    <row r="12" spans="1:6" ht="19.5" customHeight="1">
      <c r="A12" s="23" t="s">
        <v>17</v>
      </c>
      <c r="B12" s="20">
        <f>IF('[1]BS円'!B12=0,"-",IF(('[1]BS円'!B12&lt;0)*('[1]BS円'!B12&gt;-1000000),CONCATENATE("△ ",ROUNDDOWN('[1]BS円'!B12/1000000,0)),ROUNDDOWN('[1]BS円'!B12/1000000,0)))</f>
        <v>-217</v>
      </c>
      <c r="C12" s="20">
        <f>IF('[1]BS円'!C12=0,"-",IF(('[1]BS円'!C12&lt;0)*('[1]BS円'!C12&gt;-1000000),CONCATENATE("△ ",ROUNDDOWN('[1]BS円'!C12/1000000,0)),ROUNDDOWN('[1]BS円'!C12/1000000,0)))</f>
        <v>-200</v>
      </c>
      <c r="D12" s="21"/>
      <c r="E12" s="20"/>
      <c r="F12" s="22"/>
    </row>
    <row r="13" spans="1:6" ht="24" customHeight="1">
      <c r="A13" s="19" t="s">
        <v>18</v>
      </c>
      <c r="B13" s="20">
        <f>IF('[1]BS円'!B13=0,"-",IF(('[1]BS円'!B13&lt;0)*('[1]BS円'!B13&gt;-1000000),CONCATENATE("△ ",ROUNDDOWN('[1]BS円'!B13/1000000,0)),ROUNDDOWN('[1]BS円'!B13/1000000,0)))</f>
        <v>334394</v>
      </c>
      <c r="C13" s="20">
        <f>IF('[1]BS円'!C13=0,"-",IF(('[1]BS円'!C13&lt;0)*('[1]BS円'!C13&gt;-1000000),CONCATENATE("△ ",ROUNDDOWN('[1]BS円'!C13/1000000,0)),ROUNDDOWN('[1]BS円'!C13/1000000,0)))</f>
        <v>341119</v>
      </c>
      <c r="D13" s="24"/>
      <c r="E13" s="20"/>
      <c r="F13" s="22"/>
    </row>
    <row r="14" spans="1:6" ht="24" customHeight="1">
      <c r="A14" s="23" t="s">
        <v>19</v>
      </c>
      <c r="B14" s="20">
        <f>IF('[1]BS円'!B14=0,"-",IF(('[1]BS円'!B14&lt;0)*('[1]BS円'!B14&gt;-1000000),CONCATENATE("△ ",ROUNDDOWN('[1]BS円'!B14/1000000,0)),ROUNDDOWN('[1]BS円'!B14/1000000,0)))</f>
        <v>322026</v>
      </c>
      <c r="C14" s="20">
        <f>IF('[1]BS円'!C14=0,"-",IF(('[1]BS円'!C14&lt;0)*('[1]BS円'!C14&gt;-1000000),CONCATENATE("△ ",ROUNDDOWN('[1]BS円'!C14/1000000,0)),ROUNDDOWN('[1]BS円'!C14/1000000,0)))</f>
        <v>329755</v>
      </c>
      <c r="D14" s="25"/>
      <c r="E14" s="26"/>
      <c r="F14" s="27"/>
    </row>
    <row r="15" spans="1:6" ht="19.5" customHeight="1">
      <c r="A15" s="28" t="s">
        <v>20</v>
      </c>
      <c r="B15" s="20">
        <f>IF('[1]BS円'!B15=0,"-",IF(('[1]BS円'!B15&lt;0)*('[1]BS円'!B15&gt;-1000000),CONCATENATE("△ ",ROUNDDOWN('[1]BS円'!B15/1000000,0)),ROUNDDOWN('[1]BS円'!B15/1000000,0)))</f>
        <v>278805</v>
      </c>
      <c r="C15" s="20">
        <f>IF('[1]BS円'!C15=0,"-",IF(('[1]BS円'!C15&lt;0)*('[1]BS円'!C15&gt;-1000000),CONCATENATE("△ ",ROUNDDOWN('[1]BS円'!C15/1000000,0)),ROUNDDOWN('[1]BS円'!C15/1000000,0)))</f>
        <v>286915</v>
      </c>
      <c r="D15" s="30"/>
      <c r="E15" s="20"/>
      <c r="F15" s="22"/>
    </row>
    <row r="16" spans="1:6" ht="19.5" customHeight="1">
      <c r="A16" s="28" t="s">
        <v>21</v>
      </c>
      <c r="B16" s="20">
        <f>IF('[1]BS円'!B16=0,"-",IF(('[1]BS円'!B16&lt;0)*('[1]BS円'!B16&gt;-1000000),CONCATENATE("△ ",ROUNDDOWN('[1]BS円'!B16/1000000,0)),ROUNDDOWN('[1]BS円'!B16/1000000,0)))</f>
        <v>1760</v>
      </c>
      <c r="C16" s="20">
        <f>IF('[1]BS円'!C16=0,"-",IF(('[1]BS円'!C16&lt;0)*('[1]BS円'!C16&gt;-1000000),CONCATENATE("△ ",ROUNDDOWN('[1]BS円'!C16/1000000,0)),ROUNDDOWN('[1]BS円'!C16/1000000,0)))</f>
        <v>1975</v>
      </c>
      <c r="D16" s="21"/>
      <c r="E16" s="20"/>
      <c r="F16" s="22"/>
    </row>
    <row r="17" spans="1:6" ht="19.5" customHeight="1">
      <c r="A17" s="28" t="s">
        <v>22</v>
      </c>
      <c r="B17" s="31">
        <f>IF('[1]BS円'!B17=0,"-",IF(('[1]BS円'!B17&lt;0)*('[1]BS円'!B17&gt;-1000000),CONCATENATE("△ ",ROUNDDOWN('[1]BS円'!B17/1000000,0)),ROUNDDOWN('[1]BS円'!B17/1000000,0)))</f>
        <v>18061</v>
      </c>
      <c r="C17" s="20">
        <f>IF('[1]BS円'!C17=0,"-",IF(('[1]BS円'!C17&lt;0)*('[1]BS円'!C17&gt;-1000000),CONCATENATE("△ ",ROUNDDOWN('[1]BS円'!C17/1000000,0)),ROUNDDOWN('[1]BS円'!C17/1000000,0)))</f>
        <v>17945</v>
      </c>
      <c r="D17" s="32"/>
      <c r="E17" s="33"/>
      <c r="F17" s="34"/>
    </row>
    <row r="18" spans="1:6" ht="19.5" customHeight="1">
      <c r="A18" s="28" t="s">
        <v>23</v>
      </c>
      <c r="B18" s="29">
        <v>0</v>
      </c>
      <c r="C18" s="20">
        <f>IF('[1]BS円'!C18=0,"-",IF(('[1]BS円'!C18&lt;0)*('[1]BS円'!C18&gt;-1000000),CONCATENATE("△ ",ROUNDDOWN('[1]BS円'!C18/1000000,0)),ROUNDDOWN('[1]BS円'!C18/1000000,0)))</f>
        <v>22622</v>
      </c>
      <c r="D18" s="35" t="s">
        <v>24</v>
      </c>
      <c r="E18" s="36">
        <f>IF('[1]BS円'!E18=0,"-",IF(('[1]BS円'!E18&lt;0)*('[1]BS円'!E18&gt;-1000000),CONCATENATE("△ ",ROUNDDOWN('[1]BS円'!E18/1000000,0)),ROUNDDOWN('[1]BS円'!E18/1000000,0)))</f>
        <v>23748</v>
      </c>
      <c r="F18" s="37">
        <f>IF('[1]BS円'!F18=0,"-",IF(('[1]BS円'!F18&lt;0)*('[1]BS円'!F18&gt;-1000000),CONCATENATE("△ ",ROUNDDOWN('[1]BS円'!F18/1000000,0)),ROUNDDOWN('[1]BS円'!F18/1000000,0)))</f>
        <v>20184</v>
      </c>
    </row>
    <row r="19" spans="1:6" ht="19.5" customHeight="1">
      <c r="A19" s="28" t="s">
        <v>25</v>
      </c>
      <c r="B19" s="20">
        <f>IF('[1]BS円'!B19=0,"-",IF(('[1]BS円'!B19&lt;0)*('[1]BS円'!B19&gt;-1000000),CONCATENATE("△ ",ROUNDDOWN('[1]BS円'!B19/1000000,0)),ROUNDDOWN('[1]BS円'!B19/1000000,0)))</f>
        <v>1</v>
      </c>
      <c r="C19" s="20">
        <f>IF('[1]BS円'!C19=0,"-",IF(('[1]BS円'!C19&lt;0)*('[1]BS円'!C19&gt;-1000000),CONCATENATE("△ ",ROUNDDOWN('[1]BS円'!C19/1000000,0)),ROUNDDOWN('[1]BS円'!C19/1000000,0)))</f>
        <v>18</v>
      </c>
      <c r="D19" s="25"/>
      <c r="E19" s="26"/>
      <c r="F19" s="27"/>
    </row>
    <row r="20" spans="1:6" ht="19.5" customHeight="1">
      <c r="A20" s="28" t="s">
        <v>26</v>
      </c>
      <c r="B20" s="20">
        <f>IF('[1]BS円'!B20=0,"-",IF(('[1]BS円'!B20&lt;0)*('[1]BS円'!B20&gt;-1000000),CONCATENATE("△ ",ROUNDDOWN('[1]BS円'!B20/1000000,0)),ROUNDDOWN('[1]BS円'!B20/1000000,0)))</f>
        <v>686</v>
      </c>
      <c r="C20" s="20">
        <f>IF('[1]BS円'!C20=0,"-",IF(('[1]BS円'!C20&lt;0)*('[1]BS円'!C20&gt;-1000000),CONCATENATE("△ ",ROUNDDOWN('[1]BS円'!C20/1000000,0)),ROUNDDOWN('[1]BS円'!C20/1000000,0)))</f>
        <v>277</v>
      </c>
      <c r="D20" s="25" t="s">
        <v>27</v>
      </c>
      <c r="E20" s="26"/>
      <c r="F20" s="27"/>
    </row>
    <row r="21" spans="1:6" ht="19.5" customHeight="1">
      <c r="A21" s="23" t="s">
        <v>28</v>
      </c>
      <c r="B21" s="20">
        <f>IF('[1]BS円'!B21=0,"-",IF(('[1]BS円'!B21&lt;0)*('[1]BS円'!B21&gt;-1000000),CONCATENATE("△ ",ROUNDDOWN('[1]BS円'!B21/1000000,0)),ROUNDDOWN('[1]BS円'!B21/1000000,0)))</f>
        <v>12368</v>
      </c>
      <c r="C21" s="20">
        <f>IF('[1]BS円'!C21=0,"-",IF(('[1]BS円'!C21&lt;0)*('[1]BS円'!C21&gt;-1000000),CONCATENATE("△ ",ROUNDDOWN('[1]BS円'!C21/1000000,0)),ROUNDDOWN('[1]BS円'!C21/1000000,0)))</f>
        <v>11363</v>
      </c>
      <c r="D21" s="30" t="s">
        <v>29</v>
      </c>
      <c r="E21" s="20">
        <f>IF('[1]BS円'!E21=0,"-",IF(('[1]BS円'!E21&lt;0)*('[1]BS円'!E21&gt;-1000000),CONCATENATE("△ ",ROUNDDOWN('[1]BS円'!E21/1000000,0)),ROUNDDOWN('[1]BS円'!E21/1000000,0)))</f>
        <v>583944</v>
      </c>
      <c r="F21" s="22">
        <f>IF('[1]BS円'!F21=0,"-",IF(('[1]BS円'!F21&lt;0)*('[1]BS円'!F21&gt;-1000000),CONCATENATE("△ ",ROUNDDOWN('[1]BS円'!F21/1000000,0)),ROUNDDOWN('[1]BS円'!F21/1000000,0)))</f>
        <v>568083</v>
      </c>
    </row>
    <row r="22" spans="1:6" ht="19.5" customHeight="1">
      <c r="A22" s="19" t="s">
        <v>30</v>
      </c>
      <c r="B22" s="20">
        <f>IF('[1]BS円'!B22=0,"-",IF(('[1]BS円'!B22&lt;0)*('[1]BS円'!B22&gt;-1000000),CONCATENATE("△ ",ROUNDDOWN('[1]BS円'!B22/1000000,0)),ROUNDDOWN('[1]BS円'!B22/1000000,0)))</f>
        <v>394</v>
      </c>
      <c r="C22" s="20">
        <f>IF('[1]BS円'!C22=0,"-",IF(('[1]BS円'!C22&lt;0)*('[1]BS円'!C22&gt;-1000000),CONCATENATE("△ ",ROUNDDOWN('[1]BS円'!C22/1000000,0)),ROUNDDOWN('[1]BS円'!C22/1000000,0)))</f>
        <v>368</v>
      </c>
      <c r="D22" s="30"/>
      <c r="E22" s="20"/>
      <c r="F22" s="22"/>
    </row>
    <row r="23" spans="1:6" ht="24" customHeight="1">
      <c r="A23" s="19" t="s">
        <v>31</v>
      </c>
      <c r="B23" s="20">
        <f>IF('[1]BS円'!B23=0,"-",IF(('[1]BS円'!B23&lt;0)*('[1]BS円'!B23&gt;-1000000),CONCATENATE("△ ",ROUNDDOWN('[1]BS円'!B23/1000000,0)),ROUNDDOWN('[1]BS円'!B23/1000000,0)))</f>
        <v>106477</v>
      </c>
      <c r="C23" s="20">
        <f>IF('[1]BS円'!C23=0,"-",IF(('[1]BS円'!C23&lt;0)*('[1]BS円'!C23&gt;-1000000),CONCATENATE("△ ",ROUNDDOWN('[1]BS円'!C23/1000000,0)),ROUNDDOWN('[1]BS円'!C23/1000000,0)))</f>
        <v>110473</v>
      </c>
      <c r="D23" s="30"/>
      <c r="E23" s="20"/>
      <c r="F23" s="22"/>
    </row>
    <row r="24" spans="1:6" ht="27.75" customHeight="1" thickBot="1">
      <c r="A24" s="38" t="s">
        <v>32</v>
      </c>
      <c r="B24" s="39">
        <f>IF('[1]BS円'!B24=0,"-",IF(('[1]BS円'!B24&lt;0)*('[1]BS円'!B24&gt;-1000000),CONCATENATE("△ ",ROUNDDOWN('[1]BS円'!B24/1000000,0)),ROUNDDOWN('[1]BS円'!B24/1000000,0)))</f>
        <v>607693</v>
      </c>
      <c r="C24" s="39">
        <f>IF('[1]BS円'!C24=0,"-",IF(('[1]BS円'!C24&lt;0)*('[1]BS円'!C24&gt;-1000000),CONCATENATE("△ ",ROUNDDOWN('[1]BS円'!C24/1000000,0)),ROUNDDOWN('[1]BS円'!C24/1000000,0)))</f>
        <v>588267</v>
      </c>
      <c r="D24" s="40" t="s">
        <v>33</v>
      </c>
      <c r="E24" s="39">
        <f>IF('[1]BS円'!E24=0,"-",IF(('[1]BS円'!E24&lt;0)*('[1]BS円'!E24&gt;-1000000),CONCATENATE("△ ",ROUNDDOWN('[1]BS円'!E24/1000000,0)),ROUNDDOWN('[1]BS円'!E24/1000000,0)))</f>
        <v>607693</v>
      </c>
      <c r="F24" s="41">
        <f>IF('[1]BS円'!F24=0,"-",IF(('[1]BS円'!F24&lt;0)*('[1]BS円'!F24&gt;-1000000),CONCATENATE("△ ",ROUNDDOWN('[1]BS円'!F24/1000000,0)),ROUNDDOWN('[1]BS円'!F24/1000000,0)))</f>
        <v>588267</v>
      </c>
    </row>
    <row r="25" spans="2:3" ht="16.5" customHeight="1">
      <c r="B25" s="42"/>
      <c r="C25" s="42"/>
    </row>
    <row r="30" ht="12">
      <c r="G30" s="2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PageLayoutView="0" workbookViewId="0" topLeftCell="A13">
      <selection activeCell="E21" sqref="E21"/>
    </sheetView>
  </sheetViews>
  <sheetFormatPr defaultColWidth="9.00390625" defaultRowHeight="13.5"/>
  <cols>
    <col min="1" max="1" width="34.875" style="55" customWidth="1"/>
    <col min="2" max="3" width="17.625" style="1" customWidth="1"/>
    <col min="4" max="16384" width="9.00390625" style="1" customWidth="1"/>
  </cols>
  <sheetData>
    <row r="1" spans="1:3" ht="21.75" customHeight="1">
      <c r="A1" s="71" t="s">
        <v>34</v>
      </c>
      <c r="B1" s="71"/>
      <c r="C1" s="71"/>
    </row>
    <row r="2" spans="1:3" ht="15.75" customHeight="1" thickBot="1">
      <c r="A2" s="43"/>
      <c r="B2" s="2"/>
      <c r="C2" s="3" t="s">
        <v>1</v>
      </c>
    </row>
    <row r="3" spans="1:3" ht="15.75" customHeight="1">
      <c r="A3" s="44"/>
      <c r="B3" s="5" t="s">
        <v>2</v>
      </c>
      <c r="C3" s="45" t="s">
        <v>3</v>
      </c>
    </row>
    <row r="4" spans="1:3" ht="12">
      <c r="A4" s="46"/>
      <c r="B4" s="47" t="s">
        <v>73</v>
      </c>
      <c r="C4" s="48" t="s">
        <v>74</v>
      </c>
    </row>
    <row r="5" spans="1:4" ht="12">
      <c r="A5" s="46"/>
      <c r="B5" s="47" t="s">
        <v>72</v>
      </c>
      <c r="C5" s="47" t="s">
        <v>76</v>
      </c>
      <c r="D5" s="70"/>
    </row>
    <row r="6" spans="1:3" ht="19.5" customHeight="1">
      <c r="A6" s="46"/>
      <c r="B6" s="13"/>
      <c r="C6" s="14"/>
    </row>
    <row r="7" spans="1:3" ht="19.5" customHeight="1">
      <c r="A7" s="19" t="str">
        <f>'[1]PL円'!A7</f>
        <v>人件費</v>
      </c>
      <c r="B7" s="49">
        <f>IF('[1]PL円'!B7=0,"-",IF(('[1]PL円'!B7&lt;0)*('[1]PL円'!B7&gt;-1000000),CONCATENATE("△ ",ROUNDDOWN('[1]PL円'!B7/1000000,0)),ROUNDDOWN('[1]PL円'!B7/1000000,0)))</f>
        <v>18142</v>
      </c>
      <c r="C7" s="50">
        <f>IF('[1]PL円'!C7=0,"-",IF(('[1]PL円'!C7&lt;0)*('[1]PL円'!C7&gt;-1000000),CONCATENATE("△ ",ROUNDDOWN('[1]PL円'!C7/1000000,0)),ROUNDDOWN('[1]PL円'!C7/1000000,0)))</f>
        <v>24132</v>
      </c>
    </row>
    <row r="8" spans="1:3" ht="19.5" customHeight="1">
      <c r="A8" s="19" t="str">
        <f>'[1]PL円'!A8</f>
        <v>賞与引当金繰入額</v>
      </c>
      <c r="B8" s="49">
        <f>IF('[1]PL円'!B8=0,"-",IF(('[1]PL円'!B8&lt;0)*('[1]PL円'!B8&gt;-1000000),CONCATENATE("△ ",ROUNDDOWN('[1]PL円'!B8/1000000,0)),ROUNDDOWN('[1]PL円'!B8/1000000,0)))</f>
        <v>1232</v>
      </c>
      <c r="C8" s="50">
        <f>IF('[1]PL円'!C8=0,"-",IF(('[1]PL円'!C8&lt;0)*('[1]PL円'!C8&gt;-1000000),CONCATENATE("△ ",ROUNDDOWN('[1]PL円'!C8/1000000,0)),ROUNDDOWN('[1]PL円'!C8/1000000,0)))</f>
        <v>1854</v>
      </c>
    </row>
    <row r="9" spans="1:3" ht="19.5" customHeight="1">
      <c r="A9" s="19" t="str">
        <f>'[1]PL円'!A9</f>
        <v>退職給付引当金繰入額</v>
      </c>
      <c r="B9" s="49">
        <f>IF('[1]PL円'!B9=0,"-",IF(('[1]PL円'!B9&lt;0)*('[1]PL円'!B9&gt;-1000000),CONCATENATE("△ ",ROUNDDOWN('[1]PL円'!B9/1000000,0)),ROUNDDOWN('[1]PL円'!B9/1000000,0)))</f>
        <v>2299</v>
      </c>
      <c r="C9" s="50">
        <f>IF('[1]PL円'!C9=0,"-",IF(('[1]PL円'!C9&lt;0)*('[1]PL円'!C9&gt;-1000000),CONCATENATE("△ ",ROUNDDOWN('[1]PL円'!C9/1000000,0)),ROUNDDOWN('[1]PL円'!C9/1000000,0)))</f>
        <v>-2807</v>
      </c>
    </row>
    <row r="10" spans="1:3" ht="19.5" customHeight="1">
      <c r="A10" s="19" t="str">
        <f>'[1]PL円'!A10</f>
        <v>補助金等</v>
      </c>
      <c r="B10" s="49">
        <f>IF('[1]PL円'!B10=0,"-",IF(('[1]PL円'!B10&lt;0)*('[1]PL円'!B10&gt;-1000000),CONCATENATE("△ ",ROUNDDOWN('[1]PL円'!B10/1000000,0)),ROUNDDOWN('[1]PL円'!B10/1000000,0)))</f>
        <v>833716</v>
      </c>
      <c r="C10" s="50">
        <f>IF('[1]PL円'!C10=0,"-",IF(('[1]PL円'!C10&lt;0)*('[1]PL円'!C10&gt;-1000000),CONCATENATE("△ ",ROUNDDOWN('[1]PL円'!C10/1000000,0)),ROUNDDOWN('[1]PL円'!C10/1000000,0)))</f>
        <v>554875</v>
      </c>
    </row>
    <row r="11" spans="1:3" ht="19.5" customHeight="1">
      <c r="A11" s="19" t="str">
        <f>'[1]PL円'!A11</f>
        <v>委託費</v>
      </c>
      <c r="B11" s="49">
        <f>IF('[1]PL円'!B11=0,"-",IF(('[1]PL円'!B11&lt;0)*('[1]PL円'!B11&gt;-1000000),CONCATENATE("△ ",ROUNDDOWN('[1]PL円'!B11/1000000,0)),ROUNDDOWN('[1]PL円'!B11/1000000,0)))</f>
        <v>68204</v>
      </c>
      <c r="C11" s="50">
        <f>IF('[1]PL円'!C11=0,"-",IF(('[1]PL円'!C11&lt;0)*('[1]PL円'!C11&gt;-1000000),CONCATENATE("△ ",ROUNDDOWN('[1]PL円'!C11/1000000,0)),ROUNDDOWN('[1]PL円'!C11/1000000,0)))</f>
        <v>66093</v>
      </c>
    </row>
    <row r="12" spans="1:3" ht="19.5" customHeight="1">
      <c r="A12" s="19" t="str">
        <f>'[1]PL円'!A12</f>
        <v>交付金</v>
      </c>
      <c r="B12" s="49">
        <f>IF('[1]PL円'!B12=0,"-",IF(('[1]PL円'!B12&lt;0)*('[1]PL円'!B12&gt;-1000000),CONCATENATE("△ ",ROUNDDOWN('[1]PL円'!B12/1000000,0)),ROUNDDOWN('[1]PL円'!B12/1000000,0)))</f>
        <v>10652</v>
      </c>
      <c r="C12" s="50">
        <f>IF('[1]PL円'!C12=0,"-",IF(('[1]PL円'!C12&lt;0)*('[1]PL円'!C12&gt;-1000000),CONCATENATE("△ ",ROUNDDOWN('[1]PL円'!C12/1000000,0)),ROUNDDOWN('[1]PL円'!C12/1000000,0)))</f>
        <v>10521</v>
      </c>
    </row>
    <row r="13" spans="1:3" ht="19.5" customHeight="1">
      <c r="A13" s="19" t="str">
        <f>'[1]PL円'!A13</f>
        <v>分担金</v>
      </c>
      <c r="B13" s="49">
        <f>IF('[1]PL円'!B13=0,"-",IF(('[1]PL円'!B13&lt;0)*('[1]PL円'!B13&gt;-1000000),CONCATENATE("△ ",ROUNDDOWN('[1]PL円'!B13/1000000,0)),ROUNDDOWN('[1]PL円'!B13/1000000,0)))</f>
        <v>45</v>
      </c>
      <c r="C13" s="50">
        <f>IF('[1]PL円'!C13=0,"-",IF(('[1]PL円'!C13&lt;0)*('[1]PL円'!C13&gt;-1000000),CONCATENATE("△ ",ROUNDDOWN('[1]PL円'!C13/1000000,0)),ROUNDDOWN('[1]PL円'!C13/1000000,0)))</f>
        <v>50</v>
      </c>
    </row>
    <row r="14" spans="1:3" ht="19.5" customHeight="1">
      <c r="A14" s="19" t="str">
        <f>'[1]PL円'!A14</f>
        <v>拠出金</v>
      </c>
      <c r="B14" s="49">
        <f>IF('[1]PL円'!B14=0,"-",IF(('[1]PL円'!B14&lt;0)*('[1]PL円'!B14&gt;-1000000),CONCATENATE("△ ",ROUNDDOWN('[1]PL円'!B14/1000000,0)),ROUNDDOWN('[1]PL円'!B14/1000000,0)))</f>
        <v>2932</v>
      </c>
      <c r="C14" s="50">
        <f>IF('[1]PL円'!C14=0,"-",IF(('[1]PL円'!C14&lt;0)*('[1]PL円'!C14&gt;-1000000),CONCATENATE("△ ",ROUNDDOWN('[1]PL円'!C14/1000000,0)),ROUNDDOWN('[1]PL円'!C14/1000000,0)))</f>
        <v>5787</v>
      </c>
    </row>
    <row r="15" spans="1:3" ht="19.5" customHeight="1">
      <c r="A15" s="19" t="str">
        <f>'[1]PL円'!A16</f>
        <v>独立行政法人運営費交付金</v>
      </c>
      <c r="B15" s="49">
        <f>IF('[1]PL円'!B16=0,"-",IF(('[1]PL円'!B16&lt;0)*('[1]PL円'!B16&gt;-1000000),CONCATENATE("△ ",ROUNDDOWN('[1]PL円'!B16/1000000,0)),ROUNDDOWN('[1]PL円'!B16/1000000,0)))</f>
        <v>23218</v>
      </c>
      <c r="C15" s="50">
        <f>IF('[1]PL円'!C16=0,"-",IF(('[1]PL円'!C16&lt;0)*('[1]PL円'!C16&gt;-1000000),CONCATENATE("△ ",ROUNDDOWN('[1]PL円'!C16/1000000,0)),ROUNDDOWN('[1]PL円'!C16/1000000,0)))</f>
        <v>14471</v>
      </c>
    </row>
    <row r="16" spans="1:3" ht="19.5" customHeight="1">
      <c r="A16" s="19" t="str">
        <f>'[1]PL円'!A17</f>
        <v>国有資産所在市町村交付金</v>
      </c>
      <c r="B16" s="51">
        <f>IF('[1]PL円'!B17=0,"-",IF(('[1]PL円'!B17&lt;0)*('[1]PL円'!B17&gt;-1000000),CONCATENATE("△ ",ROUNDDOWN('[1]PL円'!B17/1000000,0)),ROUNDDOWN('[1]PL円'!B17/1000000,0)))</f>
        <v>0</v>
      </c>
      <c r="C16" s="50">
        <f>IF('[1]PL円'!C17=0,"-",IF(('[1]PL円'!C17&lt;0)*('[1]PL円'!C17&gt;-1000000),CONCATENATE("△ ",ROUNDDOWN('[1]PL円'!C17/1000000,0)),ROUNDDOWN('[1]PL円'!C17/1000000,0)))</f>
        <v>0</v>
      </c>
    </row>
    <row r="17" spans="1:3" ht="19.5" customHeight="1">
      <c r="A17" s="19" t="s">
        <v>79</v>
      </c>
      <c r="B17" s="51">
        <v>0</v>
      </c>
      <c r="C17" s="22" t="s">
        <v>69</v>
      </c>
    </row>
    <row r="18" spans="1:3" ht="19.5" customHeight="1">
      <c r="A18" s="19" t="str">
        <f>'[1]PL円'!A19</f>
        <v>エネルギー対策特別会計への繰入</v>
      </c>
      <c r="B18" s="51">
        <f>IF('[1]PL円'!B18=0,"-",IF(('[1]PL円'!B18&lt;0)*('[1]PL円'!B18&gt;-1000000),CONCATENATE("△ ",ROUNDDOWN('[1]PL円'!B18/1000000,0)),ROUNDDOWN('[1]PL円'!B18/1000000,0)))</f>
        <v>0</v>
      </c>
      <c r="C18" s="50">
        <f>IF('[1]PL円'!C19=0,"-",IF(('[1]PL円'!C19&lt;0)*('[1]PL円'!C19&gt;-1000000),CONCATENATE("△ ",ROUNDDOWN('[1]PL円'!C19/1000000,0)),ROUNDDOWN('[1]PL円'!C19/1000000,0)))</f>
        <v>1019</v>
      </c>
    </row>
    <row r="19" spans="1:3" ht="19.5" customHeight="1">
      <c r="A19" s="19" t="str">
        <f>'[1]PL円'!A20</f>
        <v>労働保険特別会計への繰入</v>
      </c>
      <c r="B19" s="49">
        <f>IF('[1]PL円'!B20=0,"-",IF(('[1]PL円'!B20&lt;0)*('[1]PL円'!B20&gt;-1000000),CONCATENATE("△ ",ROUNDDOWN('[1]PL円'!B20/1000000,0)),ROUNDDOWN('[1]PL円'!B20/1000000,0)))</f>
        <v>87</v>
      </c>
      <c r="C19" s="50">
        <f>IF('[1]PL円'!C20=0,"-",IF(('[1]PL円'!C20&lt;0)*('[1]PL円'!C20&gt;-1000000),CONCATENATE("△ ",ROUNDDOWN('[1]PL円'!C20/1000000,0)),ROUNDDOWN('[1]PL円'!C20/1000000,0)))</f>
        <v>85</v>
      </c>
    </row>
    <row r="20" spans="1:3" ht="19.5" customHeight="1">
      <c r="A20" s="19" t="str">
        <f>'[1]PL円'!A21</f>
        <v>庁費等</v>
      </c>
      <c r="B20" s="49">
        <f>IF('[1]PL円'!B21=0,"-",IF(('[1]PL円'!B21&lt;0)*('[1]PL円'!B21&gt;-1000000),CONCATENATE("△ ",ROUNDDOWN('[1]PL円'!B21/1000000,0)),ROUNDDOWN('[1]PL円'!B21/1000000,0)))</f>
        <v>165223</v>
      </c>
      <c r="C20" s="50">
        <f>IF('[1]PL円'!C21=0,"-",IF(('[1]PL円'!C21&lt;0)*('[1]PL円'!C21&gt;-1000000),CONCATENATE("△ ",ROUNDDOWN('[1]PL円'!C21/1000000,0)),ROUNDDOWN('[1]PL円'!C21/1000000,0)))</f>
        <v>369247</v>
      </c>
    </row>
    <row r="21" spans="1:3" ht="19.5" customHeight="1">
      <c r="A21" s="19" t="str">
        <f>'[1]PL円'!A22</f>
        <v>その他の経費</v>
      </c>
      <c r="B21" s="49">
        <f>IF('[1]PL円'!B22=0,"-",IF(('[1]PL円'!B22&lt;0)*('[1]PL円'!B22&gt;-1000000),CONCATENATE("△ ",ROUNDDOWN('[1]PL円'!B22/1000000,0)),ROUNDDOWN('[1]PL円'!B22/1000000,0)))</f>
        <v>2264</v>
      </c>
      <c r="C21" s="50">
        <f>IF('[1]PL円'!C22=0,"-",IF(('[1]PL円'!C22&lt;0)*('[1]PL円'!C22&gt;-1000000),CONCATENATE("△ ",ROUNDDOWN('[1]PL円'!C22/1000000,0)),ROUNDDOWN('[1]PL円'!C22/1000000,0)))</f>
        <v>4245</v>
      </c>
    </row>
    <row r="22" spans="1:3" ht="19.5" customHeight="1">
      <c r="A22" s="19" t="str">
        <f>'[1]PL円'!A23</f>
        <v>減価償却費</v>
      </c>
      <c r="B22" s="49">
        <f>IF('[1]PL円'!B23=0,"-",IF(('[1]PL円'!B23&lt;0)*('[1]PL円'!B23&gt;-1000000),CONCATENATE("△ ",ROUNDDOWN('[1]PL円'!B23/1000000,0)),ROUNDDOWN('[1]PL円'!B23/1000000,0)))</f>
        <v>6377</v>
      </c>
      <c r="C22" s="50">
        <f>IF('[1]PL円'!C23=0,"-",IF(('[1]PL円'!C23&lt;0)*('[1]PL円'!C23&gt;-1000000),CONCATENATE("△ ",ROUNDDOWN('[1]PL円'!C23/1000000,0)),ROUNDDOWN('[1]PL円'!C23/1000000,0)))</f>
        <v>7715</v>
      </c>
    </row>
    <row r="23" spans="1:3" ht="19.5" customHeight="1">
      <c r="A23" s="19" t="str">
        <f>'[1]PL円'!A24</f>
        <v>貸倒引当金繰入額</v>
      </c>
      <c r="B23" s="49">
        <f>IF('[1]PL円'!B24=0,"-",IF(('[1]PL円'!B24&lt;0)*('[1]PL円'!B24&gt;-1000000),CONCATENATE("△ ",ROUNDDOWN('[1]PL円'!B24/1000000,0)),ROUNDDOWN('[1]PL円'!B24/1000000,0)))</f>
        <v>40</v>
      </c>
      <c r="C23" s="50">
        <f>IF('[1]PL円'!C24=0,"-",IF(('[1]PL円'!C24&lt;0)*('[1]PL円'!C24&gt;-1000000),CONCATENATE("△ ",ROUNDDOWN('[1]PL円'!C24/1000000,0)),ROUNDDOWN('[1]PL円'!C24/1000000,0)))</f>
        <v>83</v>
      </c>
    </row>
    <row r="24" spans="1:3" ht="19.5" customHeight="1">
      <c r="A24" s="19" t="str">
        <f>'[1]PL円'!A26</f>
        <v>資産処分損益</v>
      </c>
      <c r="B24" s="49">
        <f>IF('[1]PL円'!B26=0,"-",IF(('[1]PL円'!B26&lt;0)*('[1]PL円'!B26&gt;-1000000),CONCATENATE("△ ",ROUNDDOWN('[1]PL円'!B26/1000000,0)),ROUNDDOWN('[1]PL円'!B26/1000000,0)))</f>
        <v>2233</v>
      </c>
      <c r="C24" s="50">
        <f>IF('[1]PL円'!C26=0,"-",IF(('[1]PL円'!C26&lt;0)*('[1]PL円'!C26&gt;-1000000),CONCATENATE("△ ",ROUNDDOWN('[1]PL円'!C26/1000000,0)),ROUNDDOWN('[1]PL円'!C26/1000000,0)))</f>
        <v>645</v>
      </c>
    </row>
    <row r="25" spans="1:3" ht="19.5" customHeight="1">
      <c r="A25" s="19" t="str">
        <f>'[1]PL円'!A27</f>
        <v>資産評価損</v>
      </c>
      <c r="B25" s="49" t="str">
        <f>IF('[1]PL円'!B27=0,"-",IF(('[1]PL円'!B27&lt;0)*('[1]PL円'!B27&gt;-1000000),CONCATENATE("△ ",ROUNDDOWN('[1]PL円'!B27/1000000,0)),ROUNDDOWN('[1]PL円'!B27/1000000,0)))</f>
        <v>-</v>
      </c>
      <c r="C25" s="50">
        <f>IF('[1]PL円'!C27=0,"-",IF(('[1]PL円'!C27&lt;0)*('[1]PL円'!C27&gt;-1000000),CONCATENATE("△ ",ROUNDDOWN('[1]PL円'!C27/1000000,0)),ROUNDDOWN('[1]PL円'!C27/1000000,0)))</f>
        <v>5000</v>
      </c>
    </row>
    <row r="26" spans="1:3" ht="19.5" customHeight="1" thickBot="1">
      <c r="A26" s="52" t="s">
        <v>35</v>
      </c>
      <c r="B26" s="53">
        <f>IF('[1]PL円'!B28=0,"-",IF(('[1]PL円'!B28&lt;0)*('[1]PL円'!B28&gt;-1000000),CONCATENATE("△ ",ROUNDDOWN('[1]PL円'!B28/1000000,0)),ROUNDDOWN('[1]PL円'!B28/1000000,0)))</f>
        <v>1136672</v>
      </c>
      <c r="C26" s="54">
        <f>IF('[1]PL円'!C28=0,"-",IF(('[1]PL円'!C28&lt;0)*('[1]PL円'!C28&gt;-1000000),CONCATENATE("△ ",ROUNDDOWN('[1]PL円'!C28/1000000,0)),ROUNDDOWN('[1]PL円'!C28/1000000,0)))</f>
        <v>1063023</v>
      </c>
    </row>
    <row r="27" ht="16.5" customHeight="1"/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showGridLines="0" zoomScalePageLayoutView="0" workbookViewId="0" topLeftCell="A1">
      <selection activeCell="D11" sqref="D11"/>
    </sheetView>
  </sheetViews>
  <sheetFormatPr defaultColWidth="9.00390625" defaultRowHeight="13.5"/>
  <cols>
    <col min="1" max="1" width="0.37109375" style="1" customWidth="1"/>
    <col min="2" max="2" width="40.25390625" style="1" bestFit="1" customWidth="1"/>
    <col min="3" max="3" width="17.625" style="1" bestFit="1" customWidth="1"/>
    <col min="4" max="4" width="17.75390625" style="1" bestFit="1" customWidth="1"/>
    <col min="5" max="16384" width="9.00390625" style="1" customWidth="1"/>
  </cols>
  <sheetData>
    <row r="1" spans="2:4" ht="21.75" customHeight="1">
      <c r="B1" s="71" t="s">
        <v>36</v>
      </c>
      <c r="C1" s="71"/>
      <c r="D1" s="71"/>
    </row>
    <row r="2" spans="2:4" ht="15.75" customHeight="1" thickBot="1">
      <c r="B2" s="2"/>
      <c r="C2" s="2"/>
      <c r="D2" s="3" t="s">
        <v>1</v>
      </c>
    </row>
    <row r="3" spans="2:4" ht="15.75" customHeight="1">
      <c r="B3" s="4"/>
      <c r="C3" s="5" t="s">
        <v>2</v>
      </c>
      <c r="D3" s="45" t="s">
        <v>3</v>
      </c>
    </row>
    <row r="4" spans="2:4" ht="12">
      <c r="B4" s="9"/>
      <c r="C4" s="47" t="s">
        <v>73</v>
      </c>
      <c r="D4" s="48" t="s">
        <v>74</v>
      </c>
    </row>
    <row r="5" spans="2:4" ht="12">
      <c r="B5" s="9"/>
      <c r="C5" s="47" t="s">
        <v>71</v>
      </c>
      <c r="D5" s="48" t="s">
        <v>75</v>
      </c>
    </row>
    <row r="6" spans="2:4" ht="19.5" customHeight="1">
      <c r="B6" s="19" t="s">
        <v>37</v>
      </c>
      <c r="C6" s="20">
        <f>IF('[1]AD円'!C6=0,"-",IF(('[1]AD円'!C6&lt;0)*('[1]AD円'!C6&gt;-1000000),CONCATENATE("△ ",ROUNDDOWN('[1]AD円'!C6/1000000,0)),ROUNDDOWN('[1]AD円'!C6/1000000,0)))</f>
        <v>481836</v>
      </c>
      <c r="D6" s="22">
        <f>IF('[1]AD円'!D6=0,"-",IF(('[1]AD円'!D6&lt;0)*('[1]AD円'!D6&gt;-1000000),CONCATENATE("△ ",ROUNDDOWN('[1]AD円'!D6/1000000,0)),ROUNDDOWN('[1]AD円'!D6/1000000,0)))</f>
        <v>583944</v>
      </c>
    </row>
    <row r="7" spans="2:4" ht="19.5" customHeight="1">
      <c r="B7" s="19" t="s">
        <v>38</v>
      </c>
      <c r="C7" s="20">
        <v>-1136672</v>
      </c>
      <c r="D7" s="22">
        <f>IF('[1]AD円'!D7=0,"-",IF(('[1]AD円'!D7&lt;0)*('[1]AD円'!D7&gt;-1000000),CONCATENATE("△ ",ROUNDDOWN('[1]AD円'!D7/1000000,0)),ROUNDDOWN('[1]AD円'!D7/1000000,0)))</f>
        <v>-1063023</v>
      </c>
    </row>
    <row r="8" spans="2:4" ht="19.5" customHeight="1">
      <c r="B8" s="19" t="s">
        <v>39</v>
      </c>
      <c r="C8" s="20">
        <f>IF('[1]AD円'!C8=0,"-",IF(('[1]AD円'!C8&lt;0)*('[1]AD円'!C8&gt;-1000000),CONCATENATE("△ ",ROUNDDOWN('[1]AD円'!C8/1000000,0)),ROUNDDOWN('[1]AD円'!C8/1000000,0)))</f>
        <v>1209485</v>
      </c>
      <c r="D8" s="22">
        <f>IF('[1]AD円'!D8=0,"-",IF(('[1]AD円'!D8&lt;0)*('[1]AD円'!D8&gt;-1000000),CONCATENATE("△ ",ROUNDDOWN('[1]AD円'!D8/1000000,0)),ROUNDDOWN('[1]AD円'!D8/1000000,0)))</f>
        <v>1041887</v>
      </c>
    </row>
    <row r="9" spans="2:4" ht="19.5" customHeight="1">
      <c r="B9" s="56" t="s">
        <v>40</v>
      </c>
      <c r="C9" s="20">
        <f>IF('[1]AD円'!C9=0,"-",IF(('[1]AD円'!C9&lt;0)*('[1]AD円'!C9&gt;-1000000),CONCATENATE("△ ",ROUNDDOWN('[1]AD円'!C9/1000000,0)),ROUNDDOWN('[1]AD円'!C9/1000000,0)))</f>
        <v>23422</v>
      </c>
      <c r="D9" s="22">
        <f>IF('[1]AD円'!D9=0,"-",IF(('[1]AD円'!D9&lt;0)*('[1]AD円'!D9&gt;-1000000),CONCATENATE("△ ",ROUNDDOWN('[1]AD円'!D9/1000000,0)),ROUNDDOWN('[1]AD円'!D9/1000000,0)))</f>
        <v>13705</v>
      </c>
    </row>
    <row r="10" spans="2:4" ht="19.5" customHeight="1">
      <c r="B10" s="56" t="s">
        <v>41</v>
      </c>
      <c r="C10" s="20">
        <f>IF('[1]AD円'!C10=0,"-",IF(('[1]AD円'!C10&lt;0)*('[1]AD円'!C10&gt;-1000000),CONCATENATE("△ ",ROUNDDOWN('[1]AD円'!C10/1000000,0)),ROUNDDOWN('[1]AD円'!C10/1000000,0)))</f>
        <v>1159927</v>
      </c>
      <c r="D10" s="22">
        <f>IF('[1]AD円'!D10=0,"-",IF(('[1]AD円'!D10&lt;0)*('[1]AD円'!D10&gt;-1000000),CONCATENATE("△ ",ROUNDDOWN('[1]AD円'!D10/1000000,0)),ROUNDDOWN('[1]AD円'!D10/1000000,0)))</f>
        <v>939199</v>
      </c>
    </row>
    <row r="11" spans="2:4" ht="19.5" customHeight="1">
      <c r="B11" s="56" t="s">
        <v>42</v>
      </c>
      <c r="C11" s="20">
        <f>IF('[1]AD円'!C11=0,"-",IF(('[1]AD円'!C11&lt;0)*('[1]AD円'!C11&gt;-1000000),CONCATENATE("△ ",ROUNDDOWN('[1]AD円'!C11/1000000,0)),ROUNDDOWN('[1]AD円'!C11/1000000,0)))</f>
        <v>26136</v>
      </c>
      <c r="D11" s="22">
        <f>IF('[1]AD円'!D11=0,"-",IF(('[1]AD円'!D11&lt;0)*('[1]AD円'!D11&gt;-1000000),CONCATENATE("△ ",ROUNDDOWN('[1]AD円'!D11/1000000,0)),ROUNDDOWN('[1]AD円'!D11/1000000,0)))</f>
        <v>88982</v>
      </c>
    </row>
    <row r="12" spans="2:4" ht="19.5" customHeight="1">
      <c r="B12" s="19" t="s">
        <v>43</v>
      </c>
      <c r="C12" s="20">
        <v>18883</v>
      </c>
      <c r="D12" s="22">
        <f>IF('[1]AD円'!D12=0,"-",IF(('[1]AD円'!D12&lt;0)*('[1]AD円'!D12&gt;-1000000),CONCATENATE("△ ",ROUNDDOWN('[1]AD円'!D12/1000000,0)),ROUNDDOWN('[1]AD円'!D12/1000000,0)))</f>
        <v>-3947</v>
      </c>
    </row>
    <row r="13" spans="2:4" ht="19.5" customHeight="1">
      <c r="B13" s="19" t="s">
        <v>44</v>
      </c>
      <c r="C13" s="20">
        <f>IF('[1]AD円'!C13=0,"-",IF(('[1]AD円'!C13&lt;0)*('[1]AD円'!C13&gt;-1000000),CONCATENATE("△ ",ROUNDDOWN('[1]AD円'!C13/1000000,0)),ROUNDDOWN('[1]AD円'!C13/1000000,0)))</f>
        <v>10411</v>
      </c>
      <c r="D13" s="22">
        <f>IF('[1]AD円'!D13=0,"-",IF(('[1]AD円'!D13&lt;0)*('[1]AD円'!D13&gt;-1000000),CONCATENATE("△ ",ROUNDDOWN('[1]AD円'!D13/1000000,0)),ROUNDDOWN('[1]AD円'!D13/1000000,0)))</f>
        <v>9222</v>
      </c>
    </row>
    <row r="14" spans="2:4" ht="19.5" customHeight="1" thickBot="1">
      <c r="B14" s="57" t="s">
        <v>70</v>
      </c>
      <c r="C14" s="58">
        <f>IF('[1]AD円'!C15=0,"-",IF(('[1]AD円'!C15&lt;0)*('[1]AD円'!C15&gt;-1000000),CONCATENATE("△ ",ROUNDDOWN('[1]AD円'!C15/1000000,0)),ROUNDDOWN('[1]AD円'!C15/1000000,0)))</f>
        <v>583944</v>
      </c>
      <c r="D14" s="54">
        <f>IF('[1]AD円'!D15=0,"-",IF(('[1]AD円'!D15&lt;0)*('[1]AD円'!D15&gt;-1000000),CONCATENATE("△ ",ROUNDDOWN('[1]AD円'!D15/1000000,0)),ROUNDDOWN('[1]AD円'!D15/1000000,0)))</f>
        <v>568083</v>
      </c>
    </row>
    <row r="15" spans="2:4" ht="16.5" customHeight="1">
      <c r="B15" s="59"/>
      <c r="C15" s="59"/>
      <c r="D15" s="59"/>
    </row>
    <row r="16" ht="16.5" customHeight="1">
      <c r="B16" s="60"/>
    </row>
    <row r="17" ht="12">
      <c r="B17" s="61">
        <v>0</v>
      </c>
    </row>
    <row r="20" ht="12">
      <c r="C20" s="62"/>
    </row>
  </sheetData>
  <sheetProtection/>
  <mergeCells count="1">
    <mergeCell ref="B1:D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tabSelected="1" zoomScalePageLayoutView="0" workbookViewId="0" topLeftCell="A44">
      <selection activeCell="B48" sqref="B48"/>
    </sheetView>
  </sheetViews>
  <sheetFormatPr defaultColWidth="9.00390625" defaultRowHeight="13.5"/>
  <cols>
    <col min="1" max="1" width="44.125" style="1" customWidth="1"/>
    <col min="2" max="2" width="18.00390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71" t="s">
        <v>45</v>
      </c>
      <c r="B1" s="71"/>
      <c r="C1" s="71"/>
    </row>
    <row r="2" spans="1:3" ht="15.75" customHeight="1" thickBot="1">
      <c r="A2" s="2"/>
      <c r="B2" s="2"/>
      <c r="C2" s="3" t="s">
        <v>1</v>
      </c>
    </row>
    <row r="3" spans="1:3" ht="15.75" customHeight="1">
      <c r="A3" s="4"/>
      <c r="B3" s="5" t="s">
        <v>2</v>
      </c>
      <c r="C3" s="45" t="s">
        <v>3</v>
      </c>
    </row>
    <row r="4" spans="1:3" ht="12">
      <c r="A4" s="9"/>
      <c r="B4" s="47" t="s">
        <v>73</v>
      </c>
      <c r="C4" s="48" t="s">
        <v>74</v>
      </c>
    </row>
    <row r="5" spans="1:3" ht="12">
      <c r="A5" s="9"/>
      <c r="B5" s="47" t="s">
        <v>71</v>
      </c>
      <c r="C5" s="48" t="s">
        <v>75</v>
      </c>
    </row>
    <row r="6" spans="1:3" ht="19.5" customHeight="1">
      <c r="A6" s="19" t="s">
        <v>46</v>
      </c>
      <c r="B6" s="49"/>
      <c r="C6" s="50"/>
    </row>
    <row r="7" spans="1:3" ht="19.5" customHeight="1">
      <c r="A7" s="23" t="s">
        <v>47</v>
      </c>
      <c r="B7" s="49"/>
      <c r="C7" s="50"/>
    </row>
    <row r="8" spans="1:3" ht="19.5" customHeight="1">
      <c r="A8" s="56" t="s">
        <v>48</v>
      </c>
      <c r="B8" s="20">
        <f>IF('[1]CF円'!B8=0,"-",IF(('[1]CF円'!B8&lt;0)*('[1]CF円'!B8&gt;-1000000),CONCATENATE("△ ",ROUNDDOWN('[1]CF円'!B8/1000000,0)),ROUNDDOWN('[1]CF円'!B8/1000000,0)))</f>
        <v>23398</v>
      </c>
      <c r="C8" s="22">
        <f>IF('[1]CF円'!C8=0,"-",IF(('[1]CF円'!C8&lt;0)*('[1]CF円'!C8&gt;-1000000),CONCATENATE("△ ",ROUNDDOWN('[1]CF円'!C8/1000000,0)),ROUNDDOWN('[1]CF円'!C8/1000000,0)))</f>
        <v>13674</v>
      </c>
    </row>
    <row r="9" spans="1:3" ht="19.5" customHeight="1">
      <c r="A9" s="56" t="s">
        <v>41</v>
      </c>
      <c r="B9" s="20">
        <f>IF('[1]CF円'!B9=0,"-",IF(('[1]CF円'!B9&lt;0)*('[1]CF円'!B9&gt;-1000000),CONCATENATE("△ ",ROUNDDOWN('[1]CF円'!B9/1000000,0)),ROUNDDOWN('[1]CF円'!B9/1000000,0)))</f>
        <v>1159927</v>
      </c>
      <c r="C9" s="22">
        <f>IF('[1]CF円'!C9=0,"-",IF(('[1]CF円'!C9&lt;0)*('[1]CF円'!C9&gt;-1000000),CONCATENATE("△ ",ROUNDDOWN('[1]CF円'!C9/1000000,0)),ROUNDDOWN('[1]CF円'!C9/1000000,0)))</f>
        <v>939199</v>
      </c>
    </row>
    <row r="10" spans="1:3" ht="19.5" customHeight="1">
      <c r="A10" s="56" t="s">
        <v>42</v>
      </c>
      <c r="B10" s="49">
        <f>IF('[1]CF円'!B10=0,"-",IF(('[1]CF円'!B10&lt;0)*('[1]CF円'!B10&gt;-1000000),CONCATENATE("△ ",ROUNDDOWN('[1]CF円'!B10/1000000,0)),ROUNDDOWN('[1]CF円'!B10/1000000,0)))</f>
        <v>24156</v>
      </c>
      <c r="C10" s="50">
        <f>IF('[1]CF円'!C10=0,"-",IF(('[1]CF円'!C10&lt;0)*('[1]CF円'!C10&gt;-1000000),CONCATENATE("△ ",ROUNDDOWN('[1]CF円'!C10/1000000,0)),ROUNDDOWN('[1]CF円'!C10/1000000,0)))</f>
        <v>89387</v>
      </c>
    </row>
    <row r="11" spans="1:3" ht="19.5" customHeight="1">
      <c r="A11" s="56" t="s">
        <v>49</v>
      </c>
      <c r="B11" s="63">
        <f>IF('[1]CF円'!B11=0,"-",IF(('[1]CF円'!B11&lt;0)*('[1]CF円'!B11&gt;-1000000),CONCATENATE("△ ",ROUNDDOWN('[1]CF円'!B11/1000000,0)),ROUNDDOWN('[1]CF円'!B11/1000000,0)))</f>
        <v>35068</v>
      </c>
      <c r="C11" s="64">
        <f>IF('[1]CF円'!C11=0,"-",IF(('[1]CF円'!C11&lt;0)*('[1]CF円'!C11&gt;-1000000),CONCATENATE("△ ",ROUNDDOWN('[1]CF円'!C11/1000000,0)),ROUNDDOWN('[1]CF円'!C11/1000000,0)))</f>
        <v>39457</v>
      </c>
    </row>
    <row r="12" spans="1:3" ht="19.5" customHeight="1">
      <c r="A12" s="28" t="s">
        <v>50</v>
      </c>
      <c r="B12" s="20">
        <f>IF('[1]CF円'!B12=0,"-",IF(('[1]CF円'!B12&lt;0)*('[1]CF円'!B12&gt;-1000000),CONCATENATE("△ ",ROUNDDOWN('[1]CF円'!B12/1000000,0)),ROUNDDOWN('[1]CF円'!B12/1000000,0)))</f>
        <v>1242550</v>
      </c>
      <c r="C12" s="22">
        <f>IF('[1]CF円'!C12=0,"-",IF(('[1]CF円'!C12&lt;0)*('[1]CF円'!C12&gt;-1000000),CONCATENATE("△ ",ROUNDDOWN('[1]CF円'!C12/1000000,0)),ROUNDDOWN('[1]CF円'!C12/1000000,0)))</f>
        <v>1081719</v>
      </c>
    </row>
    <row r="13" spans="1:3" ht="19.5" customHeight="1">
      <c r="A13" s="28"/>
      <c r="B13" s="20"/>
      <c r="C13" s="22"/>
    </row>
    <row r="14" spans="1:3" ht="19.5" customHeight="1">
      <c r="A14" s="23" t="s">
        <v>51</v>
      </c>
      <c r="B14" s="20"/>
      <c r="C14" s="22"/>
    </row>
    <row r="15" spans="1:3" ht="19.5" customHeight="1">
      <c r="A15" s="28" t="s">
        <v>52</v>
      </c>
      <c r="B15" s="29"/>
      <c r="C15" s="22"/>
    </row>
    <row r="16" spans="1:3" ht="19.5" customHeight="1">
      <c r="A16" s="65" t="str">
        <f>'[1]CF円'!A16</f>
        <v>人件費</v>
      </c>
      <c r="B16" s="20">
        <f>IF('[1]CF円'!B16=0,"-",IF(('[1]CF円'!B16&lt;0)*('[1]CF円'!B16&gt;-1000000),CONCATENATE("△ ",ROUNDDOWN('[1]CF円'!B16/1000000,0)),ROUNDDOWN('[1]CF円'!B16/1000000,0)))</f>
        <v>-19966</v>
      </c>
      <c r="C16" s="22">
        <f>IF('[1]CF円'!C16=0,"-",IF(('[1]CF円'!C16&lt;0)*('[1]CF円'!C16&gt;-1000000),CONCATENATE("△ ",ROUNDDOWN('[1]CF円'!C16/1000000,0)),ROUNDDOWN('[1]CF円'!C16/1000000,0)))</f>
        <v>-26696</v>
      </c>
    </row>
    <row r="17" spans="1:3" ht="19.5" customHeight="1">
      <c r="A17" s="65" t="str">
        <f>'[1]CF円'!A17</f>
        <v>補助金等</v>
      </c>
      <c r="B17" s="66">
        <f>IF('[1]CF円'!B17=0,"-",IF(('[1]CF円'!B17&lt;0)*('[1]CF円'!B17&gt;-1000000),CONCATENATE("△ ",ROUNDDOWN('[1]CF円'!B17/1000000,0)),ROUNDDOWN('[1]CF円'!B17/1000000,0)))</f>
        <v>-833716</v>
      </c>
      <c r="C17" s="22">
        <f>IF('[1]CF円'!C17=0,"-",IF(('[1]CF円'!C17&lt;0)*('[1]CF円'!C17&gt;-1000000),CONCATENATE("△ ",ROUNDDOWN('[1]CF円'!C17/1000000,0)),ROUNDDOWN('[1]CF円'!C17/1000000,0)))</f>
        <v>-554875</v>
      </c>
    </row>
    <row r="18" spans="1:3" ht="19.5" customHeight="1">
      <c r="A18" s="65" t="str">
        <f>'[1]CF円'!A18</f>
        <v>委託費</v>
      </c>
      <c r="B18" s="29">
        <v>0</v>
      </c>
      <c r="C18" s="22">
        <f>IF('[1]CF円'!C18=0,"-",IF(('[1]CF円'!C18&lt;0)*('[1]CF円'!C18&gt;-1000000),CONCATENATE("△ ",ROUNDDOWN('[1]CF円'!C18/1000000,0)),ROUNDDOWN('[1]CF円'!C18/1000000,0)))</f>
        <v>-66093</v>
      </c>
    </row>
    <row r="19" spans="1:3" ht="19.5" customHeight="1">
      <c r="A19" s="65" t="str">
        <f>'[1]CF円'!A19</f>
        <v>交付金</v>
      </c>
      <c r="B19" s="20">
        <f>IF('[1]CF円'!B19=0,"-",IF(('[1]CF円'!B19&lt;0)*('[1]CF円'!B19&gt;-1000000),CONCATENATE("△ ",ROUNDDOWN('[1]CF円'!B19/1000000,0)),ROUNDDOWN('[1]CF円'!B19/1000000,0)))</f>
        <v>-10652</v>
      </c>
      <c r="C19" s="22">
        <f>IF('[1]CF円'!C19=0,"-",IF(('[1]CF円'!C19&lt;0)*('[1]CF円'!C19&gt;-1000000),CONCATENATE("△ ",ROUNDDOWN('[1]CF円'!C19/1000000,0)),ROUNDDOWN('[1]CF円'!C19/1000000,0)))</f>
        <v>-10521</v>
      </c>
    </row>
    <row r="20" spans="1:3" ht="19.5" customHeight="1">
      <c r="A20" s="65" t="str">
        <f>'[1]CF円'!A20</f>
        <v>分担金</v>
      </c>
      <c r="B20" s="20">
        <f>IF('[1]CF円'!B20=0,"-",IF(('[1]CF円'!B20&lt;0)*('[1]CF円'!B20&gt;-1000000),CONCATENATE("△ ",ROUNDDOWN('[1]CF円'!B20/1000000,0)),ROUNDDOWN('[1]CF円'!B20/1000000,0)))</f>
        <v>-45</v>
      </c>
      <c r="C20" s="22">
        <f>IF('[1]CF円'!C20=0,"-",IF(('[1]CF円'!C20&lt;0)*('[1]CF円'!C20&gt;-1000000),CONCATENATE("△ ",ROUNDDOWN('[1]CF円'!C20/1000000,0)),ROUNDDOWN('[1]CF円'!C20/1000000,0)))</f>
        <v>-50</v>
      </c>
    </row>
    <row r="21" spans="1:3" ht="19.5" customHeight="1">
      <c r="A21" s="65" t="str">
        <f>'[1]CF円'!A21</f>
        <v>拠出金</v>
      </c>
      <c r="B21" s="20">
        <f>IF('[1]CF円'!B21=0,"-",IF(('[1]CF円'!B21&lt;0)*('[1]CF円'!B21&gt;-1000000),CONCATENATE("△ ",ROUNDDOWN('[1]CF円'!B21/1000000,0)),ROUNDDOWN('[1]CF円'!B21/1000000,0)))</f>
        <v>-2932</v>
      </c>
      <c r="C21" s="22">
        <f>IF('[1]CF円'!C21=0,"-",IF(('[1]CF円'!C21&lt;0)*('[1]CF円'!C21&gt;-1000000),CONCATENATE("△ ",ROUNDDOWN('[1]CF円'!C21/1000000,0)),ROUNDDOWN('[1]CF円'!C21/1000000,0)))</f>
        <v>-5787</v>
      </c>
    </row>
    <row r="22" spans="1:3" ht="19.5" customHeight="1" hidden="1">
      <c r="A22" s="65" t="str">
        <f>'[1]CF円'!A22</f>
        <v>支出金</v>
      </c>
      <c r="B22" s="20" t="str">
        <f>IF('[1]CF円'!B22=0,"-",IF(('[1]CF円'!B22&lt;0)*('[1]CF円'!B22&gt;-1000000),CONCATENATE("△ ",ROUNDDOWN('[1]CF円'!B22/1000000,0)),ROUNDDOWN('[1]CF円'!B22/1000000,0)))</f>
        <v>-</v>
      </c>
      <c r="C22" s="22" t="str">
        <f>IF('[1]CF円'!C22=0,"-",IF(('[1]CF円'!C22&lt;0)*('[1]CF円'!C22&gt;-1000000),CONCATENATE("△ ",ROUNDDOWN('[1]CF円'!C22/1000000,0)),ROUNDDOWN('[1]CF円'!C22/1000000,0)))</f>
        <v>-</v>
      </c>
    </row>
    <row r="23" spans="1:3" ht="19.5" customHeight="1">
      <c r="A23" s="65" t="str">
        <f>'[1]CF円'!A23</f>
        <v>独立行政法人運営費交付金</v>
      </c>
      <c r="B23" s="20">
        <f>IF('[1]CF円'!B23=0,"-",IF(('[1]CF円'!B23&lt;0)*('[1]CF円'!B23&gt;-1000000),CONCATENATE("△ ",ROUNDDOWN('[1]CF円'!B23/1000000,0)),ROUNDDOWN('[1]CF円'!B23/1000000,0)))</f>
        <v>-23218</v>
      </c>
      <c r="C23" s="22">
        <f>IF('[1]CF円'!C23=0,"-",IF(('[1]CF円'!C23&lt;0)*('[1]CF円'!C23&gt;-1000000),CONCATENATE("△ ",ROUNDDOWN('[1]CF円'!C23/1000000,0)),ROUNDDOWN('[1]CF円'!C23/1000000,0)))</f>
        <v>-14471</v>
      </c>
    </row>
    <row r="24" spans="1:3" ht="19.5" customHeight="1">
      <c r="A24" s="65" t="str">
        <f>'[1]CF円'!A24</f>
        <v>国有資産所在市町村交付金</v>
      </c>
      <c r="B24" s="20" t="str">
        <f>IF('[1]CF円'!B24=0,"-",IF(('[1]CF円'!B24&lt;0)*('[1]CF円'!B24&gt;-1000000),CONCATENATE("△ ",ROUNDDOWN('[1]CF円'!B24/1000000,0)),ROUNDDOWN('[1]CF円'!B24/1000000,0)))</f>
        <v>△ 0</v>
      </c>
      <c r="C24" s="22" t="str">
        <f>IF('[1]CF円'!C24=0,"-",IF(('[1]CF円'!C24&lt;0)*('[1]CF円'!C24&gt;-1000000),CONCATENATE("△ ",ROUNDDOWN('[1]CF円'!C24/1000000,0)),ROUNDDOWN('[1]CF円'!C24/1000000,0)))</f>
        <v>△ 0</v>
      </c>
    </row>
    <row r="25" spans="1:3" ht="19.5" customHeight="1">
      <c r="A25" s="65" t="s">
        <v>77</v>
      </c>
      <c r="B25" s="20" t="str">
        <f>IF('[1]CF円'!B25=0,"-",IF(('[1]CF円'!B25&lt;0)*('[1]CF円'!B25&gt;-1000000),CONCATENATE("△ ",ROUNDDOWN('[1]CF円'!B25/1000000,0)),ROUNDDOWN('[1]CF円'!B25/1000000,0)))</f>
        <v>△ 0</v>
      </c>
      <c r="C25" s="22" t="str">
        <f>IF('[1]CF円'!C25=0,"-",IF(('[1]CF円'!C25&lt;0)*('[1]CF円'!C25&gt;-1000000),CONCATENATE("△ ",ROUNDDOWN('[1]CF円'!C25/1000000,0)),ROUNDDOWN('[1]CF円'!C25/1000000,0)))</f>
        <v>-</v>
      </c>
    </row>
    <row r="26" spans="1:3" ht="19.5" customHeight="1">
      <c r="A26" s="65" t="str">
        <f>'[1]CF円'!A26</f>
        <v>エネルギー対策特別会計への繰入</v>
      </c>
      <c r="B26" s="20" t="str">
        <f>IF('[1]CF円'!B26=0,"-",IF(('[1]CF円'!B26&lt;0)*('[1]CF円'!B26&gt;-1000000),CONCATENATE("△ ",ROUNDDOWN('[1]CF円'!B26/1000000,0)),ROUNDDOWN('[1]CF円'!B26/1000000,0)))</f>
        <v>-</v>
      </c>
      <c r="C26" s="22">
        <f>IF('[1]CF円'!C26=0,"-",IF(('[1]CF円'!C26&lt;0)*('[1]CF円'!C26&gt;-1000000),CONCATENATE("△ ",ROUNDDOWN('[1]CF円'!C26/1000000,0)),ROUNDDOWN('[1]CF円'!C26/1000000,0)))</f>
        <v>-1019</v>
      </c>
    </row>
    <row r="27" spans="1:3" ht="19.5" customHeight="1">
      <c r="A27" s="65" t="str">
        <f>'[1]CF円'!A27</f>
        <v>労働保険特別会計への繰入</v>
      </c>
      <c r="B27" s="20">
        <f>IF('[1]CF円'!B27=0,"-",IF(('[1]CF円'!B27&lt;0)*('[1]CF円'!B27&gt;-1000000),CONCATENATE("△ ",ROUNDDOWN('[1]CF円'!B27/1000000,0)),ROUNDDOWN('[1]CF円'!B27/1000000,0)))</f>
        <v>-89</v>
      </c>
      <c r="C27" s="22">
        <f>IF('[1]CF円'!C27=0,"-",IF(('[1]CF円'!C27&lt;0)*('[1]CF円'!C27&gt;-1000000),CONCATENATE("△ ",ROUNDDOWN('[1]CF円'!C27/1000000,0)),ROUNDDOWN('[1]CF円'!C27/1000000,0)))</f>
        <v>-85</v>
      </c>
    </row>
    <row r="28" spans="1:3" ht="19.5" customHeight="1">
      <c r="A28" s="65" t="str">
        <f>'[1]CF円'!A28</f>
        <v>出資による支出</v>
      </c>
      <c r="B28" s="20" t="str">
        <f>IF('[1]CF円'!B28=0,"-",IF(('[1]CF円'!B28&lt;0)*('[1]CF円'!B28&gt;-1000000),CONCATENATE("△ ",ROUNDDOWN('[1]CF円'!B28/1000000,0)),ROUNDDOWN('[1]CF円'!B28/1000000,0)))</f>
        <v>-</v>
      </c>
      <c r="C28" s="22">
        <f>IF('[1]CF円'!C28=0,"-",IF(('[1]CF円'!C28&lt;0)*('[1]CF円'!C28&gt;-1000000),CONCATENATE("△ ",ROUNDDOWN('[1]CF円'!C28/1000000,0)),ROUNDDOWN('[1]CF円'!C28/1000000,0)))</f>
        <v>-8000</v>
      </c>
    </row>
    <row r="29" spans="1:3" ht="19.5" customHeight="1">
      <c r="A29" s="65" t="str">
        <f>'[1]CF円'!A29</f>
        <v>庁費等の支出</v>
      </c>
      <c r="B29" s="20">
        <f>IF('[1]CF円'!B29=0,"-",IF(('[1]CF円'!B29&lt;0)*('[1]CF円'!B29&gt;-1000000),CONCATENATE("△ ",ROUNDDOWN('[1]CF円'!B29/1000000,0)),ROUNDDOWN('[1]CF円'!B29/1000000,0)))</f>
        <v>-236390</v>
      </c>
      <c r="C29" s="22">
        <f>IF('[1]CF円'!C29=0,"-",IF(('[1]CF円'!C29&lt;0)*('[1]CF円'!C29&gt;-1000000),CONCATENATE("△ ",ROUNDDOWN('[1]CF円'!C29/1000000,0)),ROUNDDOWN('[1]CF円'!C29/1000000,0)))</f>
        <v>-326247</v>
      </c>
    </row>
    <row r="30" spans="1:3" ht="19.5" customHeight="1">
      <c r="A30" s="65" t="str">
        <f>'[1]CF円'!A30</f>
        <v>その他の支出</v>
      </c>
      <c r="B30" s="33">
        <f>IF('[1]CF円'!B30=0,"-",IF(('[1]CF円'!B30&lt;0)*('[1]CF円'!B30&gt;-1000000),CONCATENATE("△ ",ROUNDDOWN('[1]CF円'!B30/1000000,0)),ROUNDDOWN('[1]CF円'!B30/1000000,0)))</f>
        <v>-2219</v>
      </c>
      <c r="C30" s="34">
        <f>IF('[1]CF円'!C30=0,"-",IF(('[1]CF円'!C30&lt;0)*('[1]CF円'!C30&gt;-1000000),CONCATENATE("△ ",ROUNDDOWN('[1]CF円'!C30/1000000,0)),ROUNDDOWN('[1]CF円'!C30/1000000,0)))</f>
        <v>-4233</v>
      </c>
    </row>
    <row r="31" spans="1:3" ht="19.5" customHeight="1">
      <c r="A31" s="56" t="s">
        <v>53</v>
      </c>
      <c r="B31" s="20">
        <f>IF('[1]CF円'!B31=0,"-",IF(('[1]CF円'!B31&lt;0)*('[1]CF円'!B31&gt;-1000000),CONCATENATE("△ ",ROUNDDOWN('[1]CF円'!B31/1000000,0)),ROUNDDOWN('[1]CF円'!B31/1000000,0)))</f>
        <v>-1197266</v>
      </c>
      <c r="C31" s="22">
        <f>IF('[1]CF円'!C31=0,"-",IF(('[1]CF円'!C31&lt;0)*('[1]CF円'!C31&gt;-1000000),CONCATENATE("△ ",ROUNDDOWN('[1]CF円'!C31/1000000,0)),ROUNDDOWN('[1]CF円'!C31/1000000,0)))</f>
        <v>-1018084</v>
      </c>
    </row>
    <row r="32" spans="1:3" ht="19.5" customHeight="1">
      <c r="A32" s="28" t="s">
        <v>54</v>
      </c>
      <c r="B32" s="20"/>
      <c r="C32" s="22"/>
    </row>
    <row r="33" spans="1:3" ht="19.5" customHeight="1">
      <c r="A33" s="65" t="s">
        <v>55</v>
      </c>
      <c r="B33" s="20">
        <f>IF('[1]CF円'!B33=0,"-",IF(('[1]CF円'!B33&lt;0)*('[1]CF円'!B33&gt;-1000000),CONCATENATE("△ ",ROUNDDOWN('[1]CF円'!B33/1000000,0)),ROUNDDOWN('[1]CF円'!B33/1000000,0)))</f>
        <v>-77</v>
      </c>
      <c r="C33" s="22">
        <f>IF('[1]CF円'!C33=0,"-",IF(('[1]CF円'!C33&lt;0)*('[1]CF円'!C33&gt;-1000000),CONCATENATE("△ ",ROUNDDOWN('[1]CF円'!C33/1000000,0)),ROUNDDOWN('[1]CF円'!C33/1000000,0)))</f>
        <v>-62</v>
      </c>
    </row>
    <row r="34" spans="1:3" ht="19.5" customHeight="1">
      <c r="A34" s="65" t="s">
        <v>56</v>
      </c>
      <c r="B34" s="20">
        <f>IF('[1]CF円'!B34=0,"-",IF(('[1]CF円'!B34&lt;0)*('[1]CF円'!B34&gt;-1000000),CONCATENATE("△ ",ROUNDDOWN('[1]CF円'!B34/1000000,0)),ROUNDDOWN('[1]CF円'!B34/1000000,0)))</f>
        <v>-59</v>
      </c>
      <c r="C34" s="22">
        <f>IF('[1]CF円'!C34=0,"-",IF(('[1]CF円'!C34&lt;0)*('[1]CF円'!C34&gt;-1000000),CONCATENATE("△ ",ROUNDDOWN('[1]CF円'!C34/1000000,0)),ROUNDDOWN('[1]CF円'!C34/1000000,0)))</f>
        <v>-21</v>
      </c>
    </row>
    <row r="35" spans="1:3" ht="19.5" customHeight="1">
      <c r="A35" s="65" t="s">
        <v>57</v>
      </c>
      <c r="B35" s="20">
        <f>IF('[1]CF円'!B35=0,"-",IF(('[1]CF円'!B35&lt;0)*('[1]CF円'!B35&gt;-1000000),CONCATENATE("△ ",ROUNDDOWN('[1]CF円'!B35/1000000,0)),ROUNDDOWN('[1]CF円'!B35/1000000,0)))</f>
        <v>-1178</v>
      </c>
      <c r="C35" s="22">
        <f>IF('[1]CF円'!C35=0,"-",IF(('[1]CF円'!C35&lt;0)*('[1]CF円'!C35&gt;-1000000),CONCATENATE("△ ",ROUNDDOWN('[1]CF円'!C35/1000000,0)),ROUNDDOWN('[1]CF円'!C35/1000000,0)))</f>
        <v>-420</v>
      </c>
    </row>
    <row r="36" spans="1:3" ht="19.5" customHeight="1">
      <c r="A36" s="65" t="s">
        <v>58</v>
      </c>
      <c r="B36" s="20">
        <f>IF('[1]CF円'!B36=0,"-",IF(('[1]CF円'!B36&lt;0)*('[1]CF円'!B36&gt;-1000000),CONCATENATE("△ ",ROUNDDOWN('[1]CF円'!B36/1000000,0)),ROUNDDOWN('[1]CF円'!B36/1000000,0)))</f>
        <v>-2827</v>
      </c>
      <c r="C36" s="22">
        <f>IF('[1]CF円'!C36=0,"-",IF(('[1]CF円'!C36&lt;0)*('[1]CF円'!C36&gt;-1000000),CONCATENATE("△ ",ROUNDDOWN('[1]CF円'!C36/1000000,0)),ROUNDDOWN('[1]CF円'!C36/1000000,0)))</f>
        <v>-2615</v>
      </c>
    </row>
    <row r="37" spans="1:3" ht="19.5" customHeight="1">
      <c r="A37" s="65" t="s">
        <v>59</v>
      </c>
      <c r="B37" s="20" t="str">
        <f>IF('[1]CF円'!B37=0,"-",IF(('[1]CF円'!B37&lt;0)*('[1]CF円'!B37&gt;-1000000),CONCATENATE("△ ",ROUNDDOWN('[1]CF円'!B37/1000000,0)),ROUNDDOWN('[1]CF円'!B37/1000000,0)))</f>
        <v>-</v>
      </c>
      <c r="C37" s="22">
        <f>IF('[1]CF円'!C37=0,"-",IF(('[1]CF円'!C37&lt;0)*('[1]CF円'!C37&gt;-1000000),CONCATENATE("△ ",ROUNDDOWN('[1]CF円'!C37/1000000,0)),ROUNDDOWN('[1]CF円'!C37/1000000,0)))</f>
        <v>-19</v>
      </c>
    </row>
    <row r="38" spans="1:3" ht="19.5" customHeight="1">
      <c r="A38" s="65" t="s">
        <v>60</v>
      </c>
      <c r="B38" s="33">
        <f>IF('[1]CF円'!B38=0,"-",IF(('[1]CF円'!B38&lt;0)*('[1]CF円'!B38&gt;-1000000),CONCATENATE("△ ",ROUNDDOWN('[1]CF円'!B38/1000000,0)),ROUNDDOWN('[1]CF円'!B38/1000000,0)))</f>
        <v>-1682</v>
      </c>
      <c r="C38" s="34">
        <f>IF('[1]CF円'!C38=0,"-",IF(('[1]CF円'!C38&lt;0)*('[1]CF円'!C38&gt;-1000000),CONCATENATE("△ ",ROUNDDOWN('[1]CF円'!C38/1000000,0)),ROUNDDOWN('[1]CF円'!C38/1000000,0)))</f>
        <v>-807</v>
      </c>
    </row>
    <row r="39" spans="1:3" ht="19.5" customHeight="1">
      <c r="A39" s="56" t="s">
        <v>61</v>
      </c>
      <c r="B39" s="20">
        <f>IF('[1]CF円'!B39=0,"-",IF(('[1]CF円'!B39&lt;0)*('[1]CF円'!B39&gt;-1000000),CONCATENATE("△ ",ROUNDDOWN('[1]CF円'!B39/1000000,0)),ROUNDDOWN('[1]CF円'!B39/1000000,0)))</f>
        <v>-5825</v>
      </c>
      <c r="C39" s="22">
        <f>IF('[1]CF円'!C39=0,"-",IF(('[1]CF円'!C39&lt;0)*('[1]CF円'!C39&gt;-1000000),CONCATENATE("△ ",ROUNDDOWN('[1]CF円'!C39/1000000,0)),ROUNDDOWN('[1]CF円'!C39/1000000,0)))</f>
        <v>-3946</v>
      </c>
    </row>
    <row r="40" spans="1:3" ht="19.5" customHeight="1">
      <c r="A40" s="28" t="s">
        <v>62</v>
      </c>
      <c r="B40" s="20">
        <f>IF('[1]CF円'!B40=0,"-",IF(('[1]CF円'!B40&lt;0)*('[1]CF円'!B40&gt;-1000000),CONCATENATE("△ ",ROUNDDOWN('[1]CF円'!B40/1000000,0)),ROUNDDOWN('[1]CF円'!B40/1000000,0)))</f>
        <v>-1203092</v>
      </c>
      <c r="C40" s="22">
        <f>IF('[1]CF円'!C40=0,"-",IF(('[1]CF円'!C40&lt;0)*('[1]CF円'!C40&gt;-1000000),CONCATENATE("△ ",ROUNDDOWN('[1]CF円'!C40/1000000,0)),ROUNDDOWN('[1]CF円'!C40/1000000,0)))</f>
        <v>-1022031</v>
      </c>
    </row>
    <row r="41" spans="1:3" ht="19.5" customHeight="1">
      <c r="A41" s="23" t="s">
        <v>63</v>
      </c>
      <c r="B41" s="49">
        <f>IF('[1]CF円'!B41=0,"-",IF(('[1]CF円'!B41&lt;0)*('[1]CF円'!B41&gt;-1000000),CONCATENATE("△ ",ROUNDDOWN('[1]CF円'!B41/1000000,0)),ROUNDDOWN('[1]CF円'!B41/1000000,0)))</f>
        <v>39457</v>
      </c>
      <c r="C41" s="50">
        <f>IF('[1]CF円'!C41=0,"-",IF(('[1]CF円'!C41&lt;0)*('[1]CF円'!C41&gt;-1000000),CONCATENATE("△ ",ROUNDDOWN('[1]CF円'!C41/1000000,0)),ROUNDDOWN('[1]CF円'!C41/1000000,0)))</f>
        <v>59688</v>
      </c>
    </row>
    <row r="42" spans="1:3" ht="19.5" customHeight="1">
      <c r="A42" s="19"/>
      <c r="B42" s="49"/>
      <c r="C42" s="50"/>
    </row>
    <row r="43" spans="1:3" ht="19.5" customHeight="1">
      <c r="A43" s="19" t="s">
        <v>64</v>
      </c>
      <c r="B43" s="49"/>
      <c r="C43" s="50"/>
    </row>
    <row r="44" spans="1:3" ht="19.5" customHeight="1">
      <c r="A44" s="23" t="s">
        <v>65</v>
      </c>
      <c r="B44" s="67">
        <f>IF(('[1]CF円'!B44&lt;0)*('[1]CF円'!B44&gt;-1000000),CONCATENATE("△ ",ROUNDDOWN('[1]CF円'!B44/1000000,0)),ROUNDDOWN('[1]CF円'!B44/1000000,0))</f>
        <v>0</v>
      </c>
      <c r="C44" s="68">
        <f>IF(('[1]CF円'!C44&lt;0)*('[1]CF円'!C44&gt;-1000000),CONCATENATE("△ ",ROUNDDOWN('[1]CF円'!C44/1000000,0)),ROUNDDOWN('[1]CF円'!C44/1000000,0))</f>
        <v>0</v>
      </c>
    </row>
    <row r="45" spans="1:3" ht="19.5" customHeight="1">
      <c r="A45" s="23"/>
      <c r="B45" s="49"/>
      <c r="C45" s="50"/>
    </row>
    <row r="46" spans="1:3" ht="19.5" customHeight="1">
      <c r="A46" s="23" t="s">
        <v>66</v>
      </c>
      <c r="B46" s="49">
        <f>IF('[1]CF円'!B46=0,"-",IF(('[1]CF円'!B46&lt;0)*('[1]CF円'!B46&gt;-1000000),CONCATENATE("△ ",ROUNDDOWN('[1]CF円'!B46/1000000,0)),ROUNDDOWN('[1]CF円'!B46/1000000,0)))</f>
        <v>39457</v>
      </c>
      <c r="C46" s="50">
        <f>IF('[1]CF円'!C46=0,"-",IF(('[1]CF円'!C46&lt;0)*('[1]CF円'!C46&gt;-1000000),CONCATENATE("△ ",ROUNDDOWN('[1]CF円'!C46/1000000,0)),ROUNDDOWN('[1]CF円'!C46/1000000,0)))</f>
        <v>59688</v>
      </c>
    </row>
    <row r="47" spans="1:3" ht="19.5" customHeight="1">
      <c r="A47" s="23" t="s">
        <v>67</v>
      </c>
      <c r="B47" s="49">
        <v>39457</v>
      </c>
      <c r="C47" s="50">
        <f>IF('[1]CF円'!C47=0,"-",IF(('[1]CF円'!C47&lt;0)*('[1]CF円'!C47&gt;-1000000),CONCATENATE("△ ",ROUNDDOWN('[1]CF円'!C47/1000000,0)),ROUNDDOWN('[1]CF円'!C47/1000000,0)))</f>
        <v>59688</v>
      </c>
    </row>
    <row r="48" spans="1:4" ht="19.5" customHeight="1">
      <c r="A48" s="23" t="s">
        <v>78</v>
      </c>
      <c r="B48" s="49">
        <v>4312</v>
      </c>
      <c r="C48" s="67">
        <v>0</v>
      </c>
      <c r="D48" s="70"/>
    </row>
    <row r="49" spans="1:3" ht="19.5" customHeight="1" thickBot="1">
      <c r="A49" s="69" t="s">
        <v>68</v>
      </c>
      <c r="B49" s="53">
        <f>IF('[1]CF円'!B48=0,"-",IF(('[1]CF円'!B48&lt;0)*('[1]CF円'!B48&gt;-1000000),CONCATENATE("△ ",ROUNDDOWN('[1]CF円'!B48/1000000,0)),ROUNDDOWN('[1]CF円'!B48/1000000,0)))</f>
        <v>43770</v>
      </c>
      <c r="C49" s="54">
        <f>IF('[1]CF円'!C48=0,"-",IF(('[1]CF円'!C48&lt;0)*('[1]CF円'!C48&gt;-1000000),CONCATENATE("△ ",ROUNDDOWN('[1]CF円'!C48/1000000,0)),ROUNDDOWN('[1]CF円'!C48/1000000,0)))</f>
        <v>59688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秀知</dc:creator>
  <cp:keywords/>
  <dc:description/>
  <cp:lastModifiedBy>田中 秀知</cp:lastModifiedBy>
  <cp:lastPrinted>2016-01-28T13:18:45Z</cp:lastPrinted>
  <dcterms:created xsi:type="dcterms:W3CDTF">2016-01-28T12:19:27Z</dcterms:created>
  <dcterms:modified xsi:type="dcterms:W3CDTF">2016-01-29T06:20:41Z</dcterms:modified>
  <cp:category/>
  <cp:version/>
  <cp:contentType/>
  <cp:contentStatus/>
</cp:coreProperties>
</file>