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730" windowHeight="11205" activeTab="0"/>
  </bookViews>
  <sheets>
    <sheet name="2012" sheetId="1" r:id="rId1"/>
    <sheet name="2012capita" sheetId="2" r:id="rId2"/>
    <sheet name="Trend" sheetId="3" r:id="rId3"/>
  </sheets>
  <definedNames>
    <definedName name="aa"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_xlnm.Print_Area" localSheetId="2">'Trend'!$A$1:$Y$22</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Coal._.Questionnaire." localSheetId="2"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fullCalcOnLoad="1"/>
</workbook>
</file>

<file path=xl/sharedStrings.xml><?xml version="1.0" encoding="utf-8"?>
<sst xmlns="http://schemas.openxmlformats.org/spreadsheetml/2006/main" count="389" uniqueCount="318">
  <si>
    <r>
      <rPr>
        <b/>
        <sz val="22"/>
        <rFont val="ＭＳ Ｐゴシック"/>
        <family val="3"/>
      </rPr>
      <t>2012年　世界のエネルギー起源二酸化炭素排出量</t>
    </r>
    <r>
      <rPr>
        <b/>
        <sz val="18"/>
        <rFont val="ＭＳ Ｐゴシック"/>
        <family val="3"/>
      </rPr>
      <t>　（単位：百万t-CO</t>
    </r>
    <r>
      <rPr>
        <b/>
        <vertAlign val="subscript"/>
        <sz val="18"/>
        <rFont val="ＭＳ Ｐゴシック"/>
        <family val="3"/>
      </rPr>
      <t>2</t>
    </r>
    <r>
      <rPr>
        <b/>
        <sz val="18"/>
        <rFont val="ＭＳ Ｐゴシック"/>
        <family val="3"/>
      </rPr>
      <t>）</t>
    </r>
  </si>
  <si>
    <t>2014年11月現在</t>
  </si>
  <si>
    <t>世界全体</t>
  </si>
  <si>
    <t>G8</t>
  </si>
  <si>
    <r>
      <t>MＥＦ</t>
    </r>
    <r>
      <rPr>
        <b/>
        <sz val="12"/>
        <rFont val="ＭＳ Ｐゴシック"/>
        <family val="3"/>
      </rPr>
      <t>（エネルギーと気候に関する主要経済国フォーラム）</t>
    </r>
  </si>
  <si>
    <t>京都議定書第一約束期間中温室効果ガス排出量削減義務を有する国　※１</t>
  </si>
  <si>
    <t>（国際航空・国際船舶含む）</t>
  </si>
  <si>
    <t xml:space="preserve">G20 </t>
  </si>
  <si>
    <r>
      <t>カンクン合意後に緩和目標・行動を提出した国　</t>
    </r>
    <r>
      <rPr>
        <b/>
        <sz val="12"/>
        <rFont val="ＭＳ Ｐゴシック"/>
        <family val="3"/>
      </rPr>
      <t>※2</t>
    </r>
  </si>
  <si>
    <t>（気候変動、クリーンエネルギー及び持続可能な開発に関する対話）</t>
  </si>
  <si>
    <t>OECD加盟国合計</t>
  </si>
  <si>
    <t>OECD非加盟国合計</t>
  </si>
  <si>
    <t>※3</t>
  </si>
  <si>
    <t>カナダ</t>
  </si>
  <si>
    <t>アルジェリア</t>
  </si>
  <si>
    <t>バーレーン</t>
  </si>
  <si>
    <t>アルバニア</t>
  </si>
  <si>
    <t>アルゼンチン</t>
  </si>
  <si>
    <t>バングラディッシュ</t>
  </si>
  <si>
    <t>チリ</t>
  </si>
  <si>
    <t>アンゴラ</t>
  </si>
  <si>
    <t>イラン</t>
  </si>
  <si>
    <t>アルメニア</t>
  </si>
  <si>
    <t>ボリビア</t>
  </si>
  <si>
    <t>ブルネイ</t>
  </si>
  <si>
    <t>メキシコ</t>
  </si>
  <si>
    <t>ベニン</t>
  </si>
  <si>
    <t>イラク</t>
  </si>
  <si>
    <t>アゼルバイジャン</t>
  </si>
  <si>
    <t>ブラジル</t>
  </si>
  <si>
    <t>カンボジア</t>
  </si>
  <si>
    <t>※4</t>
  </si>
  <si>
    <t>アメリカ</t>
  </si>
  <si>
    <t>ボツワナ</t>
  </si>
  <si>
    <t>ヨルダン</t>
  </si>
  <si>
    <t>※6</t>
  </si>
  <si>
    <t>ベラルーシ</t>
  </si>
  <si>
    <t>コロンビア</t>
  </si>
  <si>
    <t>インド</t>
  </si>
  <si>
    <t>南北アメリカOECD</t>
  </si>
  <si>
    <t>カメルーン</t>
  </si>
  <si>
    <t>クウェート</t>
  </si>
  <si>
    <t>ボスニアヘルツェゴビア</t>
  </si>
  <si>
    <t>コスタリカ</t>
  </si>
  <si>
    <t>インドネシア</t>
  </si>
  <si>
    <t>コンゴ</t>
  </si>
  <si>
    <t>レバノン</t>
  </si>
  <si>
    <t>ブルガリア</t>
  </si>
  <si>
    <t>キューバ</t>
  </si>
  <si>
    <t>北朝鮮</t>
  </si>
  <si>
    <t>オーストラリア</t>
  </si>
  <si>
    <t>コンゴ民主共和国</t>
  </si>
  <si>
    <t>オマーン</t>
  </si>
  <si>
    <t>クロアチア</t>
  </si>
  <si>
    <t>ドミニカ共和国</t>
  </si>
  <si>
    <t>マレーシア</t>
  </si>
  <si>
    <t>イスラエル</t>
  </si>
  <si>
    <t>コートジボワール</t>
  </si>
  <si>
    <t>カタール</t>
  </si>
  <si>
    <t>キプロス</t>
  </si>
  <si>
    <t>エクアドル</t>
  </si>
  <si>
    <t>モンゴル</t>
  </si>
  <si>
    <t>日本</t>
  </si>
  <si>
    <t>エジプト</t>
  </si>
  <si>
    <t>サウジアラビア</t>
  </si>
  <si>
    <t>マケドニア</t>
  </si>
  <si>
    <t>エルサルバドル</t>
  </si>
  <si>
    <t>ミャンマー</t>
  </si>
  <si>
    <t>韓国</t>
  </si>
  <si>
    <t>エリトリア</t>
  </si>
  <si>
    <t>シリア</t>
  </si>
  <si>
    <t>グルジア</t>
  </si>
  <si>
    <t>グアテマラ</t>
  </si>
  <si>
    <t>ネパール</t>
  </si>
  <si>
    <t>ニュージーランド</t>
  </si>
  <si>
    <t>エチオピア</t>
  </si>
  <si>
    <t>アラブ首長国連邦</t>
  </si>
  <si>
    <t>ジブラルタル</t>
  </si>
  <si>
    <t>ハイチ</t>
  </si>
  <si>
    <t>パキスタン</t>
  </si>
  <si>
    <t>ｱｼﾞｱ・ｵｾｱﾆｱOECD</t>
  </si>
  <si>
    <t>ガボン</t>
  </si>
  <si>
    <t>イエメン</t>
  </si>
  <si>
    <t>※5</t>
  </si>
  <si>
    <t>カザフスタン</t>
  </si>
  <si>
    <t>ホンジュラス</t>
  </si>
  <si>
    <t>フィリピン</t>
  </si>
  <si>
    <t>ガーナ</t>
  </si>
  <si>
    <r>
      <t>中東</t>
    </r>
    <r>
      <rPr>
        <b/>
        <sz val="11"/>
        <rFont val="ＭＳ Ｐゴシック"/>
        <family val="3"/>
      </rPr>
      <t>（ｲｽﾗｴﾙを除く）</t>
    </r>
  </si>
  <si>
    <t>コソボ</t>
  </si>
  <si>
    <t>ジャマイカ</t>
  </si>
  <si>
    <t>シンガポール</t>
  </si>
  <si>
    <t>オーストリア</t>
  </si>
  <si>
    <t>ケニア</t>
  </si>
  <si>
    <t>キルギス</t>
  </si>
  <si>
    <t>オランダ領アンティル</t>
  </si>
  <si>
    <t>スリランカ</t>
  </si>
  <si>
    <t>ベルギー</t>
  </si>
  <si>
    <t>リビア</t>
  </si>
  <si>
    <t>ラトビア</t>
  </si>
  <si>
    <t>ニカラグア</t>
  </si>
  <si>
    <t>台湾</t>
  </si>
  <si>
    <t>チェコ</t>
  </si>
  <si>
    <t>モーリシャス</t>
  </si>
  <si>
    <t>リトアニア</t>
  </si>
  <si>
    <t>パナマ</t>
  </si>
  <si>
    <t>タイ</t>
  </si>
  <si>
    <t>デンマーク</t>
  </si>
  <si>
    <t>モロッコ</t>
  </si>
  <si>
    <t>※5</t>
  </si>
  <si>
    <t>マルタ</t>
  </si>
  <si>
    <t>パラグアイ</t>
  </si>
  <si>
    <t>ベトナム</t>
  </si>
  <si>
    <t>エストニア</t>
  </si>
  <si>
    <t>モザンビーク</t>
  </si>
  <si>
    <t>モルドバ</t>
  </si>
  <si>
    <t>ペルー</t>
  </si>
  <si>
    <t>その他アジア</t>
  </si>
  <si>
    <t>フィンランド</t>
  </si>
  <si>
    <t>ナミビア</t>
  </si>
  <si>
    <t>モンテネグロ</t>
  </si>
  <si>
    <t>トリニダード・トバゴ</t>
  </si>
  <si>
    <r>
      <t>アジア</t>
    </r>
    <r>
      <rPr>
        <b/>
        <sz val="11"/>
        <rFont val="ＭＳ Ｐゴシック"/>
        <family val="3"/>
      </rPr>
      <t>（日中韓を除く）</t>
    </r>
  </si>
  <si>
    <t>フランス</t>
  </si>
  <si>
    <t>ナイジェリア</t>
  </si>
  <si>
    <t>ルーマニア</t>
  </si>
  <si>
    <t>ウルグアイ</t>
  </si>
  <si>
    <t>ドイツ</t>
  </si>
  <si>
    <t>セネガル</t>
  </si>
  <si>
    <t>ロシア</t>
  </si>
  <si>
    <t>ベネズエラ</t>
  </si>
  <si>
    <t>中国</t>
  </si>
  <si>
    <t>ギリシャ</t>
  </si>
  <si>
    <t>南アフリカ</t>
  </si>
  <si>
    <t>セルビア</t>
  </si>
  <si>
    <t>その他中南米</t>
  </si>
  <si>
    <t>ハンガリー</t>
  </si>
  <si>
    <t>スーダン</t>
  </si>
  <si>
    <t>タジキスタン</t>
  </si>
  <si>
    <r>
      <t>中南米</t>
    </r>
    <r>
      <rPr>
        <b/>
        <sz val="11"/>
        <rFont val="ＭＳ Ｐゴシック"/>
        <family val="3"/>
      </rPr>
      <t>（チリを除く）</t>
    </r>
  </si>
  <si>
    <t>アイスランド</t>
  </si>
  <si>
    <t>タンザニア</t>
  </si>
  <si>
    <t>トルクメニスタン</t>
  </si>
  <si>
    <t>アイルランド</t>
  </si>
  <si>
    <t>トーゴ</t>
  </si>
  <si>
    <t>ウクライナ</t>
  </si>
  <si>
    <t>イタリア</t>
  </si>
  <si>
    <t>チュニジア</t>
  </si>
  <si>
    <t>ウズベキスタン</t>
  </si>
  <si>
    <t>ルクセンブルク</t>
  </si>
  <si>
    <t>ザンビア</t>
  </si>
  <si>
    <t>欧州・ﾕｰﾗｼｱ非OECD</t>
  </si>
  <si>
    <t>オランダ</t>
  </si>
  <si>
    <t>ジンバブエ</t>
  </si>
  <si>
    <t>ノルウェー</t>
  </si>
  <si>
    <t>その他アフリカ</t>
  </si>
  <si>
    <t>ポーランド</t>
  </si>
  <si>
    <t>アフリカ</t>
  </si>
  <si>
    <t>ポルトガル</t>
  </si>
  <si>
    <t>スロヴァキア</t>
  </si>
  <si>
    <t>スロベニア</t>
  </si>
  <si>
    <t>附属書Ⅰ国　※7</t>
  </si>
  <si>
    <t>スペイン</t>
  </si>
  <si>
    <t>附属書Ⅱ国</t>
  </si>
  <si>
    <t>スウェーデン</t>
  </si>
  <si>
    <t>北アメリカ</t>
  </si>
  <si>
    <t>国際船舶</t>
  </si>
  <si>
    <t>EU15</t>
  </si>
  <si>
    <t>スイス</t>
  </si>
  <si>
    <t>欧州</t>
  </si>
  <si>
    <t>国際航空</t>
  </si>
  <si>
    <t>EU28</t>
  </si>
  <si>
    <t>※5</t>
  </si>
  <si>
    <t>トルコ</t>
  </si>
  <si>
    <t>アジア・オセアニア</t>
  </si>
  <si>
    <t>イギリス</t>
  </si>
  <si>
    <t>附属書Ⅰ国経済移行国</t>
  </si>
  <si>
    <t>欧州OECD</t>
  </si>
  <si>
    <t>非附属書Ⅰ国</t>
  </si>
  <si>
    <t>※1　附属書I国の内、カナダ、アメリカ、トルコ、カザフスタン、マルタ、ベラルーシは第一約束期間において削減義務を有していない。</t>
  </si>
  <si>
    <t>※5　トルコ、カザフスタン、マルタは附属書I国であるが、数値約束が定まっていない。</t>
  </si>
  <si>
    <t>※2  カンクン合意後に緩和目標・行動を提出しているが、IEAにおいて個別の値の掲載されていない国は、含まれていない。</t>
  </si>
  <si>
    <t>※6　ベラルーシは附属書I国であり、数値約束が採択されたが、現時点で発効していない。</t>
  </si>
  <si>
    <t>※3　カナダは2012年12月15日に京都議定書から離脱した。</t>
  </si>
  <si>
    <t>※7　カナダ、アメリカ、トルコ、カザフスタン、マルタ、ベラルーシを含む。</t>
  </si>
  <si>
    <t>※4　アメリカは京都議定書を批准していない。</t>
  </si>
  <si>
    <r>
      <t>IEA「CO</t>
    </r>
    <r>
      <rPr>
        <vertAlign val="subscript"/>
        <sz val="16"/>
        <rFont val="ＭＳ Ｐゴシック"/>
        <family val="3"/>
      </rPr>
      <t>2</t>
    </r>
    <r>
      <rPr>
        <sz val="16"/>
        <rFont val="ＭＳ Ｐゴシック"/>
        <family val="3"/>
      </rPr>
      <t xml:space="preserve"> Emissions from Fuel Combustion (2014 Edition)」より作成</t>
    </r>
  </si>
  <si>
    <r>
      <rPr>
        <b/>
        <sz val="22"/>
        <rFont val="ＭＳ Ｐゴシック"/>
        <family val="3"/>
      </rPr>
      <t>2012年　世界の一人当たりエネルギー起源二酸化炭素排出量</t>
    </r>
    <r>
      <rPr>
        <b/>
        <sz val="18"/>
        <rFont val="ＭＳ Ｐゴシック"/>
        <family val="3"/>
      </rPr>
      <t>　（単位：t-CO</t>
    </r>
    <r>
      <rPr>
        <b/>
        <vertAlign val="subscript"/>
        <sz val="18"/>
        <rFont val="ＭＳ Ｐゴシック"/>
        <family val="3"/>
      </rPr>
      <t>2</t>
    </r>
    <r>
      <rPr>
        <b/>
        <sz val="18"/>
        <rFont val="ＭＳ Ｐゴシック"/>
        <family val="3"/>
      </rPr>
      <t>/人）</t>
    </r>
  </si>
  <si>
    <t>G8</t>
  </si>
  <si>
    <t xml:space="preserve">G20 </t>
  </si>
  <si>
    <t>カンクン合意後に緩和目標・行動を提出した国</t>
  </si>
  <si>
    <t>※2</t>
  </si>
  <si>
    <t>カナダ</t>
  </si>
  <si>
    <t>アルジェリア</t>
  </si>
  <si>
    <t>バーレーン</t>
  </si>
  <si>
    <t>アルバニア</t>
  </si>
  <si>
    <t>アルゼンチン</t>
  </si>
  <si>
    <t>バングラディッシュ</t>
  </si>
  <si>
    <t>チリ</t>
  </si>
  <si>
    <t>アンゴラ</t>
  </si>
  <si>
    <t>イラン</t>
  </si>
  <si>
    <t>アルメニア</t>
  </si>
  <si>
    <t>ボリビア</t>
  </si>
  <si>
    <t>ブルネイ</t>
  </si>
  <si>
    <t>メキシコ</t>
  </si>
  <si>
    <t>ベニン</t>
  </si>
  <si>
    <t>アゼルバイジャン</t>
  </si>
  <si>
    <t>ブラジル</t>
  </si>
  <si>
    <t>カンボジア</t>
  </si>
  <si>
    <t>※3</t>
  </si>
  <si>
    <t>アメリカ</t>
  </si>
  <si>
    <t>ボツワナ</t>
  </si>
  <si>
    <t>ヨルダン</t>
  </si>
  <si>
    <t>コロンビア</t>
  </si>
  <si>
    <t>インド</t>
  </si>
  <si>
    <t>ボスニアヘルツェゴビア</t>
  </si>
  <si>
    <t>コスタリカ</t>
  </si>
  <si>
    <t>インドネシア</t>
  </si>
  <si>
    <t>コンゴ</t>
  </si>
  <si>
    <t>レバノン</t>
  </si>
  <si>
    <t>ブルガリア</t>
  </si>
  <si>
    <t>キューバ</t>
  </si>
  <si>
    <t>オーストラリア</t>
  </si>
  <si>
    <t>オマーン</t>
  </si>
  <si>
    <t>クロアチア</t>
  </si>
  <si>
    <t>マレーシア</t>
  </si>
  <si>
    <t>イスラエル</t>
  </si>
  <si>
    <t>コートジボワール</t>
  </si>
  <si>
    <t>カタール</t>
  </si>
  <si>
    <t>キプロス</t>
  </si>
  <si>
    <t>モンゴル</t>
  </si>
  <si>
    <t>エリトリア</t>
  </si>
  <si>
    <t>ニュージーランド</t>
  </si>
  <si>
    <t>エチオピア</t>
  </si>
  <si>
    <t>ジブラルタル</t>
  </si>
  <si>
    <t>ハイチ</t>
  </si>
  <si>
    <t>パキスタン</t>
  </si>
  <si>
    <t>ｱｼﾞｱ・ｵｾｱﾆｱOECD</t>
  </si>
  <si>
    <t>ガボン</t>
  </si>
  <si>
    <t>イエメン</t>
  </si>
  <si>
    <t>ホンジュラス</t>
  </si>
  <si>
    <t>フィリピン</t>
  </si>
  <si>
    <t>ガーナ</t>
  </si>
  <si>
    <t>ベルギー</t>
  </si>
  <si>
    <t>リビア</t>
  </si>
  <si>
    <t>ニカラグア</t>
  </si>
  <si>
    <t>モーリシャス</t>
  </si>
  <si>
    <t>リトアニア</t>
  </si>
  <si>
    <t>パナマ</t>
  </si>
  <si>
    <t>タイ</t>
  </si>
  <si>
    <t>デンマーク</t>
  </si>
  <si>
    <t>モロッコ</t>
  </si>
  <si>
    <t>マルタ</t>
  </si>
  <si>
    <t>パラグアイ</t>
  </si>
  <si>
    <t>ベトナム</t>
  </si>
  <si>
    <t>エストニア</t>
  </si>
  <si>
    <t>モザンビーク</t>
  </si>
  <si>
    <t>モルドバ</t>
  </si>
  <si>
    <t>ペルー</t>
  </si>
  <si>
    <t>フィンランド</t>
  </si>
  <si>
    <t>ナミビア</t>
  </si>
  <si>
    <t>モンテネグロ</t>
  </si>
  <si>
    <t>トリニダード・トバゴ</t>
  </si>
  <si>
    <t>フランス</t>
  </si>
  <si>
    <t>ナイジェリア</t>
  </si>
  <si>
    <t>ルーマニア</t>
  </si>
  <si>
    <t>ウルグアイ</t>
  </si>
  <si>
    <t>ドイツ</t>
  </si>
  <si>
    <t>セネガル</t>
  </si>
  <si>
    <t>ロシア</t>
  </si>
  <si>
    <t>ベネズエラ</t>
  </si>
  <si>
    <t>ギリシャ</t>
  </si>
  <si>
    <t>セルビア</t>
  </si>
  <si>
    <t>ハンガリー</t>
  </si>
  <si>
    <t>スーダン</t>
  </si>
  <si>
    <t>タジキスタン</t>
  </si>
  <si>
    <t>アイスランド</t>
  </si>
  <si>
    <t>タンザニア</t>
  </si>
  <si>
    <t>トルクメニスタン</t>
  </si>
  <si>
    <t>アイルランド</t>
  </si>
  <si>
    <t>ウクライナ</t>
  </si>
  <si>
    <t>ザンビア</t>
  </si>
  <si>
    <t>スロヴァキア</t>
  </si>
  <si>
    <t>スロベニア</t>
  </si>
  <si>
    <t>附属書Ⅰ国　※6</t>
  </si>
  <si>
    <t>スペイン</t>
  </si>
  <si>
    <t>スウェーデン</t>
  </si>
  <si>
    <t>EU15</t>
  </si>
  <si>
    <t>スイス</t>
  </si>
  <si>
    <t>EU28</t>
  </si>
  <si>
    <t>※4</t>
  </si>
  <si>
    <t>トルコ</t>
  </si>
  <si>
    <t>アジア・オセアニア</t>
  </si>
  <si>
    <t>イギリス</t>
  </si>
  <si>
    <t>※5　ベラルーシは附属書I国であり、数値約束が採択されたが、現時点で発効していない。</t>
  </si>
  <si>
    <t>※2　カナダは2012年12月15日に京都議定書から離脱した。</t>
  </si>
  <si>
    <t>※6　カナダ、アメリカ、トルコ、カザフスタン、マルタ、ベラルーシを含む。</t>
  </si>
  <si>
    <t>※3　アメリカは京都議定書を批准していない。</t>
  </si>
  <si>
    <t>※4　トルコ、カザフスタン、マルタは附属書I国であるが、数値約束が定まっていない。</t>
  </si>
  <si>
    <r>
      <t>IEA「CO</t>
    </r>
    <r>
      <rPr>
        <vertAlign val="subscript"/>
        <sz val="16"/>
        <rFont val="ＭＳ Ｐゴシック"/>
        <family val="3"/>
      </rPr>
      <t>2</t>
    </r>
    <r>
      <rPr>
        <sz val="16"/>
        <rFont val="ＭＳ Ｐゴシック"/>
        <family val="3"/>
      </rPr>
      <t xml:space="preserve"> Emissions from Fuel Combustion (2014 Edition)」より作成</t>
    </r>
  </si>
  <si>
    <r>
      <t>主な国別エネルギー起源二酸化炭素排出量の推移</t>
    </r>
    <r>
      <rPr>
        <b/>
        <sz val="11"/>
        <rFont val="ＭＳ Ｐゴシック"/>
        <family val="3"/>
      </rPr>
      <t>　（単位：億t-CO</t>
    </r>
    <r>
      <rPr>
        <b/>
        <vertAlign val="subscript"/>
        <sz val="11"/>
        <rFont val="ＭＳ Ｐゴシック"/>
        <family val="3"/>
      </rPr>
      <t>2</t>
    </r>
    <r>
      <rPr>
        <b/>
        <sz val="11"/>
        <rFont val="ＭＳ Ｐゴシック"/>
        <family val="3"/>
      </rPr>
      <t>）</t>
    </r>
  </si>
  <si>
    <t>1990年比</t>
  </si>
  <si>
    <t>中国</t>
  </si>
  <si>
    <t>アメリカ</t>
  </si>
  <si>
    <t>EU28ヶ国</t>
  </si>
  <si>
    <t>インド</t>
  </si>
  <si>
    <t>ロシア</t>
  </si>
  <si>
    <t>日本</t>
  </si>
  <si>
    <r>
      <t>ドイツ</t>
    </r>
    <r>
      <rPr>
        <vertAlign val="superscript"/>
        <sz val="11"/>
        <color indexed="8"/>
        <rFont val="ＭＳ Ｐゴシック"/>
        <family val="3"/>
      </rPr>
      <t xml:space="preserve"> ※</t>
    </r>
  </si>
  <si>
    <t>カナダ</t>
  </si>
  <si>
    <r>
      <t>イギリス</t>
    </r>
    <r>
      <rPr>
        <vertAlign val="superscript"/>
        <sz val="11"/>
        <color indexed="8"/>
        <rFont val="ＭＳ Ｐゴシック"/>
        <family val="3"/>
      </rPr>
      <t xml:space="preserve"> ※</t>
    </r>
  </si>
  <si>
    <t>ブラジル</t>
  </si>
  <si>
    <r>
      <t>イタリア</t>
    </r>
    <r>
      <rPr>
        <vertAlign val="superscript"/>
        <sz val="11"/>
        <color indexed="8"/>
        <rFont val="ＭＳ Ｐゴシック"/>
        <family val="3"/>
      </rPr>
      <t xml:space="preserve"> ※</t>
    </r>
  </si>
  <si>
    <r>
      <t>フランス</t>
    </r>
    <r>
      <rPr>
        <vertAlign val="superscript"/>
        <sz val="11"/>
        <color indexed="8"/>
        <rFont val="ＭＳ Ｐゴシック"/>
        <family val="3"/>
      </rPr>
      <t xml:space="preserve"> ※</t>
    </r>
  </si>
  <si>
    <r>
      <t>スペイン</t>
    </r>
    <r>
      <rPr>
        <vertAlign val="superscript"/>
        <sz val="11"/>
        <color indexed="8"/>
        <rFont val="ＭＳ Ｐゴシック"/>
        <family val="3"/>
      </rPr>
      <t xml:space="preserve"> ※</t>
    </r>
  </si>
  <si>
    <t>世界計</t>
  </si>
  <si>
    <t>※　EU28ヶ国に含まれる。</t>
  </si>
  <si>
    <r>
      <t>IEA「CO</t>
    </r>
    <r>
      <rPr>
        <vertAlign val="subscript"/>
        <sz val="12"/>
        <rFont val="ＭＳ Ｐゴシック"/>
        <family val="3"/>
      </rPr>
      <t>2</t>
    </r>
    <r>
      <rPr>
        <sz val="12"/>
        <rFont val="ＭＳ Ｐゴシック"/>
        <family val="3"/>
      </rPr>
      <t xml:space="preserve"> Emissions from Fuel Combustion (2014 Edition)」より作成</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</si>
</sst>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_);[Red]\(0.0\)"/>
    <numFmt numFmtId="179" formatCode="0_ "/>
    <numFmt numFmtId="180" formatCode="#,##0.00_);[Red]\(#,##0.00\)"/>
    <numFmt numFmtId="181" formatCode="0.0"/>
    <numFmt numFmtId="182" formatCode="_(* #,##0.00_);_(* \(#,##0.00\);_(* &quot;-&quot;??_);_(@_)"/>
  </numFmts>
  <fonts count="72">
    <font>
      <sz val="10"/>
      <name val="Arial"/>
      <family val="2"/>
    </font>
    <font>
      <sz val="11"/>
      <color indexed="8"/>
      <name val="ＭＳ Ｐゴシック"/>
      <family val="3"/>
    </font>
    <font>
      <sz val="11"/>
      <name val="ＭＳ Ｐゴシック"/>
      <family val="3"/>
    </font>
    <font>
      <sz val="6"/>
      <name val="ＭＳ Ｐゴシック"/>
      <family val="3"/>
    </font>
    <font>
      <b/>
      <sz val="18"/>
      <name val="ＭＳ Ｐゴシック"/>
      <family val="3"/>
    </font>
    <font>
      <b/>
      <sz val="22"/>
      <name val="ＭＳ Ｐゴシック"/>
      <family val="3"/>
    </font>
    <font>
      <b/>
      <vertAlign val="subscript"/>
      <sz val="18"/>
      <name val="ＭＳ Ｐゴシック"/>
      <family val="3"/>
    </font>
    <font>
      <b/>
      <sz val="16"/>
      <name val="ＭＳ Ｐゴシック"/>
      <family val="3"/>
    </font>
    <font>
      <sz val="18"/>
      <name val="ＭＳ Ｐゴシック"/>
      <family val="3"/>
    </font>
    <font>
      <sz val="16"/>
      <name val="ＭＳ Ｐゴシック"/>
      <family val="3"/>
    </font>
    <font>
      <b/>
      <sz val="12"/>
      <name val="ＭＳ Ｐゴシック"/>
      <family val="3"/>
    </font>
    <font>
      <b/>
      <sz val="14"/>
      <name val="ＭＳ Ｐゴシック"/>
      <family val="3"/>
    </font>
    <font>
      <b/>
      <sz val="11"/>
      <name val="ＭＳ Ｐゴシック"/>
      <family val="3"/>
    </font>
    <font>
      <sz val="9"/>
      <color indexed="8"/>
      <name val="ＭＳ Ｐゴシック"/>
      <family val="3"/>
    </font>
    <font>
      <sz val="6"/>
      <name val="Consolas"/>
      <family val="3"/>
    </font>
    <font>
      <sz val="14"/>
      <name val="ＭＳ Ｐゴシック"/>
      <family val="3"/>
    </font>
    <font>
      <b/>
      <sz val="11"/>
      <color indexed="62"/>
      <name val="ＭＳ Ｐゴシック"/>
      <family val="3"/>
    </font>
    <font>
      <vertAlign val="subscript"/>
      <sz val="16"/>
      <name val="ＭＳ Ｐゴシック"/>
      <family val="3"/>
    </font>
    <font>
      <sz val="11"/>
      <color indexed="8"/>
      <name val="Consolas"/>
      <family val="3"/>
    </font>
    <font>
      <b/>
      <vertAlign val="subscript"/>
      <sz val="11"/>
      <name val="ＭＳ Ｐゴシック"/>
      <family val="3"/>
    </font>
    <font>
      <vertAlign val="superscript"/>
      <sz val="11"/>
      <color indexed="8"/>
      <name val="ＭＳ Ｐゴシック"/>
      <family val="3"/>
    </font>
    <font>
      <sz val="12"/>
      <name val="ＭＳ Ｐゴシック"/>
      <family val="3"/>
    </font>
    <font>
      <vertAlign val="subscript"/>
      <sz val="12"/>
      <name val="ＭＳ Ｐゴシック"/>
      <family val="3"/>
    </font>
    <font>
      <b/>
      <sz val="12"/>
      <color indexed="12"/>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Consolas"/>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name val="Calibri"/>
      <family val="3"/>
    </font>
    <font>
      <b/>
      <sz val="18"/>
      <name val="Calibri"/>
      <family val="3"/>
    </font>
    <font>
      <b/>
      <sz val="16"/>
      <name val="Calibri"/>
      <family val="3"/>
    </font>
    <font>
      <sz val="18"/>
      <name val="Calibri"/>
      <family val="3"/>
    </font>
    <font>
      <sz val="16"/>
      <name val="Calibri"/>
      <family val="3"/>
    </font>
    <font>
      <b/>
      <sz val="11"/>
      <name val="Calibri"/>
      <family val="3"/>
    </font>
    <font>
      <sz val="9"/>
      <color rgb="FF000000"/>
      <name val="ＭＳ Ｐゴシック"/>
      <family val="3"/>
    </font>
    <font>
      <sz val="14"/>
      <name val="Calibri"/>
      <family val="3"/>
    </font>
    <font>
      <b/>
      <sz val="14"/>
      <name val="Calibri"/>
      <family val="3"/>
    </font>
    <font>
      <b/>
      <sz val="11"/>
      <color theme="3" tint="0.39998000860214233"/>
      <name val="Calibri"/>
      <family val="3"/>
    </font>
    <font>
      <sz val="11"/>
      <color theme="1"/>
      <name val="ＭＳ Ｐゴシック"/>
      <family val="3"/>
    </font>
    <font>
      <sz val="12"/>
      <name val="Calibri"/>
      <family val="3"/>
    </font>
    <font>
      <b/>
      <sz val="12"/>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id">
        <fgColor rgb="FF00B050"/>
        <bgColor rgb="FFFFFF99"/>
      </patternFill>
    </fill>
    <fill>
      <patternFill patternType="darkHorizontal">
        <fgColor rgb="FFFFFF00"/>
        <bgColor theme="0"/>
      </patternFill>
    </fill>
    <fill>
      <patternFill patternType="solid">
        <fgColor theme="3" tint="0.39998000860214233"/>
        <bgColor indexed="64"/>
      </patternFill>
    </fill>
    <fill>
      <patternFill patternType="lightTrellis">
        <fgColor rgb="FF00B0F0"/>
      </patternFill>
    </fill>
    <fill>
      <patternFill patternType="darkHorizontal">
        <fgColor rgb="FFFFFF00"/>
      </patternFill>
    </fill>
    <fill>
      <patternFill patternType="lightUp">
        <fgColor theme="0"/>
        <bgColor rgb="FFFFC000"/>
      </patternFill>
    </fill>
    <fill>
      <patternFill patternType="solid">
        <fgColor rgb="FFCCFFCC"/>
        <bgColor indexed="64"/>
      </patternFill>
    </fill>
    <fill>
      <patternFill patternType="solid">
        <fgColor rgb="FF66FF66"/>
        <bgColor indexed="64"/>
      </patternFill>
    </fill>
    <fill>
      <patternFill patternType="lightGrid">
        <fgColor rgb="FF00B050"/>
        <bgColor theme="0"/>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thin"/>
      <right style="thin"/>
      <top style="thin"/>
      <bottom style="thin"/>
    </border>
    <border>
      <left style="thin"/>
      <right style="thin"/>
      <top style="thin"/>
      <bottom style="double"/>
    </border>
    <border>
      <left style="thin"/>
      <right style="thin"/>
      <top style="double"/>
      <bottom style="thin"/>
    </border>
    <border>
      <left/>
      <right/>
      <top style="thin"/>
      <bottom style="thin"/>
    </border>
    <border>
      <left/>
      <right/>
      <top style="thin"/>
      <bottom/>
    </border>
    <border>
      <left style="dotted"/>
      <right/>
      <top/>
      <bottom style="dotted"/>
    </border>
    <border>
      <left/>
      <right/>
      <top/>
      <bottom style="dotted"/>
    </border>
    <border>
      <left/>
      <right style="dotted"/>
      <top/>
      <bottom style="dotted"/>
    </border>
    <border>
      <left/>
      <right style="thin"/>
      <top/>
      <bottom/>
    </border>
    <border>
      <left style="thin"/>
      <right/>
      <top style="thin"/>
      <bottom style="thin"/>
    </border>
    <border>
      <left style="thin"/>
      <right/>
      <top/>
      <bottom/>
    </border>
    <border>
      <left/>
      <right/>
      <top/>
      <bottom style="thin"/>
    </border>
    <border>
      <left style="thin"/>
      <right/>
      <top/>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82" fontId="0" fillId="0" borderId="0" applyFont="0" applyFill="0" applyBorder="0" applyAlignment="0" applyProtection="0"/>
    <xf numFmtId="0" fontId="0" fillId="20" borderId="0" applyNumberFormat="0" applyFont="0" applyBorder="0" applyAlignment="0">
      <protection/>
    </xf>
    <xf numFmtId="0" fontId="0" fillId="21" borderId="0" applyNumberFormat="0" applyFont="0" applyBorder="0" applyAlignment="0">
      <protection/>
    </xf>
    <xf numFmtId="0" fontId="0" fillId="0" borderId="0">
      <alignment/>
      <protection/>
    </xf>
    <xf numFmtId="0" fontId="23" fillId="20" borderId="0">
      <alignment horizontal="left" vertical="center" indent="1"/>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0" fontId="43" fillId="28" borderId="1" applyNumberFormat="0" applyAlignment="0" applyProtection="0"/>
    <xf numFmtId="0" fontId="44" fillId="29" borderId="0" applyNumberFormat="0" applyBorder="0" applyAlignment="0" applyProtection="0"/>
    <xf numFmtId="9" fontId="0" fillId="0" borderId="0" applyFont="0" applyFill="0" applyBorder="0" applyAlignment="0" applyProtection="0"/>
    <xf numFmtId="9" fontId="45" fillId="0" borderId="0" applyFont="0" applyFill="0" applyBorder="0" applyAlignment="0" applyProtection="0"/>
    <xf numFmtId="0" fontId="0" fillId="30" borderId="2" applyNumberFormat="0" applyFont="0" applyAlignment="0" applyProtection="0"/>
    <xf numFmtId="0" fontId="46" fillId="0" borderId="3" applyNumberFormat="0" applyFill="0" applyAlignment="0" applyProtection="0"/>
    <xf numFmtId="0" fontId="47" fillId="31" borderId="0" applyNumberFormat="0" applyBorder="0" applyAlignment="0" applyProtection="0"/>
    <xf numFmtId="0" fontId="48" fillId="32"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0" fillId="0" borderId="0" applyFont="0" applyFill="0" applyBorder="0" applyAlignment="0" applyProtection="0"/>
    <xf numFmtId="38" fontId="45"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3" borderId="4" applyNumberFormat="0" applyAlignment="0" applyProtection="0"/>
    <xf numFmtId="0" fontId="0" fillId="0" borderId="0">
      <alignment/>
      <protection/>
    </xf>
    <xf numFmtId="0" fontId="40" fillId="0" borderId="0">
      <alignment vertical="center"/>
      <protection/>
    </xf>
    <xf numFmtId="0" fontId="57" fillId="0" borderId="0">
      <alignment vertical="center"/>
      <protection/>
    </xf>
    <xf numFmtId="0" fontId="45" fillId="0" borderId="0">
      <alignment vertical="center"/>
      <protection/>
    </xf>
    <xf numFmtId="0" fontId="58" fillId="34" borderId="0" applyNumberFormat="0" applyBorder="0" applyAlignment="0" applyProtection="0"/>
  </cellStyleXfs>
  <cellXfs count="168">
    <xf numFmtId="0" fontId="0" fillId="0" borderId="0" xfId="0" applyAlignment="1">
      <alignment/>
    </xf>
    <xf numFmtId="0" fontId="59" fillId="0" borderId="0" xfId="68" applyFont="1">
      <alignment vertical="center"/>
      <protection/>
    </xf>
    <xf numFmtId="176" fontId="60" fillId="0" borderId="0" xfId="54" applyNumberFormat="1" applyFont="1" applyAlignment="1">
      <alignment vertical="center"/>
    </xf>
    <xf numFmtId="176" fontId="4" fillId="0" borderId="0" xfId="54" applyNumberFormat="1" applyFont="1" applyAlignment="1">
      <alignment horizontal="center" vertical="center"/>
    </xf>
    <xf numFmtId="177" fontId="59" fillId="0" borderId="0" xfId="68" applyNumberFormat="1" applyFont="1">
      <alignment vertical="center"/>
      <protection/>
    </xf>
    <xf numFmtId="0" fontId="59" fillId="0" borderId="0" xfId="68" applyFont="1" applyAlignment="1">
      <alignment horizontal="right" vertical="center"/>
      <protection/>
    </xf>
    <xf numFmtId="177" fontId="59" fillId="0" borderId="0" xfId="68" applyNumberFormat="1" applyFont="1" applyBorder="1">
      <alignment vertical="center"/>
      <protection/>
    </xf>
    <xf numFmtId="178" fontId="61" fillId="0" borderId="0" xfId="68" applyNumberFormat="1" applyFont="1">
      <alignment vertical="center"/>
      <protection/>
    </xf>
    <xf numFmtId="177" fontId="61" fillId="0" borderId="0" xfId="54" applyNumberFormat="1" applyFont="1" applyAlignment="1">
      <alignment vertical="center"/>
    </xf>
    <xf numFmtId="178" fontId="60" fillId="0" borderId="0" xfId="54" applyNumberFormat="1" applyFont="1" applyAlignment="1">
      <alignment vertical="center"/>
    </xf>
    <xf numFmtId="0" fontId="62" fillId="0" borderId="0" xfId="68" applyFont="1">
      <alignment vertical="center"/>
      <protection/>
    </xf>
    <xf numFmtId="0" fontId="61" fillId="35" borderId="0" xfId="68" applyFont="1" applyFill="1" applyBorder="1">
      <alignment vertical="center"/>
      <protection/>
    </xf>
    <xf numFmtId="177" fontId="61" fillId="0" borderId="0" xfId="68" applyNumberFormat="1" applyFont="1" applyFill="1" applyBorder="1">
      <alignment vertical="center"/>
      <protection/>
    </xf>
    <xf numFmtId="0" fontId="63" fillId="0" borderId="0" xfId="68" applyFont="1">
      <alignment vertical="center"/>
      <protection/>
    </xf>
    <xf numFmtId="177" fontId="61" fillId="0" borderId="0" xfId="68" applyNumberFormat="1" applyFont="1" applyFill="1">
      <alignment vertical="center"/>
      <protection/>
    </xf>
    <xf numFmtId="177" fontId="61" fillId="0" borderId="0" xfId="54" applyNumberFormat="1" applyFont="1" applyFill="1" applyBorder="1" applyAlignment="1">
      <alignment vertical="center"/>
    </xf>
    <xf numFmtId="0" fontId="64" fillId="0" borderId="0" xfId="68" applyFont="1">
      <alignment vertical="center"/>
      <protection/>
    </xf>
    <xf numFmtId="178" fontId="64" fillId="0" borderId="0" xfId="68" applyNumberFormat="1" applyFont="1" applyAlignment="1">
      <alignment vertical="top"/>
      <protection/>
    </xf>
    <xf numFmtId="177" fontId="60" fillId="0" borderId="0" xfId="54" applyNumberFormat="1" applyFont="1" applyAlignment="1">
      <alignment vertical="center"/>
    </xf>
    <xf numFmtId="0" fontId="61" fillId="36" borderId="0" xfId="68" applyFont="1" applyFill="1" applyBorder="1">
      <alignment vertical="center"/>
      <protection/>
    </xf>
    <xf numFmtId="177" fontId="61" fillId="0" borderId="0" xfId="68" applyNumberFormat="1" applyFont="1">
      <alignment vertical="center"/>
      <protection/>
    </xf>
    <xf numFmtId="178" fontId="60" fillId="0" borderId="0" xfId="68" applyNumberFormat="1" applyFont="1">
      <alignment vertical="center"/>
      <protection/>
    </xf>
    <xf numFmtId="0" fontId="65" fillId="0" borderId="0" xfId="0" applyFont="1" applyAlignment="1">
      <alignment vertical="top"/>
    </xf>
    <xf numFmtId="177" fontId="62" fillId="0" borderId="0" xfId="68" applyNumberFormat="1" applyFont="1">
      <alignment vertical="center"/>
      <protection/>
    </xf>
    <xf numFmtId="0" fontId="59" fillId="0" borderId="10" xfId="68" applyFont="1" applyBorder="1">
      <alignment vertical="center"/>
      <protection/>
    </xf>
    <xf numFmtId="0" fontId="59" fillId="0" borderId="11" xfId="68" applyFont="1" applyBorder="1">
      <alignment vertical="center"/>
      <protection/>
    </xf>
    <xf numFmtId="178" fontId="62" fillId="0" borderId="11" xfId="68" applyNumberFormat="1" applyFont="1" applyFill="1" applyBorder="1">
      <alignment vertical="center"/>
      <protection/>
    </xf>
    <xf numFmtId="177" fontId="62" fillId="0" borderId="11" xfId="54" applyNumberFormat="1" applyFont="1" applyBorder="1" applyAlignment="1">
      <alignment vertical="center"/>
    </xf>
    <xf numFmtId="178" fontId="62" fillId="0" borderId="12" xfId="54" applyNumberFormat="1" applyFont="1" applyBorder="1" applyAlignment="1">
      <alignment vertical="center"/>
    </xf>
    <xf numFmtId="0" fontId="62" fillId="0" borderId="10" xfId="68" applyFont="1" applyBorder="1">
      <alignment vertical="center"/>
      <protection/>
    </xf>
    <xf numFmtId="0" fontId="62" fillId="0" borderId="11" xfId="68" applyFont="1" applyBorder="1">
      <alignment vertical="center"/>
      <protection/>
    </xf>
    <xf numFmtId="177" fontId="62" fillId="0" borderId="11" xfId="68" applyNumberFormat="1" applyFont="1" applyBorder="1">
      <alignment vertical="center"/>
      <protection/>
    </xf>
    <xf numFmtId="177" fontId="59" fillId="0" borderId="11" xfId="68" applyNumberFormat="1" applyFont="1" applyBorder="1">
      <alignment vertical="center"/>
      <protection/>
    </xf>
    <xf numFmtId="0" fontId="59" fillId="0" borderId="12" xfId="68" applyFont="1" applyBorder="1">
      <alignment vertical="center"/>
      <protection/>
    </xf>
    <xf numFmtId="0" fontId="59" fillId="0" borderId="13" xfId="68" applyFont="1" applyBorder="1">
      <alignment vertical="center"/>
      <protection/>
    </xf>
    <xf numFmtId="0" fontId="59" fillId="0" borderId="0" xfId="68" applyFont="1" applyBorder="1">
      <alignment vertical="center"/>
      <protection/>
    </xf>
    <xf numFmtId="178" fontId="61" fillId="0" borderId="0" xfId="68" applyNumberFormat="1" applyFont="1" applyBorder="1">
      <alignment vertical="center"/>
      <protection/>
    </xf>
    <xf numFmtId="177" fontId="61" fillId="0" borderId="0" xfId="54" applyNumberFormat="1" applyFont="1" applyBorder="1" applyAlignment="1">
      <alignment vertical="center"/>
    </xf>
    <xf numFmtId="178" fontId="60" fillId="0" borderId="14" xfId="54" applyNumberFormat="1" applyFont="1" applyBorder="1" applyAlignment="1">
      <alignment vertical="center"/>
    </xf>
    <xf numFmtId="0" fontId="62" fillId="0" borderId="13" xfId="68" applyFont="1" applyBorder="1">
      <alignment vertical="center"/>
      <protection/>
    </xf>
    <xf numFmtId="0" fontId="62" fillId="0" borderId="0" xfId="68" applyFont="1" applyBorder="1">
      <alignment vertical="center"/>
      <protection/>
    </xf>
    <xf numFmtId="178" fontId="61" fillId="0" borderId="0" xfId="68" applyNumberFormat="1" applyFont="1" applyBorder="1" applyAlignment="1">
      <alignment horizontal="left" vertical="center"/>
      <protection/>
    </xf>
    <xf numFmtId="177" fontId="61" fillId="0" borderId="0" xfId="68" applyNumberFormat="1" applyFont="1" applyBorder="1" applyAlignment="1">
      <alignment horizontal="center" vertical="center"/>
      <protection/>
    </xf>
    <xf numFmtId="0" fontId="59" fillId="0" borderId="0" xfId="68" applyFont="1" applyBorder="1" applyAlignment="1">
      <alignment horizontal="left" vertical="center"/>
      <protection/>
    </xf>
    <xf numFmtId="0" fontId="59" fillId="0" borderId="14" xfId="68" applyFont="1" applyBorder="1">
      <alignment vertical="center"/>
      <protection/>
    </xf>
    <xf numFmtId="178" fontId="59" fillId="0" borderId="0" xfId="68" applyNumberFormat="1" applyFont="1" applyBorder="1">
      <alignment vertical="center"/>
      <protection/>
    </xf>
    <xf numFmtId="177" fontId="59" fillId="0" borderId="0" xfId="54" applyNumberFormat="1" applyFont="1" applyBorder="1" applyAlignment="1">
      <alignment vertical="center"/>
    </xf>
    <xf numFmtId="178" fontId="59" fillId="0" borderId="14" xfId="54" applyNumberFormat="1" applyFont="1" applyBorder="1" applyAlignment="1">
      <alignment vertical="center"/>
    </xf>
    <xf numFmtId="0" fontId="66" fillId="0" borderId="13" xfId="68" applyFont="1" applyBorder="1">
      <alignment vertical="center"/>
      <protection/>
    </xf>
    <xf numFmtId="0" fontId="66" fillId="37" borderId="0" xfId="68" applyFont="1" applyFill="1" applyBorder="1" applyAlignment="1">
      <alignment horizontal="center" vertical="center"/>
      <protection/>
    </xf>
    <xf numFmtId="179" fontId="59" fillId="0" borderId="0" xfId="68" applyNumberFormat="1" applyFont="1" applyFill="1" applyBorder="1" applyAlignment="1">
      <alignment vertical="center"/>
      <protection/>
    </xf>
    <xf numFmtId="0" fontId="66" fillId="38" borderId="0" xfId="68" applyFont="1" applyFill="1" applyBorder="1" applyAlignment="1">
      <alignment horizontal="center" vertical="center"/>
      <protection/>
    </xf>
    <xf numFmtId="178" fontId="66" fillId="0" borderId="15" xfId="68" applyNumberFormat="1" applyFont="1" applyFill="1" applyBorder="1">
      <alignment vertical="center"/>
      <protection/>
    </xf>
    <xf numFmtId="177" fontId="66" fillId="0" borderId="15" xfId="54" applyNumberFormat="1" applyFont="1" applyFill="1" applyBorder="1" applyAlignment="1">
      <alignment vertical="center"/>
    </xf>
    <xf numFmtId="178" fontId="66" fillId="0" borderId="14" xfId="54" applyNumberFormat="1" applyFont="1" applyBorder="1" applyAlignment="1">
      <alignment vertical="center"/>
    </xf>
    <xf numFmtId="0" fontId="66" fillId="0" borderId="0" xfId="68" applyFont="1">
      <alignment vertical="center"/>
      <protection/>
    </xf>
    <xf numFmtId="0" fontId="66" fillId="0" borderId="0" xfId="68" applyFont="1" applyBorder="1">
      <alignment vertical="center"/>
      <protection/>
    </xf>
    <xf numFmtId="178" fontId="66" fillId="0" borderId="15" xfId="68" applyNumberFormat="1" applyFont="1" applyBorder="1">
      <alignment vertical="center"/>
      <protection/>
    </xf>
    <xf numFmtId="177" fontId="66" fillId="0" borderId="15" xfId="54" applyNumberFormat="1" applyFont="1" applyBorder="1" applyAlignment="1">
      <alignment vertical="center"/>
    </xf>
    <xf numFmtId="178" fontId="66" fillId="0" borderId="0" xfId="54" applyNumberFormat="1" applyFont="1" applyBorder="1" applyAlignment="1">
      <alignment vertical="center"/>
    </xf>
    <xf numFmtId="0" fontId="66" fillId="0" borderId="14" xfId="68" applyFont="1" applyBorder="1">
      <alignment vertical="center"/>
      <protection/>
    </xf>
    <xf numFmtId="0" fontId="66" fillId="39" borderId="0" xfId="68" applyFont="1" applyFill="1" applyBorder="1">
      <alignment vertical="center"/>
      <protection/>
    </xf>
    <xf numFmtId="0" fontId="66" fillId="39" borderId="0" xfId="68" applyFont="1" applyFill="1">
      <alignment vertical="center"/>
      <protection/>
    </xf>
    <xf numFmtId="0" fontId="66" fillId="0" borderId="0" xfId="68" applyFont="1" applyFill="1" applyBorder="1" applyAlignment="1">
      <alignment horizontal="center" vertical="center"/>
      <protection/>
    </xf>
    <xf numFmtId="178" fontId="66" fillId="39" borderId="0" xfId="54" applyNumberFormat="1" applyFont="1" applyFill="1" applyBorder="1" applyAlignment="1">
      <alignment vertical="center"/>
    </xf>
    <xf numFmtId="178" fontId="66" fillId="0" borderId="16" xfId="68" applyNumberFormat="1" applyFont="1" applyFill="1" applyBorder="1">
      <alignment vertical="center"/>
      <protection/>
    </xf>
    <xf numFmtId="177" fontId="66" fillId="0" borderId="16" xfId="54" applyNumberFormat="1" applyFont="1" applyFill="1" applyBorder="1" applyAlignment="1">
      <alignment vertical="center"/>
    </xf>
    <xf numFmtId="0" fontId="66" fillId="39" borderId="0" xfId="68" applyFont="1" applyFill="1" applyBorder="1" applyAlignment="1">
      <alignment horizontal="center" vertical="center"/>
      <protection/>
    </xf>
    <xf numFmtId="0" fontId="66" fillId="0" borderId="0" xfId="68" applyFont="1" applyFill="1" applyBorder="1">
      <alignment vertical="center"/>
      <protection/>
    </xf>
    <xf numFmtId="178" fontId="67" fillId="0" borderId="17" xfId="68" applyNumberFormat="1" applyFont="1" applyBorder="1">
      <alignment vertical="center"/>
      <protection/>
    </xf>
    <xf numFmtId="177" fontId="67" fillId="0" borderId="17" xfId="54" applyNumberFormat="1" applyFont="1" applyFill="1" applyBorder="1" applyAlignment="1">
      <alignment vertical="center"/>
    </xf>
    <xf numFmtId="0" fontId="66" fillId="0" borderId="0" xfId="68" applyFont="1" applyBorder="1" applyAlignment="1">
      <alignment horizontal="center" vertical="center"/>
      <protection/>
    </xf>
    <xf numFmtId="178" fontId="66" fillId="0" borderId="18" xfId="68" applyNumberFormat="1" applyFont="1" applyBorder="1">
      <alignment vertical="center"/>
      <protection/>
    </xf>
    <xf numFmtId="177" fontId="66" fillId="0" borderId="18" xfId="54" applyNumberFormat="1" applyFont="1" applyBorder="1" applyAlignment="1">
      <alignment vertical="center"/>
    </xf>
    <xf numFmtId="179" fontId="67" fillId="40" borderId="0" xfId="68" applyNumberFormat="1" applyFont="1" applyFill="1" applyBorder="1" applyAlignment="1">
      <alignment vertical="center" shrinkToFit="1"/>
      <protection/>
    </xf>
    <xf numFmtId="178" fontId="66" fillId="41" borderId="15" xfId="68" applyNumberFormat="1" applyFont="1" applyFill="1" applyBorder="1">
      <alignment vertical="center"/>
      <protection/>
    </xf>
    <xf numFmtId="178" fontId="66" fillId="0" borderId="0" xfId="54" applyNumberFormat="1" applyFont="1" applyFill="1" applyBorder="1" applyAlignment="1">
      <alignment vertical="center"/>
    </xf>
    <xf numFmtId="178" fontId="66" fillId="0" borderId="16" xfId="68" applyNumberFormat="1" applyFont="1" applyBorder="1">
      <alignment vertical="center"/>
      <protection/>
    </xf>
    <xf numFmtId="0" fontId="66" fillId="0" borderId="0" xfId="68" applyFont="1" applyFill="1">
      <alignment vertical="center"/>
      <protection/>
    </xf>
    <xf numFmtId="177" fontId="67" fillId="0" borderId="17" xfId="54" applyNumberFormat="1" applyFont="1" applyBorder="1" applyAlignment="1">
      <alignment vertical="center"/>
    </xf>
    <xf numFmtId="0" fontId="66" fillId="0" borderId="15" xfId="68" applyFont="1" applyBorder="1">
      <alignment vertical="center"/>
      <protection/>
    </xf>
    <xf numFmtId="178" fontId="66" fillId="42" borderId="15" xfId="68" applyNumberFormat="1" applyFont="1" applyFill="1" applyBorder="1">
      <alignment vertical="center"/>
      <protection/>
    </xf>
    <xf numFmtId="0" fontId="66" fillId="0" borderId="19" xfId="68" applyFont="1" applyBorder="1">
      <alignment vertical="center"/>
      <protection/>
    </xf>
    <xf numFmtId="177" fontId="66" fillId="0" borderId="19" xfId="68" applyNumberFormat="1" applyFont="1" applyBorder="1">
      <alignment vertical="center"/>
      <protection/>
    </xf>
    <xf numFmtId="178" fontId="67" fillId="0" borderId="0" xfId="54" applyNumberFormat="1" applyFont="1" applyBorder="1" applyAlignment="1">
      <alignment vertical="center"/>
    </xf>
    <xf numFmtId="0" fontId="66" fillId="0" borderId="13" xfId="68" applyFont="1" applyBorder="1" applyAlignment="1">
      <alignment horizontal="center" vertical="center"/>
      <protection/>
    </xf>
    <xf numFmtId="178" fontId="67" fillId="0" borderId="15" xfId="68" applyNumberFormat="1" applyFont="1" applyBorder="1">
      <alignment vertical="center"/>
      <protection/>
    </xf>
    <xf numFmtId="177" fontId="67" fillId="0" borderId="15" xfId="54" applyNumberFormat="1" applyFont="1" applyBorder="1" applyAlignment="1">
      <alignment vertical="center"/>
    </xf>
    <xf numFmtId="177" fontId="66" fillId="0" borderId="0" xfId="68" applyNumberFormat="1" applyFont="1" applyBorder="1">
      <alignment vertical="center"/>
      <protection/>
    </xf>
    <xf numFmtId="178" fontId="67" fillId="0" borderId="0" xfId="68" applyNumberFormat="1" applyFont="1" applyBorder="1">
      <alignment vertical="center"/>
      <protection/>
    </xf>
    <xf numFmtId="177" fontId="67" fillId="0" borderId="0" xfId="54" applyNumberFormat="1" applyFont="1" applyBorder="1" applyAlignment="1">
      <alignment vertical="center"/>
    </xf>
    <xf numFmtId="177" fontId="68" fillId="0" borderId="0" xfId="54" applyNumberFormat="1" applyFont="1" applyAlignment="1">
      <alignment vertical="center"/>
    </xf>
    <xf numFmtId="0" fontId="66" fillId="0" borderId="20" xfId="68" applyFont="1" applyBorder="1">
      <alignment vertical="center"/>
      <protection/>
    </xf>
    <xf numFmtId="0" fontId="66" fillId="0" borderId="21" xfId="68" applyFont="1" applyBorder="1">
      <alignment vertical="center"/>
      <protection/>
    </xf>
    <xf numFmtId="177" fontId="66" fillId="0" borderId="21" xfId="68" applyNumberFormat="1" applyFont="1" applyBorder="1">
      <alignment vertical="center"/>
      <protection/>
    </xf>
    <xf numFmtId="0" fontId="66" fillId="0" borderId="22" xfId="68" applyFont="1" applyBorder="1">
      <alignment vertical="center"/>
      <protection/>
    </xf>
    <xf numFmtId="177" fontId="66" fillId="0" borderId="0" xfId="68" applyNumberFormat="1" applyFont="1">
      <alignment vertical="center"/>
      <protection/>
    </xf>
    <xf numFmtId="0" fontId="66" fillId="0" borderId="15" xfId="68" applyFont="1" applyBorder="1" applyAlignment="1">
      <alignment horizontal="left" vertical="center" indent="1"/>
      <protection/>
    </xf>
    <xf numFmtId="0" fontId="66" fillId="0" borderId="15" xfId="68" applyFont="1" applyBorder="1" applyAlignment="1">
      <alignment horizontal="left" vertical="center" indent="2"/>
      <protection/>
    </xf>
    <xf numFmtId="0" fontId="66" fillId="42" borderId="15" xfId="68" applyFont="1" applyFill="1" applyBorder="1">
      <alignment vertical="center"/>
      <protection/>
    </xf>
    <xf numFmtId="177" fontId="66" fillId="0" borderId="15" xfId="68" applyNumberFormat="1" applyFont="1" applyFill="1" applyBorder="1">
      <alignment vertical="center"/>
      <protection/>
    </xf>
    <xf numFmtId="0" fontId="59" fillId="0" borderId="0" xfId="68" applyFont="1" applyFill="1" applyBorder="1">
      <alignment vertical="center"/>
      <protection/>
    </xf>
    <xf numFmtId="0" fontId="66" fillId="41" borderId="15" xfId="68" applyFont="1" applyFill="1" applyBorder="1">
      <alignment vertical="center"/>
      <protection/>
    </xf>
    <xf numFmtId="178" fontId="66" fillId="42" borderId="16" xfId="68" applyNumberFormat="1" applyFont="1" applyFill="1" applyBorder="1">
      <alignment vertical="center"/>
      <protection/>
    </xf>
    <xf numFmtId="0" fontId="66" fillId="0" borderId="15" xfId="68" applyFont="1" applyBorder="1" applyAlignment="1">
      <alignment horizontal="left" vertical="center" indent="1" shrinkToFit="1"/>
      <protection/>
    </xf>
    <xf numFmtId="0" fontId="61" fillId="0" borderId="0" xfId="68" applyFont="1" applyFill="1" applyBorder="1">
      <alignment vertical="center"/>
      <protection/>
    </xf>
    <xf numFmtId="0" fontId="67" fillId="0" borderId="17" xfId="68" applyFont="1" applyBorder="1">
      <alignment vertical="center"/>
      <protection/>
    </xf>
    <xf numFmtId="0" fontId="59" fillId="0" borderId="20" xfId="68" applyFont="1" applyBorder="1">
      <alignment vertical="center"/>
      <protection/>
    </xf>
    <xf numFmtId="0" fontId="59" fillId="0" borderId="21" xfId="68" applyFont="1" applyBorder="1">
      <alignment vertical="center"/>
      <protection/>
    </xf>
    <xf numFmtId="0" fontId="59" fillId="0" borderId="22" xfId="68" applyFont="1" applyBorder="1">
      <alignment vertical="center"/>
      <protection/>
    </xf>
    <xf numFmtId="0" fontId="59" fillId="0" borderId="0" xfId="68" applyFont="1" applyAlignment="1">
      <alignment vertical="center"/>
      <protection/>
    </xf>
    <xf numFmtId="0" fontId="63" fillId="0" borderId="0" xfId="68" applyFont="1" applyAlignment="1">
      <alignment horizontal="right" vertical="center"/>
      <protection/>
    </xf>
    <xf numFmtId="180" fontId="61" fillId="0" borderId="0" xfId="54" applyNumberFormat="1" applyFont="1" applyAlignment="1">
      <alignment vertical="center"/>
    </xf>
    <xf numFmtId="0" fontId="61" fillId="43" borderId="0" xfId="68" applyFont="1" applyFill="1" applyBorder="1">
      <alignment vertical="center"/>
      <protection/>
    </xf>
    <xf numFmtId="180" fontId="67" fillId="0" borderId="0" xfId="54" applyNumberFormat="1" applyFont="1" applyFill="1" applyBorder="1" applyAlignment="1">
      <alignment vertical="center"/>
    </xf>
    <xf numFmtId="180" fontId="60" fillId="0" borderId="0" xfId="54" applyNumberFormat="1" applyFont="1" applyAlignment="1">
      <alignment vertical="center"/>
    </xf>
    <xf numFmtId="180" fontId="62" fillId="0" borderId="0" xfId="68" applyNumberFormat="1" applyFont="1">
      <alignment vertical="center"/>
      <protection/>
    </xf>
    <xf numFmtId="180" fontId="59" fillId="0" borderId="0" xfId="68" applyNumberFormat="1" applyFont="1">
      <alignment vertical="center"/>
      <protection/>
    </xf>
    <xf numFmtId="0" fontId="67" fillId="0" borderId="0" xfId="68" applyFont="1" applyFill="1" applyBorder="1" applyAlignment="1">
      <alignment vertical="center"/>
      <protection/>
    </xf>
    <xf numFmtId="180" fontId="62" fillId="0" borderId="11" xfId="54" applyNumberFormat="1" applyFont="1" applyBorder="1" applyAlignment="1">
      <alignment vertical="center"/>
    </xf>
    <xf numFmtId="180" fontId="62" fillId="0" borderId="11" xfId="68" applyNumberFormat="1" applyFont="1" applyBorder="1">
      <alignment vertical="center"/>
      <protection/>
    </xf>
    <xf numFmtId="180" fontId="59" fillId="0" borderId="11" xfId="68" applyNumberFormat="1" applyFont="1" applyBorder="1">
      <alignment vertical="center"/>
      <protection/>
    </xf>
    <xf numFmtId="178" fontId="7" fillId="0" borderId="0" xfId="68" applyNumberFormat="1" applyFont="1" applyFill="1" applyBorder="1">
      <alignment vertical="center"/>
      <protection/>
    </xf>
    <xf numFmtId="180" fontId="61" fillId="0" borderId="0" xfId="54" applyNumberFormat="1" applyFont="1" applyBorder="1" applyAlignment="1">
      <alignment vertical="center"/>
    </xf>
    <xf numFmtId="178" fontId="7" fillId="0" borderId="0" xfId="68" applyNumberFormat="1" applyFont="1" applyFill="1" applyBorder="1" applyAlignment="1">
      <alignment horizontal="left" vertical="center"/>
      <protection/>
    </xf>
    <xf numFmtId="180" fontId="61" fillId="0" borderId="0" xfId="68" applyNumberFormat="1" applyFont="1" applyBorder="1" applyAlignment="1">
      <alignment horizontal="center" vertical="center"/>
      <protection/>
    </xf>
    <xf numFmtId="180" fontId="59" fillId="0" borderId="0" xfId="68" applyNumberFormat="1" applyFont="1" applyBorder="1">
      <alignment vertical="center"/>
      <protection/>
    </xf>
    <xf numFmtId="180" fontId="59" fillId="0" borderId="0" xfId="54" applyNumberFormat="1" applyFont="1" applyBorder="1" applyAlignment="1">
      <alignment vertical="center"/>
    </xf>
    <xf numFmtId="180" fontId="66" fillId="0" borderId="15" xfId="54" applyNumberFormat="1" applyFont="1" applyFill="1" applyBorder="1" applyAlignment="1">
      <alignment vertical="center"/>
    </xf>
    <xf numFmtId="180" fontId="66" fillId="0" borderId="15" xfId="54" applyNumberFormat="1" applyFont="1" applyBorder="1" applyAlignment="1">
      <alignment vertical="center"/>
    </xf>
    <xf numFmtId="180" fontId="66" fillId="0" borderId="16" xfId="54" applyNumberFormat="1" applyFont="1" applyFill="1" applyBorder="1" applyAlignment="1">
      <alignment vertical="center"/>
    </xf>
    <xf numFmtId="180" fontId="67" fillId="0" borderId="17" xfId="54" applyNumberFormat="1" applyFont="1" applyFill="1" applyBorder="1" applyAlignment="1">
      <alignment vertical="center"/>
    </xf>
    <xf numFmtId="180" fontId="66" fillId="0" borderId="18" xfId="54" applyNumberFormat="1" applyFont="1" applyBorder="1" applyAlignment="1">
      <alignment vertical="center"/>
    </xf>
    <xf numFmtId="0" fontId="66" fillId="0" borderId="23" xfId="68" applyFont="1" applyBorder="1">
      <alignment vertical="center"/>
      <protection/>
    </xf>
    <xf numFmtId="180" fontId="67" fillId="0" borderId="17" xfId="54" applyNumberFormat="1" applyFont="1" applyBorder="1" applyAlignment="1">
      <alignment vertical="center"/>
    </xf>
    <xf numFmtId="180" fontId="66" fillId="0" borderId="0" xfId="68" applyNumberFormat="1" applyFont="1" applyBorder="1">
      <alignment vertical="center"/>
      <protection/>
    </xf>
    <xf numFmtId="178" fontId="66" fillId="0" borderId="0" xfId="68" applyNumberFormat="1" applyFont="1" applyBorder="1">
      <alignment vertical="center"/>
      <protection/>
    </xf>
    <xf numFmtId="180" fontId="66" fillId="0" borderId="0" xfId="54" applyNumberFormat="1" applyFont="1" applyBorder="1" applyAlignment="1">
      <alignment vertical="center"/>
    </xf>
    <xf numFmtId="180" fontId="67" fillId="0" borderId="15" xfId="54" applyNumberFormat="1" applyFont="1" applyBorder="1" applyAlignment="1">
      <alignment vertical="center"/>
    </xf>
    <xf numFmtId="178" fontId="66" fillId="0" borderId="19" xfId="68" applyNumberFormat="1" applyFont="1" applyBorder="1">
      <alignment vertical="center"/>
      <protection/>
    </xf>
    <xf numFmtId="180" fontId="66" fillId="0" borderId="19" xfId="54" applyNumberFormat="1" applyFont="1" applyBorder="1" applyAlignment="1">
      <alignment vertical="center"/>
    </xf>
    <xf numFmtId="180" fontId="68" fillId="0" borderId="0" xfId="54" applyNumberFormat="1" applyFont="1" applyAlignment="1">
      <alignment vertical="center"/>
    </xf>
    <xf numFmtId="180" fontId="67" fillId="0" borderId="0" xfId="54" applyNumberFormat="1" applyFont="1" applyBorder="1" applyAlignment="1">
      <alignment vertical="center"/>
    </xf>
    <xf numFmtId="180" fontId="66" fillId="0" borderId="21" xfId="68" applyNumberFormat="1" applyFont="1" applyBorder="1">
      <alignment vertical="center"/>
      <protection/>
    </xf>
    <xf numFmtId="180" fontId="66" fillId="0" borderId="15" xfId="68" applyNumberFormat="1" applyFont="1" applyFill="1" applyBorder="1">
      <alignment vertical="center"/>
      <protection/>
    </xf>
    <xf numFmtId="180" fontId="66" fillId="0" borderId="17" xfId="54" applyNumberFormat="1" applyFont="1" applyFill="1" applyBorder="1" applyAlignment="1">
      <alignment vertical="center"/>
    </xf>
    <xf numFmtId="0" fontId="69" fillId="0" borderId="0" xfId="70" applyFont="1">
      <alignment vertical="center"/>
      <protection/>
    </xf>
    <xf numFmtId="176" fontId="4" fillId="0" borderId="0" xfId="56" applyNumberFormat="1" applyFont="1" applyAlignment="1">
      <alignment vertical="center"/>
    </xf>
    <xf numFmtId="176" fontId="11" fillId="0" borderId="0" xfId="56" applyNumberFormat="1" applyFont="1" applyAlignment="1">
      <alignment horizontal="center" vertical="center"/>
    </xf>
    <xf numFmtId="0" fontId="69" fillId="0" borderId="18" xfId="70" applyFont="1" applyBorder="1">
      <alignment vertical="center"/>
      <protection/>
    </xf>
    <xf numFmtId="0" fontId="1" fillId="0" borderId="24" xfId="70" applyFont="1" applyBorder="1" applyAlignment="1">
      <alignment horizontal="right" vertical="center" wrapText="1"/>
      <protection/>
    </xf>
    <xf numFmtId="0" fontId="69" fillId="0" borderId="19" xfId="70" applyFont="1" applyBorder="1" applyAlignment="1">
      <alignment vertical="center" wrapText="1"/>
      <protection/>
    </xf>
    <xf numFmtId="181" fontId="69" fillId="0" borderId="0" xfId="70" applyNumberFormat="1" applyFont="1">
      <alignment vertical="center"/>
      <protection/>
    </xf>
    <xf numFmtId="181" fontId="69" fillId="0" borderId="0" xfId="70" applyNumberFormat="1" applyFont="1" applyBorder="1">
      <alignment vertical="center"/>
      <protection/>
    </xf>
    <xf numFmtId="9" fontId="69" fillId="0" borderId="25" xfId="48" applyFont="1" applyBorder="1" applyAlignment="1">
      <alignment vertical="center"/>
    </xf>
    <xf numFmtId="0" fontId="69" fillId="0" borderId="0" xfId="70" applyFont="1" applyBorder="1" applyAlignment="1">
      <alignment vertical="center" wrapText="1"/>
      <protection/>
    </xf>
    <xf numFmtId="0" fontId="69" fillId="0" borderId="0" xfId="70" applyFont="1" applyBorder="1">
      <alignment vertical="center"/>
      <protection/>
    </xf>
    <xf numFmtId="0" fontId="69" fillId="0" borderId="26" xfId="70" applyFont="1" applyBorder="1" applyAlignment="1">
      <alignment vertical="center" wrapText="1"/>
      <protection/>
    </xf>
    <xf numFmtId="181" fontId="69" fillId="0" borderId="26" xfId="70" applyNumberFormat="1" applyFont="1" applyBorder="1">
      <alignment vertical="center"/>
      <protection/>
    </xf>
    <xf numFmtId="9" fontId="69" fillId="0" borderId="27" xfId="48" applyFont="1" applyBorder="1" applyAlignment="1">
      <alignment vertical="center"/>
    </xf>
    <xf numFmtId="181" fontId="69" fillId="0" borderId="18" xfId="70" applyNumberFormat="1" applyFont="1" applyBorder="1">
      <alignment vertical="center"/>
      <protection/>
    </xf>
    <xf numFmtId="9" fontId="69" fillId="0" borderId="18" xfId="48" applyFont="1" applyBorder="1" applyAlignment="1">
      <alignment vertical="center"/>
    </xf>
    <xf numFmtId="9" fontId="69" fillId="0" borderId="24" xfId="48" applyFont="1" applyBorder="1" applyAlignment="1">
      <alignment vertical="center"/>
    </xf>
    <xf numFmtId="0" fontId="70" fillId="0" borderId="0" xfId="68" applyFont="1" applyAlignment="1">
      <alignment horizontal="right" vertical="center"/>
      <protection/>
    </xf>
    <xf numFmtId="0" fontId="2" fillId="0" borderId="0" xfId="69" applyFont="1" applyFill="1" applyBorder="1" applyAlignment="1">
      <alignment horizontal="right" vertical="center"/>
      <protection/>
    </xf>
    <xf numFmtId="178" fontId="71" fillId="37" borderId="0" xfId="68" applyNumberFormat="1" applyFont="1" applyFill="1" applyBorder="1" applyAlignment="1">
      <alignment horizontal="left" vertical="center" wrapText="1"/>
      <protection/>
    </xf>
    <xf numFmtId="179" fontId="67" fillId="40" borderId="0" xfId="68" applyNumberFormat="1" applyFont="1" applyFill="1" applyBorder="1" applyAlignment="1">
      <alignment horizontal="left" vertical="center" shrinkToFit="1"/>
      <protection/>
    </xf>
    <xf numFmtId="0" fontId="67" fillId="38" borderId="0" xfId="68" applyFont="1" applyFill="1" applyBorder="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2" xfId="33"/>
    <cellStyle name="Cover" xfId="34"/>
    <cellStyle name="Menu" xfId="35"/>
    <cellStyle name="Normal 2" xfId="36"/>
    <cellStyle name="Year"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パーセント 2"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3 2" xfId="69"/>
    <cellStyle name="標準 4"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Q64"/>
  <sheetViews>
    <sheetView tabSelected="1" view="pageBreakPreview" zoomScaleNormal="80" zoomScaleSheetLayoutView="100" zoomScalePageLayoutView="0" workbookViewId="0" topLeftCell="A1">
      <selection activeCell="Q13" sqref="Q13"/>
    </sheetView>
  </sheetViews>
  <sheetFormatPr defaultColWidth="9.140625" defaultRowHeight="12.75"/>
  <cols>
    <col min="1" max="2" width="0.9921875" style="1" customWidth="1"/>
    <col min="3" max="3" width="2.00390625" style="1" customWidth="1"/>
    <col min="4" max="6" width="2.140625" style="1" customWidth="1"/>
    <col min="7" max="7" width="28.00390625" style="1" customWidth="1"/>
    <col min="8" max="8" width="16.28125" style="4" bestFit="1" customWidth="1"/>
    <col min="9" max="9" width="1.57421875" style="1" customWidth="1"/>
    <col min="10" max="10" width="2.8515625" style="1" customWidth="1"/>
    <col min="11" max="11" width="0.9921875" style="1" customWidth="1"/>
    <col min="12" max="14" width="2.140625" style="1" customWidth="1"/>
    <col min="15" max="15" width="31.57421875" style="1" customWidth="1"/>
    <col min="16" max="16" width="16.28125" style="4" bestFit="1" customWidth="1"/>
    <col min="17" max="17" width="1.8515625" style="1" customWidth="1"/>
    <col min="18" max="21" width="2.00390625" style="1" customWidth="1"/>
    <col min="22" max="22" width="26.140625" style="1" customWidth="1"/>
    <col min="23" max="23" width="14.28125" style="4" customWidth="1"/>
    <col min="24" max="24" width="1.8515625" style="1" customWidth="1"/>
    <col min="25" max="28" width="2.00390625" style="1" customWidth="1"/>
    <col min="29" max="29" width="30.140625" style="1" customWidth="1"/>
    <col min="30" max="30" width="18.7109375" style="4" bestFit="1" customWidth="1"/>
    <col min="31" max="34" width="2.00390625" style="1" customWidth="1"/>
    <col min="35" max="35" width="32.8515625" style="1" customWidth="1"/>
    <col min="36" max="36" width="14.28125" style="4" customWidth="1"/>
    <col min="37" max="37" width="3.00390625" style="1" customWidth="1"/>
    <col min="38" max="40" width="2.00390625" style="1" customWidth="1"/>
    <col min="41" max="41" width="24.8515625" style="1" customWidth="1"/>
    <col min="42" max="42" width="15.7109375" style="4" customWidth="1"/>
    <col min="43" max="43" width="1.7109375" style="1" customWidth="1"/>
    <col min="44" max="44" width="1.57421875" style="1" customWidth="1"/>
    <col min="45" max="16384" width="9.140625" style="1" customWidth="1"/>
  </cols>
  <sheetData>
    <row r="1" spans="8:42" ht="30.75" customHeight="1">
      <c r="H1" s="2"/>
      <c r="I1" s="2"/>
      <c r="J1" s="2"/>
      <c r="K1" s="2"/>
      <c r="L1" s="2"/>
      <c r="M1" s="2"/>
      <c r="N1" s="2"/>
      <c r="O1" s="2"/>
      <c r="P1" s="2"/>
      <c r="Q1" s="2"/>
      <c r="R1" s="2"/>
      <c r="S1" s="2"/>
      <c r="T1" s="2"/>
      <c r="U1" s="2"/>
      <c r="V1" s="2"/>
      <c r="W1" s="3" t="s">
        <v>0</v>
      </c>
      <c r="X1" s="2"/>
      <c r="Y1" s="2"/>
      <c r="Z1" s="2"/>
      <c r="AA1" s="2"/>
      <c r="AB1" s="2"/>
      <c r="AC1" s="2"/>
      <c r="AP1" s="5" t="s">
        <v>1</v>
      </c>
    </row>
    <row r="2" ht="21.75" customHeight="1">
      <c r="AP2" s="6"/>
    </row>
    <row r="3" spans="7:43" ht="24" customHeight="1">
      <c r="G3" s="7" t="s">
        <v>2</v>
      </c>
      <c r="H3" s="8">
        <v>31734.34552</v>
      </c>
      <c r="I3" s="9"/>
      <c r="J3" s="10"/>
      <c r="K3" s="10"/>
      <c r="M3" s="10"/>
      <c r="N3" s="10"/>
      <c r="O3" s="11" t="s">
        <v>3</v>
      </c>
      <c r="P3" s="12">
        <f>H9+H12+H17+H28+H29+H34+H46+AD29</f>
        <v>10411.592641</v>
      </c>
      <c r="Q3" s="13"/>
      <c r="R3" s="13"/>
      <c r="S3" s="13"/>
      <c r="T3" s="13"/>
      <c r="U3" s="13"/>
      <c r="V3" s="165" t="s">
        <v>4</v>
      </c>
      <c r="W3" s="165"/>
      <c r="X3" s="165"/>
      <c r="Y3" s="165"/>
      <c r="Z3" s="165"/>
      <c r="AA3" s="165"/>
      <c r="AB3" s="165"/>
      <c r="AC3" s="165"/>
      <c r="AD3" s="14">
        <f>SUM(H9,H11,H12,H15,H17,H18,H28,H29,H34,H46,P30,AD29,AJ11,AP12,AP13,AP29)</f>
        <v>23283.285124</v>
      </c>
      <c r="AI3" s="166" t="s">
        <v>5</v>
      </c>
      <c r="AJ3" s="166"/>
      <c r="AK3" s="166"/>
      <c r="AL3" s="166"/>
      <c r="AM3" s="166"/>
      <c r="AN3" s="166"/>
      <c r="AO3" s="166"/>
      <c r="AP3" s="15">
        <v>7156.985364</v>
      </c>
      <c r="AQ3" s="16"/>
    </row>
    <row r="4" spans="7:42" ht="21.75" customHeight="1">
      <c r="G4" s="17" t="s">
        <v>6</v>
      </c>
      <c r="H4" s="18"/>
      <c r="I4" s="9"/>
      <c r="J4" s="10"/>
      <c r="K4" s="10"/>
      <c r="M4" s="10"/>
      <c r="N4" s="10"/>
      <c r="O4" s="19" t="s">
        <v>7</v>
      </c>
      <c r="P4" s="14">
        <f>H9+H11+H12+H15+H17+H18+H28+H29+H46+H34+H38+H42+P28+P30+AD29+AP12+AP13+AP29+W10+AJ11</f>
        <v>24440.342599</v>
      </c>
      <c r="AI4" s="167" t="s">
        <v>8</v>
      </c>
      <c r="AJ4" s="167"/>
      <c r="AK4" s="167"/>
      <c r="AL4" s="167"/>
      <c r="AM4" s="167"/>
      <c r="AN4" s="167"/>
      <c r="AO4" s="167"/>
      <c r="AP4" s="20">
        <v>26582.57239199999</v>
      </c>
    </row>
    <row r="5" spans="7:16" ht="21.75" customHeight="1">
      <c r="G5" s="21"/>
      <c r="H5" s="18"/>
      <c r="I5" s="9"/>
      <c r="J5" s="10"/>
      <c r="K5" s="10"/>
      <c r="L5" s="10"/>
      <c r="M5" s="10"/>
      <c r="N5" s="10"/>
      <c r="O5" s="22" t="s">
        <v>9</v>
      </c>
      <c r="P5" s="23"/>
    </row>
    <row r="6" spans="2:43" ht="10.5" customHeight="1">
      <c r="B6" s="24"/>
      <c r="C6" s="25"/>
      <c r="D6" s="25"/>
      <c r="E6" s="25"/>
      <c r="F6" s="25"/>
      <c r="G6" s="26"/>
      <c r="H6" s="27"/>
      <c r="I6" s="28"/>
      <c r="J6" s="10"/>
      <c r="K6" s="29"/>
      <c r="L6" s="30"/>
      <c r="M6" s="30"/>
      <c r="N6" s="30"/>
      <c r="O6" s="30"/>
      <c r="P6" s="31"/>
      <c r="Q6" s="25"/>
      <c r="R6" s="25"/>
      <c r="S6" s="25"/>
      <c r="T6" s="25"/>
      <c r="U6" s="25"/>
      <c r="V6" s="25"/>
      <c r="W6" s="32"/>
      <c r="X6" s="25"/>
      <c r="Y6" s="25"/>
      <c r="Z6" s="25"/>
      <c r="AA6" s="25"/>
      <c r="AB6" s="25"/>
      <c r="AC6" s="25"/>
      <c r="AD6" s="32"/>
      <c r="AE6" s="25"/>
      <c r="AF6" s="25"/>
      <c r="AG6" s="25"/>
      <c r="AH6" s="25"/>
      <c r="AI6" s="25"/>
      <c r="AJ6" s="32"/>
      <c r="AK6" s="25"/>
      <c r="AL6" s="25"/>
      <c r="AM6" s="25"/>
      <c r="AN6" s="25"/>
      <c r="AO6" s="25"/>
      <c r="AP6" s="32"/>
      <c r="AQ6" s="33"/>
    </row>
    <row r="7" spans="2:43" ht="21">
      <c r="B7" s="34"/>
      <c r="C7" s="35"/>
      <c r="D7" s="35"/>
      <c r="E7" s="35"/>
      <c r="F7" s="35"/>
      <c r="G7" s="36" t="s">
        <v>10</v>
      </c>
      <c r="H7" s="37">
        <v>12146.09519</v>
      </c>
      <c r="I7" s="38"/>
      <c r="J7" s="10"/>
      <c r="K7" s="39"/>
      <c r="L7" s="40"/>
      <c r="M7" s="40"/>
      <c r="N7" s="40"/>
      <c r="O7" s="41" t="s">
        <v>11</v>
      </c>
      <c r="P7" s="42">
        <v>18508.25218</v>
      </c>
      <c r="Q7" s="43"/>
      <c r="R7" s="43"/>
      <c r="S7" s="43"/>
      <c r="T7" s="43"/>
      <c r="U7" s="43"/>
      <c r="V7" s="43"/>
      <c r="W7" s="6"/>
      <c r="X7" s="35"/>
      <c r="Y7" s="35"/>
      <c r="Z7" s="35"/>
      <c r="AA7" s="35"/>
      <c r="AB7" s="35"/>
      <c r="AC7" s="35"/>
      <c r="AD7" s="6"/>
      <c r="AE7" s="35"/>
      <c r="AF7" s="35"/>
      <c r="AG7" s="35"/>
      <c r="AH7" s="35"/>
      <c r="AI7" s="35"/>
      <c r="AJ7" s="6"/>
      <c r="AK7" s="35"/>
      <c r="AL7" s="35"/>
      <c r="AM7" s="35"/>
      <c r="AN7" s="35"/>
      <c r="AO7" s="35"/>
      <c r="AP7" s="6"/>
      <c r="AQ7" s="44"/>
    </row>
    <row r="8" spans="2:43" ht="10.5" customHeight="1">
      <c r="B8" s="34"/>
      <c r="C8" s="35"/>
      <c r="D8" s="35"/>
      <c r="E8" s="35"/>
      <c r="F8" s="35"/>
      <c r="G8" s="45"/>
      <c r="H8" s="46"/>
      <c r="I8" s="47"/>
      <c r="K8" s="34"/>
      <c r="L8" s="35"/>
      <c r="M8" s="35"/>
      <c r="N8" s="35"/>
      <c r="O8" s="45"/>
      <c r="P8" s="46"/>
      <c r="Q8" s="35"/>
      <c r="R8" s="35"/>
      <c r="S8" s="35"/>
      <c r="T8" s="35"/>
      <c r="U8" s="35"/>
      <c r="V8" s="35"/>
      <c r="W8" s="6"/>
      <c r="X8" s="35"/>
      <c r="Y8" s="35"/>
      <c r="Z8" s="35"/>
      <c r="AA8" s="35"/>
      <c r="AB8" s="35"/>
      <c r="AC8" s="35"/>
      <c r="AD8" s="6"/>
      <c r="AE8" s="35"/>
      <c r="AF8" s="35"/>
      <c r="AG8" s="35"/>
      <c r="AH8" s="35"/>
      <c r="AI8" s="35"/>
      <c r="AJ8" s="6"/>
      <c r="AK8" s="35"/>
      <c r="AL8" s="35"/>
      <c r="AM8" s="35"/>
      <c r="AN8" s="35"/>
      <c r="AO8" s="35"/>
      <c r="AP8" s="6"/>
      <c r="AQ8" s="44"/>
    </row>
    <row r="9" spans="2:43" s="55" customFormat="1" ht="24" customHeight="1">
      <c r="B9" s="48"/>
      <c r="C9" s="11"/>
      <c r="D9" s="49"/>
      <c r="E9" s="50" t="s">
        <v>12</v>
      </c>
      <c r="F9" s="51"/>
      <c r="G9" s="52" t="s">
        <v>13</v>
      </c>
      <c r="H9" s="53">
        <v>533.736477</v>
      </c>
      <c r="I9" s="54"/>
      <c r="K9" s="48"/>
      <c r="L9" s="56"/>
      <c r="M9" s="56"/>
      <c r="N9" s="51"/>
      <c r="O9" s="57" t="s">
        <v>14</v>
      </c>
      <c r="P9" s="58">
        <v>114.347461</v>
      </c>
      <c r="Q9" s="56"/>
      <c r="R9" s="56"/>
      <c r="S9" s="56"/>
      <c r="T9" s="56"/>
      <c r="U9" s="56"/>
      <c r="V9" s="57" t="s">
        <v>15</v>
      </c>
      <c r="W9" s="58">
        <v>28.808036</v>
      </c>
      <c r="X9" s="56"/>
      <c r="Y9" s="56"/>
      <c r="Z9" s="56"/>
      <c r="AA9" s="56"/>
      <c r="AB9" s="56"/>
      <c r="AC9" s="57" t="s">
        <v>16</v>
      </c>
      <c r="AD9" s="58">
        <v>3.826499</v>
      </c>
      <c r="AE9" s="59"/>
      <c r="AF9" s="59"/>
      <c r="AG9" s="56"/>
      <c r="AH9" s="51"/>
      <c r="AI9" s="57" t="s">
        <v>17</v>
      </c>
      <c r="AJ9" s="58">
        <v>188.508784</v>
      </c>
      <c r="AK9" s="56"/>
      <c r="AL9" s="56"/>
      <c r="AM9" s="56"/>
      <c r="AN9" s="56"/>
      <c r="AO9" s="57" t="s">
        <v>18</v>
      </c>
      <c r="AP9" s="58">
        <v>59.553161</v>
      </c>
      <c r="AQ9" s="60"/>
    </row>
    <row r="10" spans="2:43" s="55" customFormat="1" ht="24" customHeight="1">
      <c r="B10" s="48"/>
      <c r="D10" s="59"/>
      <c r="E10" s="56"/>
      <c r="F10" s="51"/>
      <c r="G10" s="57" t="s">
        <v>19</v>
      </c>
      <c r="H10" s="53">
        <v>77.771226</v>
      </c>
      <c r="I10" s="54"/>
      <c r="K10" s="48"/>
      <c r="L10" s="56"/>
      <c r="M10" s="56"/>
      <c r="N10" s="56"/>
      <c r="O10" s="57" t="s">
        <v>20</v>
      </c>
      <c r="P10" s="58">
        <v>16.455922</v>
      </c>
      <c r="Q10" s="56"/>
      <c r="R10" s="61"/>
      <c r="S10" s="56"/>
      <c r="T10" s="56"/>
      <c r="U10" s="56"/>
      <c r="V10" s="57" t="s">
        <v>21</v>
      </c>
      <c r="W10" s="58">
        <v>532.154681</v>
      </c>
      <c r="X10" s="56"/>
      <c r="Y10" s="56"/>
      <c r="Z10" s="56"/>
      <c r="AA10" s="56"/>
      <c r="AB10" s="51"/>
      <c r="AC10" s="57" t="s">
        <v>22</v>
      </c>
      <c r="AD10" s="58">
        <v>5.423577</v>
      </c>
      <c r="AE10" s="59"/>
      <c r="AF10" s="59"/>
      <c r="AG10" s="56"/>
      <c r="AH10" s="56"/>
      <c r="AI10" s="57" t="s">
        <v>23</v>
      </c>
      <c r="AJ10" s="58">
        <v>16.319077</v>
      </c>
      <c r="AK10" s="56"/>
      <c r="AL10" s="56"/>
      <c r="AM10" s="56"/>
      <c r="AN10" s="56"/>
      <c r="AO10" s="57" t="s">
        <v>24</v>
      </c>
      <c r="AP10" s="58">
        <v>8.3963</v>
      </c>
      <c r="AQ10" s="60"/>
    </row>
    <row r="11" spans="2:43" s="55" customFormat="1" ht="24" customHeight="1">
      <c r="B11" s="48"/>
      <c r="C11" s="62"/>
      <c r="D11" s="49"/>
      <c r="E11" s="63"/>
      <c r="F11" s="51"/>
      <c r="G11" s="57" t="s">
        <v>25</v>
      </c>
      <c r="H11" s="53">
        <v>435.788709</v>
      </c>
      <c r="I11" s="54"/>
      <c r="K11" s="48"/>
      <c r="L11" s="56"/>
      <c r="M11" s="56"/>
      <c r="N11" s="51"/>
      <c r="O11" s="57" t="s">
        <v>26</v>
      </c>
      <c r="P11" s="58">
        <v>4.949336</v>
      </c>
      <c r="Q11" s="56"/>
      <c r="R11" s="56"/>
      <c r="S11" s="56"/>
      <c r="T11" s="56"/>
      <c r="U11" s="56"/>
      <c r="V11" s="57" t="s">
        <v>27</v>
      </c>
      <c r="W11" s="58">
        <v>118.983923</v>
      </c>
      <c r="X11" s="56"/>
      <c r="Y11" s="56"/>
      <c r="Z11" s="56"/>
      <c r="AA11" s="56"/>
      <c r="AB11" s="56"/>
      <c r="AC11" s="57" t="s">
        <v>28</v>
      </c>
      <c r="AD11" s="58">
        <v>29.274275</v>
      </c>
      <c r="AE11" s="59"/>
      <c r="AF11" s="64"/>
      <c r="AG11" s="49"/>
      <c r="AH11" s="51"/>
      <c r="AI11" s="57" t="s">
        <v>29</v>
      </c>
      <c r="AJ11" s="58">
        <v>440.239954</v>
      </c>
      <c r="AK11" s="56"/>
      <c r="AL11" s="56"/>
      <c r="AM11" s="56"/>
      <c r="AN11" s="51"/>
      <c r="AO11" s="57" t="s">
        <v>30</v>
      </c>
      <c r="AP11" s="58">
        <v>4.171677</v>
      </c>
      <c r="AQ11" s="60"/>
    </row>
    <row r="12" spans="2:43" s="55" customFormat="1" ht="24" customHeight="1" thickBot="1">
      <c r="B12" s="48"/>
      <c r="C12" s="11"/>
      <c r="D12" s="49"/>
      <c r="E12" s="35" t="s">
        <v>31</v>
      </c>
      <c r="F12" s="51"/>
      <c r="G12" s="65" t="s">
        <v>32</v>
      </c>
      <c r="H12" s="66">
        <v>5074.142796</v>
      </c>
      <c r="I12" s="54"/>
      <c r="K12" s="48"/>
      <c r="L12" s="56"/>
      <c r="M12" s="56"/>
      <c r="N12" s="51"/>
      <c r="O12" s="57" t="s">
        <v>33</v>
      </c>
      <c r="P12" s="58">
        <v>4.472558</v>
      </c>
      <c r="Q12" s="56"/>
      <c r="R12" s="56"/>
      <c r="S12" s="56"/>
      <c r="T12" s="56"/>
      <c r="U12" s="51"/>
      <c r="V12" s="57" t="s">
        <v>34</v>
      </c>
      <c r="W12" s="58">
        <v>21.699679</v>
      </c>
      <c r="X12" s="56"/>
      <c r="Y12" s="56"/>
      <c r="Z12" s="56"/>
      <c r="AA12" s="35" t="s">
        <v>35</v>
      </c>
      <c r="AB12" s="51"/>
      <c r="AC12" s="57" t="s">
        <v>36</v>
      </c>
      <c r="AD12" s="58">
        <v>71.118899</v>
      </c>
      <c r="AE12" s="59"/>
      <c r="AF12" s="59"/>
      <c r="AG12" s="56"/>
      <c r="AH12" s="51"/>
      <c r="AI12" s="57" t="s">
        <v>37</v>
      </c>
      <c r="AJ12" s="58">
        <v>67.352279</v>
      </c>
      <c r="AK12" s="56"/>
      <c r="AL12" s="67"/>
      <c r="AM12" s="49"/>
      <c r="AN12" s="51"/>
      <c r="AO12" s="57" t="s">
        <v>38</v>
      </c>
      <c r="AP12" s="58">
        <v>1954.019921</v>
      </c>
      <c r="AQ12" s="60"/>
    </row>
    <row r="13" spans="2:43" s="55" customFormat="1" ht="24" customHeight="1" thickTop="1">
      <c r="B13" s="48"/>
      <c r="C13" s="56"/>
      <c r="D13" s="56"/>
      <c r="E13" s="68"/>
      <c r="F13" s="68"/>
      <c r="G13" s="69" t="s">
        <v>39</v>
      </c>
      <c r="H13" s="70">
        <f>SUM(H9:H12)</f>
        <v>6121.439208</v>
      </c>
      <c r="I13" s="54"/>
      <c r="K13" s="48"/>
      <c r="L13" s="56"/>
      <c r="M13" s="56"/>
      <c r="N13" s="51"/>
      <c r="O13" s="57" t="s">
        <v>40</v>
      </c>
      <c r="P13" s="58">
        <v>5.417272</v>
      </c>
      <c r="Q13" s="56"/>
      <c r="R13" s="56"/>
      <c r="S13" s="56"/>
      <c r="T13" s="56"/>
      <c r="U13" s="56"/>
      <c r="V13" s="57" t="s">
        <v>41</v>
      </c>
      <c r="W13" s="58">
        <v>91.262599</v>
      </c>
      <c r="X13" s="56"/>
      <c r="Y13" s="56"/>
      <c r="Z13" s="56"/>
      <c r="AA13" s="56"/>
      <c r="AB13" s="56"/>
      <c r="AC13" s="57" t="s">
        <v>42</v>
      </c>
      <c r="AD13" s="58">
        <v>21.2238</v>
      </c>
      <c r="AE13" s="59"/>
      <c r="AF13" s="59"/>
      <c r="AG13" s="56"/>
      <c r="AH13" s="51"/>
      <c r="AI13" s="57" t="s">
        <v>43</v>
      </c>
      <c r="AJ13" s="58">
        <v>6.7541</v>
      </c>
      <c r="AK13" s="71"/>
      <c r="AL13" s="67"/>
      <c r="AM13" s="49"/>
      <c r="AN13" s="51"/>
      <c r="AO13" s="57" t="s">
        <v>44</v>
      </c>
      <c r="AP13" s="58">
        <v>435.479538</v>
      </c>
      <c r="AQ13" s="60"/>
    </row>
    <row r="14" spans="2:43" s="55" customFormat="1" ht="24" customHeight="1">
      <c r="B14" s="48"/>
      <c r="C14" s="56"/>
      <c r="D14" s="56"/>
      <c r="E14" s="68"/>
      <c r="F14" s="68"/>
      <c r="G14" s="72"/>
      <c r="H14" s="73"/>
      <c r="I14" s="54"/>
      <c r="K14" s="48"/>
      <c r="L14" s="56"/>
      <c r="M14" s="56"/>
      <c r="N14" s="51"/>
      <c r="O14" s="57" t="s">
        <v>45</v>
      </c>
      <c r="P14" s="58">
        <v>2.183221</v>
      </c>
      <c r="Q14" s="56"/>
      <c r="R14" s="56"/>
      <c r="S14" s="56"/>
      <c r="T14" s="56"/>
      <c r="U14" s="56"/>
      <c r="V14" s="57" t="s">
        <v>46</v>
      </c>
      <c r="W14" s="58">
        <v>21.025642</v>
      </c>
      <c r="X14" s="56"/>
      <c r="Y14" s="56"/>
      <c r="Z14" s="63"/>
      <c r="AA14" s="74"/>
      <c r="AB14" s="51"/>
      <c r="AC14" s="75" t="s">
        <v>47</v>
      </c>
      <c r="AD14" s="58">
        <v>44.29788</v>
      </c>
      <c r="AE14" s="59"/>
      <c r="AF14" s="59"/>
      <c r="AG14" s="56"/>
      <c r="AH14" s="56"/>
      <c r="AI14" s="57" t="s">
        <v>48</v>
      </c>
      <c r="AJ14" s="58">
        <v>28.816135</v>
      </c>
      <c r="AK14" s="71"/>
      <c r="AL14" s="56"/>
      <c r="AM14" s="56"/>
      <c r="AN14" s="56"/>
      <c r="AO14" s="57" t="s">
        <v>49</v>
      </c>
      <c r="AP14" s="58">
        <v>45.415366</v>
      </c>
      <c r="AQ14" s="60"/>
    </row>
    <row r="15" spans="2:43" s="55" customFormat="1" ht="24" customHeight="1">
      <c r="B15" s="48"/>
      <c r="C15" s="62"/>
      <c r="D15" s="49"/>
      <c r="E15" s="74"/>
      <c r="F15" s="51"/>
      <c r="G15" s="57" t="s">
        <v>50</v>
      </c>
      <c r="H15" s="53">
        <v>386.269596</v>
      </c>
      <c r="I15" s="54"/>
      <c r="K15" s="48"/>
      <c r="L15" s="56"/>
      <c r="M15" s="56"/>
      <c r="N15" s="56"/>
      <c r="O15" s="52" t="s">
        <v>51</v>
      </c>
      <c r="P15" s="58">
        <v>2.41704</v>
      </c>
      <c r="Q15" s="56"/>
      <c r="R15" s="56"/>
      <c r="S15" s="56"/>
      <c r="T15" s="56"/>
      <c r="U15" s="56"/>
      <c r="V15" s="57" t="s">
        <v>52</v>
      </c>
      <c r="W15" s="58">
        <v>67.633043</v>
      </c>
      <c r="X15" s="56"/>
      <c r="Y15" s="56"/>
      <c r="Z15" s="68"/>
      <c r="AA15" s="74"/>
      <c r="AB15" s="51"/>
      <c r="AC15" s="75" t="s">
        <v>53</v>
      </c>
      <c r="AD15" s="58">
        <v>17.193707</v>
      </c>
      <c r="AE15" s="59"/>
      <c r="AF15" s="59"/>
      <c r="AG15" s="56"/>
      <c r="AH15" s="56"/>
      <c r="AI15" s="57" t="s">
        <v>54</v>
      </c>
      <c r="AJ15" s="58">
        <v>19.81144</v>
      </c>
      <c r="AK15" s="56"/>
      <c r="AL15" s="56"/>
      <c r="AM15" s="56"/>
      <c r="AN15" s="56"/>
      <c r="AO15" s="57" t="s">
        <v>55</v>
      </c>
      <c r="AP15" s="58">
        <v>195.892989</v>
      </c>
      <c r="AQ15" s="60"/>
    </row>
    <row r="16" spans="2:43" s="55" customFormat="1" ht="24" customHeight="1">
      <c r="B16" s="48"/>
      <c r="C16" s="56"/>
      <c r="D16" s="56"/>
      <c r="E16" s="56"/>
      <c r="F16" s="51"/>
      <c r="G16" s="57" t="s">
        <v>56</v>
      </c>
      <c r="H16" s="53">
        <v>73.267437</v>
      </c>
      <c r="I16" s="54"/>
      <c r="K16" s="48"/>
      <c r="L16" s="56"/>
      <c r="M16" s="56"/>
      <c r="N16" s="51"/>
      <c r="O16" s="57" t="s">
        <v>57</v>
      </c>
      <c r="P16" s="58">
        <v>7.833489</v>
      </c>
      <c r="Q16" s="56"/>
      <c r="R16" s="56"/>
      <c r="S16" s="56"/>
      <c r="T16" s="56"/>
      <c r="U16" s="56"/>
      <c r="V16" s="57" t="s">
        <v>58</v>
      </c>
      <c r="W16" s="58">
        <v>75.783862</v>
      </c>
      <c r="X16" s="56"/>
      <c r="Y16" s="56"/>
      <c r="Z16" s="63"/>
      <c r="AA16" s="56"/>
      <c r="AB16" s="51"/>
      <c r="AC16" s="75" t="s">
        <v>59</v>
      </c>
      <c r="AD16" s="58">
        <v>6.461387</v>
      </c>
      <c r="AE16" s="59"/>
      <c r="AF16" s="59"/>
      <c r="AG16" s="56"/>
      <c r="AH16" s="56"/>
      <c r="AI16" s="57" t="s">
        <v>60</v>
      </c>
      <c r="AJ16" s="58">
        <v>33.096882</v>
      </c>
      <c r="AK16" s="56"/>
      <c r="AL16" s="56"/>
      <c r="AM16" s="56"/>
      <c r="AN16" s="51"/>
      <c r="AO16" s="57" t="s">
        <v>61</v>
      </c>
      <c r="AP16" s="58">
        <v>14.216037</v>
      </c>
      <c r="AQ16" s="60"/>
    </row>
    <row r="17" spans="2:43" s="55" customFormat="1" ht="24" customHeight="1">
      <c r="B17" s="48"/>
      <c r="C17" s="11"/>
      <c r="D17" s="49"/>
      <c r="E17" s="74"/>
      <c r="F17" s="51"/>
      <c r="G17" s="52" t="s">
        <v>62</v>
      </c>
      <c r="H17" s="53">
        <v>1223.298368</v>
      </c>
      <c r="I17" s="54"/>
      <c r="K17" s="48"/>
      <c r="L17" s="56"/>
      <c r="M17" s="56"/>
      <c r="N17" s="51"/>
      <c r="O17" s="57" t="s">
        <v>63</v>
      </c>
      <c r="P17" s="58">
        <v>196.853972</v>
      </c>
      <c r="Q17" s="56"/>
      <c r="R17" s="56"/>
      <c r="S17" s="56"/>
      <c r="T17" s="56"/>
      <c r="U17" s="56"/>
      <c r="V17" s="57" t="s">
        <v>64</v>
      </c>
      <c r="W17" s="58">
        <v>458.802355</v>
      </c>
      <c r="X17" s="56"/>
      <c r="Y17" s="56"/>
      <c r="Z17" s="68"/>
      <c r="AA17" s="56"/>
      <c r="AB17" s="51"/>
      <c r="AC17" s="52" t="s">
        <v>65</v>
      </c>
      <c r="AD17" s="58">
        <v>8.692916</v>
      </c>
      <c r="AE17" s="59"/>
      <c r="AF17" s="59"/>
      <c r="AG17" s="56"/>
      <c r="AH17" s="56"/>
      <c r="AI17" s="57" t="s">
        <v>66</v>
      </c>
      <c r="AJ17" s="58">
        <v>6.150477</v>
      </c>
      <c r="AK17" s="56"/>
      <c r="AL17" s="56"/>
      <c r="AM17" s="56"/>
      <c r="AN17" s="56"/>
      <c r="AO17" s="57" t="s">
        <v>67</v>
      </c>
      <c r="AP17" s="58">
        <v>11.652013</v>
      </c>
      <c r="AQ17" s="60"/>
    </row>
    <row r="18" spans="2:43" s="55" customFormat="1" ht="24" customHeight="1">
      <c r="B18" s="48"/>
      <c r="C18" s="62"/>
      <c r="D18" s="49"/>
      <c r="E18" s="63"/>
      <c r="F18" s="51"/>
      <c r="G18" s="57" t="s">
        <v>68</v>
      </c>
      <c r="H18" s="53">
        <v>592.924521</v>
      </c>
      <c r="I18" s="54"/>
      <c r="K18" s="48"/>
      <c r="L18" s="56"/>
      <c r="M18" s="56"/>
      <c r="N18" s="51"/>
      <c r="O18" s="57" t="s">
        <v>69</v>
      </c>
      <c r="P18" s="58">
        <v>0.541721</v>
      </c>
      <c r="Q18" s="56"/>
      <c r="R18" s="56"/>
      <c r="S18" s="56"/>
      <c r="T18" s="56"/>
      <c r="U18" s="56"/>
      <c r="V18" s="57" t="s">
        <v>70</v>
      </c>
      <c r="W18" s="58">
        <v>40.045522</v>
      </c>
      <c r="X18" s="56"/>
      <c r="Y18" s="56"/>
      <c r="Z18" s="68"/>
      <c r="AA18" s="56"/>
      <c r="AB18" s="51"/>
      <c r="AC18" s="57" t="s">
        <v>71</v>
      </c>
      <c r="AD18" s="58">
        <v>6.808844</v>
      </c>
      <c r="AE18" s="59"/>
      <c r="AF18" s="76"/>
      <c r="AG18" s="56"/>
      <c r="AH18" s="56"/>
      <c r="AI18" s="57" t="s">
        <v>72</v>
      </c>
      <c r="AJ18" s="58">
        <v>10.485268</v>
      </c>
      <c r="AK18" s="56"/>
      <c r="AL18" s="56"/>
      <c r="AM18" s="56"/>
      <c r="AN18" s="56"/>
      <c r="AO18" s="57" t="s">
        <v>73</v>
      </c>
      <c r="AP18" s="58">
        <v>4.894366</v>
      </c>
      <c r="AQ18" s="60"/>
    </row>
    <row r="19" spans="2:43" s="55" customFormat="1" ht="24" customHeight="1" thickBot="1">
      <c r="B19" s="48"/>
      <c r="C19" s="56"/>
      <c r="D19" s="56"/>
      <c r="E19" s="74"/>
      <c r="F19" s="51"/>
      <c r="G19" s="77" t="s">
        <v>74</v>
      </c>
      <c r="H19" s="66">
        <v>32.143365</v>
      </c>
      <c r="I19" s="54"/>
      <c r="K19" s="48"/>
      <c r="L19" s="56"/>
      <c r="M19" s="56"/>
      <c r="N19" s="51"/>
      <c r="O19" s="57" t="s">
        <v>75</v>
      </c>
      <c r="P19" s="58">
        <v>7.929201</v>
      </c>
      <c r="Q19" s="56"/>
      <c r="R19" s="56"/>
      <c r="S19" s="56"/>
      <c r="T19" s="56"/>
      <c r="U19" s="56"/>
      <c r="V19" s="57" t="s">
        <v>76</v>
      </c>
      <c r="W19" s="58">
        <v>170.966319</v>
      </c>
      <c r="X19" s="56"/>
      <c r="Z19" s="78"/>
      <c r="AA19" s="56"/>
      <c r="AB19" s="56"/>
      <c r="AC19" s="57" t="s">
        <v>77</v>
      </c>
      <c r="AD19" s="58">
        <v>0.528566</v>
      </c>
      <c r="AE19" s="76"/>
      <c r="AF19" s="59"/>
      <c r="AG19" s="56"/>
      <c r="AH19" s="56"/>
      <c r="AI19" s="57" t="s">
        <v>78</v>
      </c>
      <c r="AJ19" s="58">
        <v>2.072005</v>
      </c>
      <c r="AK19" s="56"/>
      <c r="AL19" s="56"/>
      <c r="AM19" s="56"/>
      <c r="AN19" s="56"/>
      <c r="AO19" s="57" t="s">
        <v>79</v>
      </c>
      <c r="AP19" s="58">
        <v>137.438181</v>
      </c>
      <c r="AQ19" s="60"/>
    </row>
    <row r="20" spans="2:43" s="55" customFormat="1" ht="24" customHeight="1" thickBot="1" thickTop="1">
      <c r="B20" s="48"/>
      <c r="C20" s="56"/>
      <c r="D20" s="56"/>
      <c r="E20" s="68"/>
      <c r="F20" s="68"/>
      <c r="G20" s="69" t="s">
        <v>80</v>
      </c>
      <c r="H20" s="70">
        <f>SUM(H15:H19)</f>
        <v>2307.9032869999996</v>
      </c>
      <c r="I20" s="54"/>
      <c r="K20" s="48"/>
      <c r="L20" s="56"/>
      <c r="M20" s="56"/>
      <c r="N20" s="51"/>
      <c r="O20" s="57" t="s">
        <v>81</v>
      </c>
      <c r="P20" s="58">
        <v>2.467014</v>
      </c>
      <c r="Q20" s="56"/>
      <c r="R20" s="56"/>
      <c r="S20" s="56"/>
      <c r="T20" s="56"/>
      <c r="U20" s="56"/>
      <c r="V20" s="77" t="s">
        <v>82</v>
      </c>
      <c r="W20" s="58">
        <v>19.971411</v>
      </c>
      <c r="X20" s="56"/>
      <c r="Y20" s="56"/>
      <c r="Z20" s="78"/>
      <c r="AA20" s="35" t="s">
        <v>83</v>
      </c>
      <c r="AB20" s="51"/>
      <c r="AC20" s="57" t="s">
        <v>84</v>
      </c>
      <c r="AD20" s="58">
        <v>225.781209</v>
      </c>
      <c r="AE20" s="59"/>
      <c r="AF20" s="59"/>
      <c r="AG20" s="56"/>
      <c r="AH20" s="56"/>
      <c r="AI20" s="57" t="s">
        <v>85</v>
      </c>
      <c r="AJ20" s="58">
        <v>8.160666</v>
      </c>
      <c r="AK20" s="56"/>
      <c r="AL20" s="56"/>
      <c r="AM20" s="56"/>
      <c r="AN20" s="56"/>
      <c r="AO20" s="57" t="s">
        <v>86</v>
      </c>
      <c r="AP20" s="58">
        <v>79.460809</v>
      </c>
      <c r="AQ20" s="60"/>
    </row>
    <row r="21" spans="2:43" s="55" customFormat="1" ht="24" customHeight="1" thickTop="1">
      <c r="B21" s="48"/>
      <c r="C21" s="56"/>
      <c r="D21" s="56"/>
      <c r="E21" s="68"/>
      <c r="F21" s="68"/>
      <c r="G21" s="72"/>
      <c r="H21" s="73"/>
      <c r="I21" s="54"/>
      <c r="K21" s="48"/>
      <c r="L21" s="56"/>
      <c r="M21" s="56"/>
      <c r="N21" s="51"/>
      <c r="O21" s="57" t="s">
        <v>87</v>
      </c>
      <c r="P21" s="58">
        <v>12.805341</v>
      </c>
      <c r="Q21" s="56"/>
      <c r="R21" s="56"/>
      <c r="S21" s="56"/>
      <c r="T21" s="56"/>
      <c r="U21" s="56"/>
      <c r="V21" s="69" t="s">
        <v>88</v>
      </c>
      <c r="W21" s="79">
        <f>SUM(W9:W20)</f>
        <v>1647.137072</v>
      </c>
      <c r="X21" s="56"/>
      <c r="Z21" s="78"/>
      <c r="AC21" s="80" t="s">
        <v>89</v>
      </c>
      <c r="AD21" s="58">
        <v>7.999068</v>
      </c>
      <c r="AE21" s="59"/>
      <c r="AF21" s="59"/>
      <c r="AG21" s="56"/>
      <c r="AH21" s="56"/>
      <c r="AI21" s="57" t="s">
        <v>90</v>
      </c>
      <c r="AJ21" s="58">
        <v>7.09387</v>
      </c>
      <c r="AK21" s="56"/>
      <c r="AL21" s="56"/>
      <c r="AM21" s="56"/>
      <c r="AN21" s="51"/>
      <c r="AO21" s="57" t="s">
        <v>91</v>
      </c>
      <c r="AP21" s="58">
        <v>49.746023</v>
      </c>
      <c r="AQ21" s="60"/>
    </row>
    <row r="22" spans="2:43" s="55" customFormat="1" ht="24" customHeight="1">
      <c r="B22" s="48"/>
      <c r="C22" s="56"/>
      <c r="D22" s="63"/>
      <c r="E22" s="74"/>
      <c r="F22" s="51"/>
      <c r="G22" s="81" t="s">
        <v>92</v>
      </c>
      <c r="H22" s="53">
        <v>64.729028</v>
      </c>
      <c r="I22" s="54"/>
      <c r="K22" s="48"/>
      <c r="L22" s="56"/>
      <c r="M22" s="56"/>
      <c r="N22" s="56"/>
      <c r="O22" s="57" t="s">
        <v>93</v>
      </c>
      <c r="P22" s="58">
        <v>10.641435</v>
      </c>
      <c r="Q22" s="56"/>
      <c r="R22" s="56"/>
      <c r="S22" s="56"/>
      <c r="T22" s="56"/>
      <c r="U22" s="56"/>
      <c r="V22" s="82"/>
      <c r="W22" s="83"/>
      <c r="X22" s="56"/>
      <c r="Y22" s="56"/>
      <c r="Z22" s="68"/>
      <c r="AA22" s="56"/>
      <c r="AB22" s="51"/>
      <c r="AC22" s="57" t="s">
        <v>94</v>
      </c>
      <c r="AD22" s="58">
        <v>9.5133</v>
      </c>
      <c r="AE22" s="59"/>
      <c r="AF22" s="59"/>
      <c r="AG22" s="56"/>
      <c r="AH22" s="56"/>
      <c r="AI22" s="57" t="s">
        <v>95</v>
      </c>
      <c r="AJ22" s="58">
        <v>4.773989</v>
      </c>
      <c r="AK22" s="56"/>
      <c r="AL22" s="56"/>
      <c r="AM22" s="56"/>
      <c r="AN22" s="56"/>
      <c r="AO22" s="57" t="s">
        <v>96</v>
      </c>
      <c r="AP22" s="58">
        <v>15.864123</v>
      </c>
      <c r="AQ22" s="60"/>
    </row>
    <row r="23" spans="2:43" s="55" customFormat="1" ht="24" customHeight="1">
      <c r="B23" s="48"/>
      <c r="C23" s="56"/>
      <c r="D23" s="63"/>
      <c r="E23" s="74"/>
      <c r="F23" s="51"/>
      <c r="G23" s="81" t="s">
        <v>97</v>
      </c>
      <c r="H23" s="53">
        <v>104.557579</v>
      </c>
      <c r="I23" s="54"/>
      <c r="K23" s="48"/>
      <c r="L23" s="56"/>
      <c r="M23" s="56"/>
      <c r="N23" s="56"/>
      <c r="O23" s="57" t="s">
        <v>98</v>
      </c>
      <c r="P23" s="58">
        <v>44.201991</v>
      </c>
      <c r="Q23" s="56"/>
      <c r="V23" s="56"/>
      <c r="W23" s="56"/>
      <c r="X23" s="56"/>
      <c r="Y23" s="56"/>
      <c r="Z23" s="63"/>
      <c r="AA23" s="74"/>
      <c r="AB23" s="51"/>
      <c r="AC23" s="75" t="s">
        <v>99</v>
      </c>
      <c r="AD23" s="58">
        <v>7.009751</v>
      </c>
      <c r="AE23" s="59"/>
      <c r="AF23" s="84"/>
      <c r="AG23" s="56"/>
      <c r="AH23" s="56"/>
      <c r="AI23" s="57" t="s">
        <v>100</v>
      </c>
      <c r="AJ23" s="58">
        <v>4.300033</v>
      </c>
      <c r="AK23" s="56"/>
      <c r="AL23" s="56"/>
      <c r="AM23" s="56"/>
      <c r="AN23" s="56"/>
      <c r="AO23" s="57" t="s">
        <v>101</v>
      </c>
      <c r="AP23" s="58">
        <v>256.611622</v>
      </c>
      <c r="AQ23" s="60"/>
    </row>
    <row r="24" spans="2:43" s="55" customFormat="1" ht="24" customHeight="1">
      <c r="B24" s="48"/>
      <c r="C24" s="56"/>
      <c r="D24" s="63"/>
      <c r="E24" s="74"/>
      <c r="F24" s="51"/>
      <c r="G24" s="75" t="s">
        <v>102</v>
      </c>
      <c r="H24" s="53">
        <v>107.768513</v>
      </c>
      <c r="I24" s="54"/>
      <c r="K24" s="48"/>
      <c r="O24" s="80" t="s">
        <v>103</v>
      </c>
      <c r="P24" s="58">
        <v>3.691062</v>
      </c>
      <c r="Q24" s="56"/>
      <c r="X24" s="56"/>
      <c r="Y24" s="56"/>
      <c r="Z24" s="63"/>
      <c r="AA24" s="74"/>
      <c r="AB24" s="51"/>
      <c r="AC24" s="75" t="s">
        <v>104</v>
      </c>
      <c r="AD24" s="58">
        <v>13.326372</v>
      </c>
      <c r="AE24" s="84"/>
      <c r="AF24" s="56"/>
      <c r="AG24" s="56"/>
      <c r="AH24" s="56"/>
      <c r="AI24" s="57" t="s">
        <v>105</v>
      </c>
      <c r="AJ24" s="58">
        <v>9.879885</v>
      </c>
      <c r="AK24" s="56"/>
      <c r="AL24" s="56"/>
      <c r="AM24" s="56"/>
      <c r="AN24" s="56"/>
      <c r="AO24" s="57" t="s">
        <v>106</v>
      </c>
      <c r="AP24" s="58">
        <v>256.652298</v>
      </c>
      <c r="AQ24" s="60"/>
    </row>
    <row r="25" spans="2:43" s="55" customFormat="1" ht="24" customHeight="1">
      <c r="B25" s="48"/>
      <c r="C25" s="56"/>
      <c r="D25" s="63"/>
      <c r="E25" s="74"/>
      <c r="F25" s="51"/>
      <c r="G25" s="81" t="s">
        <v>107</v>
      </c>
      <c r="H25" s="53">
        <v>37.128388</v>
      </c>
      <c r="I25" s="54"/>
      <c r="K25" s="48"/>
      <c r="L25" s="56"/>
      <c r="M25" s="56"/>
      <c r="N25" s="51"/>
      <c r="O25" s="57" t="s">
        <v>108</v>
      </c>
      <c r="P25" s="58">
        <v>51.839511</v>
      </c>
      <c r="Q25" s="56"/>
      <c r="X25" s="56"/>
      <c r="Y25" s="56"/>
      <c r="Z25" s="63"/>
      <c r="AA25" s="35" t="s">
        <v>109</v>
      </c>
      <c r="AB25" s="51"/>
      <c r="AC25" s="75" t="s">
        <v>110</v>
      </c>
      <c r="AD25" s="58">
        <v>2.523008</v>
      </c>
      <c r="AE25" s="56"/>
      <c r="AF25" s="56"/>
      <c r="AG25" s="56"/>
      <c r="AH25" s="56"/>
      <c r="AI25" s="57" t="s">
        <v>111</v>
      </c>
      <c r="AJ25" s="58">
        <v>5.057468</v>
      </c>
      <c r="AK25" s="56"/>
      <c r="AL25" s="56"/>
      <c r="AM25" s="56"/>
      <c r="AN25" s="56"/>
      <c r="AO25" s="57" t="s">
        <v>112</v>
      </c>
      <c r="AP25" s="58">
        <v>142.851656</v>
      </c>
      <c r="AQ25" s="60"/>
    </row>
    <row r="26" spans="2:43" s="55" customFormat="1" ht="24" customHeight="1" thickBot="1">
      <c r="B26" s="48"/>
      <c r="C26" s="56"/>
      <c r="D26" s="63"/>
      <c r="E26" s="74"/>
      <c r="F26" s="51"/>
      <c r="G26" s="75" t="s">
        <v>113</v>
      </c>
      <c r="H26" s="53">
        <v>16.34662</v>
      </c>
      <c r="I26" s="54"/>
      <c r="K26" s="48"/>
      <c r="L26" s="56"/>
      <c r="M26" s="56"/>
      <c r="N26" s="56"/>
      <c r="O26" s="57" t="s">
        <v>114</v>
      </c>
      <c r="P26" s="58">
        <v>2.595912</v>
      </c>
      <c r="Q26" s="56"/>
      <c r="X26" s="56"/>
      <c r="Y26" s="56"/>
      <c r="Z26" s="56"/>
      <c r="AA26" s="56"/>
      <c r="AB26" s="51"/>
      <c r="AC26" s="57" t="s">
        <v>115</v>
      </c>
      <c r="AD26" s="58">
        <v>7.617809</v>
      </c>
      <c r="AE26" s="56"/>
      <c r="AF26" s="56"/>
      <c r="AG26" s="56"/>
      <c r="AH26" s="51"/>
      <c r="AI26" s="57" t="s">
        <v>116</v>
      </c>
      <c r="AJ26" s="58">
        <v>45.819384</v>
      </c>
      <c r="AK26" s="56"/>
      <c r="AL26" s="56"/>
      <c r="AM26" s="56"/>
      <c r="AN26" s="56"/>
      <c r="AO26" s="77" t="s">
        <v>117</v>
      </c>
      <c r="AP26" s="58">
        <v>26.180762</v>
      </c>
      <c r="AQ26" s="60"/>
    </row>
    <row r="27" spans="2:43" s="55" customFormat="1" ht="24" customHeight="1" thickTop="1">
      <c r="B27" s="48"/>
      <c r="C27" s="56"/>
      <c r="D27" s="63"/>
      <c r="E27" s="74"/>
      <c r="F27" s="51"/>
      <c r="G27" s="81" t="s">
        <v>118</v>
      </c>
      <c r="H27" s="53">
        <v>49.414457</v>
      </c>
      <c r="I27" s="54"/>
      <c r="K27" s="48"/>
      <c r="L27" s="56"/>
      <c r="M27" s="56"/>
      <c r="N27" s="56"/>
      <c r="O27" s="57" t="s">
        <v>119</v>
      </c>
      <c r="P27" s="58">
        <v>3.183938</v>
      </c>
      <c r="Q27" s="56"/>
      <c r="AC27" s="80" t="s">
        <v>120</v>
      </c>
      <c r="AD27" s="58">
        <v>2.299449</v>
      </c>
      <c r="AE27" s="56"/>
      <c r="AF27" s="56"/>
      <c r="AG27" s="56"/>
      <c r="AH27" s="56"/>
      <c r="AI27" s="57" t="s">
        <v>121</v>
      </c>
      <c r="AJ27" s="58">
        <v>37.091881</v>
      </c>
      <c r="AK27" s="56"/>
      <c r="AL27" s="56"/>
      <c r="AM27" s="56"/>
      <c r="AN27" s="56"/>
      <c r="AO27" s="69" t="s">
        <v>122</v>
      </c>
      <c r="AP27" s="79">
        <f>SUM(AP9:AP26)</f>
        <v>3698.496842</v>
      </c>
      <c r="AQ27" s="60"/>
    </row>
    <row r="28" spans="2:43" s="55" customFormat="1" ht="24" customHeight="1">
      <c r="B28" s="48"/>
      <c r="C28" s="11"/>
      <c r="D28" s="49"/>
      <c r="E28" s="74"/>
      <c r="F28" s="51"/>
      <c r="G28" s="81" t="s">
        <v>123</v>
      </c>
      <c r="H28" s="53">
        <v>333.889375</v>
      </c>
      <c r="I28" s="54"/>
      <c r="K28" s="48"/>
      <c r="L28" s="61"/>
      <c r="M28" s="56"/>
      <c r="N28" s="56"/>
      <c r="O28" s="57" t="s">
        <v>124</v>
      </c>
      <c r="P28" s="58">
        <v>64.557364</v>
      </c>
      <c r="Q28" s="56"/>
      <c r="R28" s="56"/>
      <c r="S28" s="56"/>
      <c r="Z28" s="56"/>
      <c r="AA28" s="74"/>
      <c r="AB28" s="51"/>
      <c r="AC28" s="75" t="s">
        <v>125</v>
      </c>
      <c r="AD28" s="58">
        <v>78.974764</v>
      </c>
      <c r="AE28" s="56"/>
      <c r="AF28" s="56"/>
      <c r="AG28" s="56"/>
      <c r="AH28" s="56"/>
      <c r="AI28" s="57" t="s">
        <v>126</v>
      </c>
      <c r="AJ28" s="58">
        <v>8.387221</v>
      </c>
      <c r="AK28" s="56"/>
      <c r="AQ28" s="60"/>
    </row>
    <row r="29" spans="2:43" s="55" customFormat="1" ht="24" customHeight="1">
      <c r="B29" s="48"/>
      <c r="C29" s="11"/>
      <c r="D29" s="49"/>
      <c r="E29" s="74"/>
      <c r="F29" s="51"/>
      <c r="G29" s="81" t="s">
        <v>127</v>
      </c>
      <c r="H29" s="53">
        <v>755.270299</v>
      </c>
      <c r="I29" s="54"/>
      <c r="K29" s="85"/>
      <c r="L29" s="71"/>
      <c r="M29" s="63"/>
      <c r="N29" s="63"/>
      <c r="O29" s="57" t="s">
        <v>128</v>
      </c>
      <c r="P29" s="58">
        <v>5.636098</v>
      </c>
      <c r="Q29" s="56"/>
      <c r="Y29" s="11"/>
      <c r="Z29" s="49"/>
      <c r="AA29" s="74"/>
      <c r="AB29" s="51"/>
      <c r="AC29" s="52" t="s">
        <v>129</v>
      </c>
      <c r="AD29" s="58">
        <v>1659.029064</v>
      </c>
      <c r="AE29" s="56"/>
      <c r="AF29" s="56"/>
      <c r="AG29" s="56"/>
      <c r="AH29" s="56"/>
      <c r="AI29" s="57" t="s">
        <v>130</v>
      </c>
      <c r="AJ29" s="58">
        <v>178.278422</v>
      </c>
      <c r="AK29" s="71"/>
      <c r="AL29" s="67"/>
      <c r="AM29" s="49"/>
      <c r="AN29" s="51"/>
      <c r="AO29" s="86" t="s">
        <v>131</v>
      </c>
      <c r="AP29" s="87">
        <v>8250.845857</v>
      </c>
      <c r="AQ29" s="60"/>
    </row>
    <row r="30" spans="2:37" s="55" customFormat="1" ht="24" customHeight="1" thickBot="1">
      <c r="B30" s="48"/>
      <c r="C30" s="56"/>
      <c r="D30" s="63"/>
      <c r="E30" s="74"/>
      <c r="F30" s="51"/>
      <c r="G30" s="81" t="s">
        <v>132</v>
      </c>
      <c r="H30" s="53">
        <v>77.507577</v>
      </c>
      <c r="I30" s="54"/>
      <c r="K30" s="48"/>
      <c r="L30" s="61"/>
      <c r="M30" s="49"/>
      <c r="N30" s="51"/>
      <c r="O30" s="57" t="s">
        <v>133</v>
      </c>
      <c r="P30" s="58">
        <v>376.124387</v>
      </c>
      <c r="Q30" s="56"/>
      <c r="Z30" s="56"/>
      <c r="AA30" s="56"/>
      <c r="AB30" s="56"/>
      <c r="AC30" s="57" t="s">
        <v>134</v>
      </c>
      <c r="AD30" s="58">
        <v>44.088417</v>
      </c>
      <c r="AE30" s="56"/>
      <c r="AF30" s="56"/>
      <c r="AG30" s="56"/>
      <c r="AH30" s="56"/>
      <c r="AI30" s="77" t="s">
        <v>135</v>
      </c>
      <c r="AJ30" s="58">
        <v>19.106211</v>
      </c>
      <c r="AK30" s="56"/>
    </row>
    <row r="31" spans="2:43" s="55" customFormat="1" ht="24" customHeight="1" thickTop="1">
      <c r="B31" s="48"/>
      <c r="C31" s="56"/>
      <c r="D31" s="63"/>
      <c r="E31" s="74"/>
      <c r="F31" s="51"/>
      <c r="G31" s="75" t="s">
        <v>136</v>
      </c>
      <c r="H31" s="53">
        <v>43.551091</v>
      </c>
      <c r="I31" s="54"/>
      <c r="K31" s="48"/>
      <c r="L31" s="56"/>
      <c r="M31" s="56"/>
      <c r="N31" s="56"/>
      <c r="O31" s="57" t="s">
        <v>137</v>
      </c>
      <c r="P31" s="58">
        <v>14.4624</v>
      </c>
      <c r="Q31" s="56"/>
      <c r="R31" s="56"/>
      <c r="Y31" s="56"/>
      <c r="Z31" s="56"/>
      <c r="AA31" s="56"/>
      <c r="AB31" s="51"/>
      <c r="AC31" s="57" t="s">
        <v>138</v>
      </c>
      <c r="AD31" s="58">
        <v>2.736448</v>
      </c>
      <c r="AE31" s="56"/>
      <c r="AF31" s="56"/>
      <c r="AG31" s="56"/>
      <c r="AH31" s="56"/>
      <c r="AI31" s="69" t="s">
        <v>139</v>
      </c>
      <c r="AJ31" s="79">
        <f>SUM(AJ9:AJ30)</f>
        <v>1147.555431</v>
      </c>
      <c r="AO31" s="56"/>
      <c r="AP31" s="56"/>
      <c r="AQ31" s="60"/>
    </row>
    <row r="32" spans="2:43" s="55" customFormat="1" ht="24" customHeight="1">
      <c r="B32" s="48"/>
      <c r="C32" s="56"/>
      <c r="D32" s="68"/>
      <c r="E32" s="74"/>
      <c r="F32" s="51"/>
      <c r="G32" s="57" t="s">
        <v>140</v>
      </c>
      <c r="H32" s="53">
        <v>1.837896</v>
      </c>
      <c r="I32" s="54"/>
      <c r="K32" s="48"/>
      <c r="L32" s="56"/>
      <c r="M32" s="56"/>
      <c r="N32" s="56"/>
      <c r="O32" s="57" t="s">
        <v>141</v>
      </c>
      <c r="P32" s="58">
        <v>8.892031</v>
      </c>
      <c r="Q32" s="56"/>
      <c r="R32" s="56"/>
      <c r="X32" s="56"/>
      <c r="Y32" s="56"/>
      <c r="Z32" s="56"/>
      <c r="AA32" s="56"/>
      <c r="AB32" s="56"/>
      <c r="AC32" s="57" t="s">
        <v>142</v>
      </c>
      <c r="AD32" s="58">
        <v>63.824468</v>
      </c>
      <c r="AE32" s="56"/>
      <c r="AK32" s="56"/>
      <c r="AL32" s="56"/>
      <c r="AM32" s="56"/>
      <c r="AN32" s="56"/>
      <c r="AO32" s="56"/>
      <c r="AP32" s="88"/>
      <c r="AQ32" s="60"/>
    </row>
    <row r="33" spans="2:43" s="55" customFormat="1" ht="24" customHeight="1">
      <c r="B33" s="48"/>
      <c r="C33" s="56"/>
      <c r="D33" s="63"/>
      <c r="E33" s="74"/>
      <c r="F33" s="51"/>
      <c r="G33" s="81" t="s">
        <v>143</v>
      </c>
      <c r="H33" s="53">
        <v>35.547317</v>
      </c>
      <c r="I33" s="54"/>
      <c r="K33" s="48"/>
      <c r="L33" s="56"/>
      <c r="M33" s="56"/>
      <c r="N33" s="51"/>
      <c r="O33" s="57" t="s">
        <v>144</v>
      </c>
      <c r="P33" s="58">
        <v>1.616703</v>
      </c>
      <c r="Q33" s="56"/>
      <c r="V33" s="89"/>
      <c r="W33" s="90"/>
      <c r="X33" s="56"/>
      <c r="Y33" s="56"/>
      <c r="Z33" s="56"/>
      <c r="AA33" s="74"/>
      <c r="AB33" s="51"/>
      <c r="AC33" s="57" t="s">
        <v>145</v>
      </c>
      <c r="AD33" s="58">
        <v>281.074736</v>
      </c>
      <c r="AE33" s="56"/>
      <c r="AF33" s="56"/>
      <c r="AG33" s="56"/>
      <c r="AH33" s="56"/>
      <c r="AI33" s="56"/>
      <c r="AJ33" s="88"/>
      <c r="AK33" s="56"/>
      <c r="AL33" s="56"/>
      <c r="AM33" s="56"/>
      <c r="AN33" s="56"/>
      <c r="AO33" s="56"/>
      <c r="AP33" s="88"/>
      <c r="AQ33" s="60"/>
    </row>
    <row r="34" spans="2:43" s="55" customFormat="1" ht="24" customHeight="1" thickBot="1">
      <c r="B34" s="48"/>
      <c r="C34" s="11"/>
      <c r="D34" s="49"/>
      <c r="E34" s="74"/>
      <c r="F34" s="51"/>
      <c r="G34" s="81" t="s">
        <v>146</v>
      </c>
      <c r="H34" s="53">
        <v>374.772047</v>
      </c>
      <c r="I34" s="54"/>
      <c r="K34" s="48"/>
      <c r="L34" s="56"/>
      <c r="M34" s="56"/>
      <c r="N34" s="51"/>
      <c r="O34" s="57" t="s">
        <v>147</v>
      </c>
      <c r="P34" s="58">
        <v>23.044045</v>
      </c>
      <c r="Q34" s="56"/>
      <c r="R34" s="56"/>
      <c r="S34" s="56"/>
      <c r="T34" s="56"/>
      <c r="U34" s="56"/>
      <c r="X34" s="56"/>
      <c r="Y34" s="56"/>
      <c r="Z34" s="56"/>
      <c r="AA34" s="56"/>
      <c r="AB34" s="56"/>
      <c r="AC34" s="77" t="s">
        <v>148</v>
      </c>
      <c r="AD34" s="58">
        <v>111.13523</v>
      </c>
      <c r="AE34" s="56"/>
      <c r="AF34" s="56"/>
      <c r="AG34" s="56"/>
      <c r="AH34" s="56"/>
      <c r="AI34" s="56"/>
      <c r="AJ34" s="88"/>
      <c r="AK34" s="56"/>
      <c r="AL34" s="56"/>
      <c r="AM34" s="56"/>
      <c r="AN34" s="56"/>
      <c r="AO34" s="56"/>
      <c r="AP34" s="88"/>
      <c r="AQ34" s="60"/>
    </row>
    <row r="35" spans="2:43" s="55" customFormat="1" ht="24" customHeight="1" thickTop="1">
      <c r="B35" s="48"/>
      <c r="C35" s="56"/>
      <c r="D35" s="63"/>
      <c r="E35" s="74"/>
      <c r="F35" s="51"/>
      <c r="G35" s="81" t="s">
        <v>149</v>
      </c>
      <c r="H35" s="53">
        <v>10.221312</v>
      </c>
      <c r="I35" s="54"/>
      <c r="K35" s="48"/>
      <c r="L35" s="56"/>
      <c r="M35" s="56"/>
      <c r="N35" s="56"/>
      <c r="O35" s="57" t="s">
        <v>150</v>
      </c>
      <c r="P35" s="58">
        <v>2.757685</v>
      </c>
      <c r="Q35" s="56"/>
      <c r="X35" s="56"/>
      <c r="Y35" s="56"/>
      <c r="Z35" s="56"/>
      <c r="AA35" s="56"/>
      <c r="AB35" s="56"/>
      <c r="AC35" s="69" t="s">
        <v>151</v>
      </c>
      <c r="AD35" s="79">
        <f>SUM(AD9:AD34)</f>
        <v>2731.783443</v>
      </c>
      <c r="AE35" s="56"/>
      <c r="AF35" s="56"/>
      <c r="AG35" s="56"/>
      <c r="AH35" s="56"/>
      <c r="AI35" s="56"/>
      <c r="AJ35" s="88"/>
      <c r="AK35" s="56"/>
      <c r="AL35" s="56"/>
      <c r="AM35" s="56"/>
      <c r="AN35" s="56"/>
      <c r="AO35" s="56"/>
      <c r="AP35" s="88"/>
      <c r="AQ35" s="60"/>
    </row>
    <row r="36" spans="2:43" s="55" customFormat="1" ht="24" customHeight="1">
      <c r="B36" s="48"/>
      <c r="C36" s="56"/>
      <c r="D36" s="63"/>
      <c r="E36" s="74"/>
      <c r="F36" s="51"/>
      <c r="G36" s="81" t="s">
        <v>152</v>
      </c>
      <c r="H36" s="53">
        <v>173.765245</v>
      </c>
      <c r="I36" s="54"/>
      <c r="K36" s="48"/>
      <c r="L36" s="56"/>
      <c r="M36" s="56"/>
      <c r="N36" s="56"/>
      <c r="O36" s="57" t="s">
        <v>153</v>
      </c>
      <c r="P36" s="58">
        <v>9.979109</v>
      </c>
      <c r="Q36" s="56"/>
      <c r="R36" s="56"/>
      <c r="S36" s="56"/>
      <c r="T36" s="56"/>
      <c r="U36" s="56"/>
      <c r="AE36" s="56"/>
      <c r="AF36" s="56"/>
      <c r="AG36" s="56"/>
      <c r="AH36" s="56"/>
      <c r="AI36" s="56"/>
      <c r="AJ36" s="88"/>
      <c r="AK36" s="56"/>
      <c r="AL36" s="56"/>
      <c r="AM36" s="56"/>
      <c r="AN36" s="56"/>
      <c r="AO36" s="56"/>
      <c r="AP36" s="88"/>
      <c r="AQ36" s="60"/>
    </row>
    <row r="37" spans="2:43" s="55" customFormat="1" ht="24" customHeight="1" thickBot="1">
      <c r="B37" s="48"/>
      <c r="C37" s="56"/>
      <c r="D37" s="68"/>
      <c r="E37" s="74"/>
      <c r="F37" s="51"/>
      <c r="G37" s="57" t="s">
        <v>154</v>
      </c>
      <c r="H37" s="53">
        <v>36.185005</v>
      </c>
      <c r="I37" s="54"/>
      <c r="K37" s="48"/>
      <c r="L37" s="56"/>
      <c r="M37" s="56"/>
      <c r="N37" s="56"/>
      <c r="O37" s="77" t="s">
        <v>155</v>
      </c>
      <c r="P37" s="58">
        <v>30.536318</v>
      </c>
      <c r="Q37" s="56"/>
      <c r="R37" s="56"/>
      <c r="S37" s="56"/>
      <c r="T37" s="56"/>
      <c r="U37" s="56"/>
      <c r="V37" s="89"/>
      <c r="W37" s="91"/>
      <c r="X37" s="56"/>
      <c r="AE37" s="56"/>
      <c r="AF37" s="56"/>
      <c r="AG37" s="56"/>
      <c r="AH37" s="56"/>
      <c r="AI37" s="56"/>
      <c r="AJ37" s="88"/>
      <c r="AK37" s="56"/>
      <c r="AL37" s="56"/>
      <c r="AM37" s="56"/>
      <c r="AN37" s="56"/>
      <c r="AO37" s="56"/>
      <c r="AP37" s="88"/>
      <c r="AQ37" s="60"/>
    </row>
    <row r="38" spans="2:43" s="55" customFormat="1" ht="24" customHeight="1" thickTop="1">
      <c r="B38" s="48"/>
      <c r="C38" s="62"/>
      <c r="D38" s="63"/>
      <c r="E38" s="74"/>
      <c r="F38" s="51"/>
      <c r="G38" s="75" t="s">
        <v>156</v>
      </c>
      <c r="H38" s="53">
        <v>293.767369</v>
      </c>
      <c r="I38" s="54"/>
      <c r="K38" s="48"/>
      <c r="L38" s="56"/>
      <c r="M38" s="56"/>
      <c r="N38" s="56"/>
      <c r="O38" s="69" t="s">
        <v>157</v>
      </c>
      <c r="P38" s="79">
        <f>SUM(P9:P37)</f>
        <v>1032.4335370000001</v>
      </c>
      <c r="AP38" s="88"/>
      <c r="AQ38" s="60"/>
    </row>
    <row r="39" spans="2:43" s="55" customFormat="1" ht="24" customHeight="1">
      <c r="B39" s="48"/>
      <c r="D39" s="63"/>
      <c r="E39" s="74"/>
      <c r="F39" s="51"/>
      <c r="G39" s="81" t="s">
        <v>158</v>
      </c>
      <c r="H39" s="53">
        <v>45.894816</v>
      </c>
      <c r="I39" s="54"/>
      <c r="K39" s="92"/>
      <c r="L39" s="93"/>
      <c r="M39" s="93"/>
      <c r="N39" s="93"/>
      <c r="O39" s="93"/>
      <c r="P39" s="94"/>
      <c r="Q39" s="93"/>
      <c r="R39" s="93"/>
      <c r="S39" s="93"/>
      <c r="T39" s="93"/>
      <c r="U39" s="93"/>
      <c r="V39" s="93"/>
      <c r="W39" s="94"/>
      <c r="X39" s="93"/>
      <c r="Y39" s="93"/>
      <c r="Z39" s="93"/>
      <c r="AA39" s="93"/>
      <c r="AB39" s="93"/>
      <c r="AC39" s="93"/>
      <c r="AD39" s="94"/>
      <c r="AE39" s="93"/>
      <c r="AF39" s="93"/>
      <c r="AG39" s="93"/>
      <c r="AH39" s="93"/>
      <c r="AI39" s="93"/>
      <c r="AJ39" s="94"/>
      <c r="AK39" s="93"/>
      <c r="AL39" s="93"/>
      <c r="AM39" s="93"/>
      <c r="AN39" s="93"/>
      <c r="AO39" s="93"/>
      <c r="AP39" s="94"/>
      <c r="AQ39" s="95"/>
    </row>
    <row r="40" spans="2:42" s="55" customFormat="1" ht="24" customHeight="1">
      <c r="B40" s="48"/>
      <c r="D40" s="63"/>
      <c r="E40" s="74"/>
      <c r="F40" s="51"/>
      <c r="G40" s="75" t="s">
        <v>159</v>
      </c>
      <c r="H40" s="53">
        <v>31.882116</v>
      </c>
      <c r="I40" s="54"/>
      <c r="P40" s="96"/>
      <c r="W40" s="96"/>
      <c r="AD40" s="96"/>
      <c r="AJ40" s="96"/>
      <c r="AP40" s="96"/>
    </row>
    <row r="41" spans="2:16" ht="24" customHeight="1">
      <c r="B41" s="34"/>
      <c r="C41" s="56"/>
      <c r="D41" s="63"/>
      <c r="E41" s="74"/>
      <c r="F41" s="51"/>
      <c r="G41" s="75" t="s">
        <v>160</v>
      </c>
      <c r="H41" s="53">
        <v>14.62663</v>
      </c>
      <c r="I41" s="44"/>
      <c r="O41" s="80" t="s">
        <v>161</v>
      </c>
      <c r="P41" s="53">
        <v>13366.672679000001</v>
      </c>
    </row>
    <row r="42" spans="2:16" ht="24" customHeight="1">
      <c r="B42" s="34"/>
      <c r="C42" s="62"/>
      <c r="D42" s="63"/>
      <c r="E42" s="74"/>
      <c r="F42" s="51"/>
      <c r="G42" s="81" t="s">
        <v>162</v>
      </c>
      <c r="H42" s="53">
        <v>266.578061</v>
      </c>
      <c r="I42" s="44"/>
      <c r="O42" s="97" t="s">
        <v>163</v>
      </c>
      <c r="P42" s="53">
        <v>10156.01602</v>
      </c>
    </row>
    <row r="43" spans="2:30" ht="24" customHeight="1">
      <c r="B43" s="34"/>
      <c r="C43" s="56"/>
      <c r="D43" s="63"/>
      <c r="E43" s="74"/>
      <c r="F43" s="51"/>
      <c r="G43" s="81" t="s">
        <v>164</v>
      </c>
      <c r="H43" s="53">
        <v>40.417237</v>
      </c>
      <c r="I43" s="44"/>
      <c r="O43" s="98" t="s">
        <v>165</v>
      </c>
      <c r="P43" s="53">
        <v>5607.879273</v>
      </c>
      <c r="V43" s="80" t="s">
        <v>166</v>
      </c>
      <c r="W43" s="53">
        <v>602.204131</v>
      </c>
      <c r="AC43" s="99" t="s">
        <v>167</v>
      </c>
      <c r="AD43" s="100">
        <f>H22+H23+H25+SUM(H27:H30)+SUM(H33:H36)+H39+H42+H43+H46</f>
        <v>2827.1469530000004</v>
      </c>
    </row>
    <row r="44" spans="2:30" ht="24" customHeight="1">
      <c r="B44" s="34"/>
      <c r="C44" s="35"/>
      <c r="D44" s="101"/>
      <c r="E44" s="74"/>
      <c r="F44" s="51"/>
      <c r="G44" s="57" t="s">
        <v>168</v>
      </c>
      <c r="H44" s="53">
        <v>41.255568</v>
      </c>
      <c r="I44" s="44"/>
      <c r="O44" s="98" t="s">
        <v>169</v>
      </c>
      <c r="P44" s="53">
        <v>2906.425422</v>
      </c>
      <c r="V44" s="80" t="s">
        <v>170</v>
      </c>
      <c r="W44" s="53">
        <v>477.794024</v>
      </c>
      <c r="AC44" s="102" t="s">
        <v>171</v>
      </c>
      <c r="AD44" s="100">
        <v>3504.876161</v>
      </c>
    </row>
    <row r="45" spans="2:16" ht="24" customHeight="1">
      <c r="B45" s="34"/>
      <c r="C45" s="35"/>
      <c r="E45" s="35" t="s">
        <v>172</v>
      </c>
      <c r="F45" s="68"/>
      <c r="G45" s="57" t="s">
        <v>173</v>
      </c>
      <c r="H45" s="53">
        <v>302.38493</v>
      </c>
      <c r="I45" s="44"/>
      <c r="O45" s="98" t="s">
        <v>174</v>
      </c>
      <c r="P45" s="53">
        <v>1641.711329</v>
      </c>
    </row>
    <row r="46" spans="2:16" ht="24" customHeight="1" thickBot="1">
      <c r="B46" s="34"/>
      <c r="C46" s="11"/>
      <c r="D46" s="49"/>
      <c r="E46" s="74"/>
      <c r="F46" s="51"/>
      <c r="G46" s="103" t="s">
        <v>175</v>
      </c>
      <c r="H46" s="66">
        <v>457.454215</v>
      </c>
      <c r="I46" s="44"/>
      <c r="O46" s="104" t="s">
        <v>176</v>
      </c>
      <c r="P46" s="53">
        <v>2905.748721</v>
      </c>
    </row>
    <row r="47" spans="2:16" ht="24" customHeight="1" thickTop="1">
      <c r="B47" s="34"/>
      <c r="C47" s="105"/>
      <c r="D47" s="63"/>
      <c r="E47" s="63"/>
      <c r="F47" s="63"/>
      <c r="G47" s="106" t="s">
        <v>177</v>
      </c>
      <c r="H47" s="70">
        <f>SUM(H22:H46)</f>
        <v>3716.7526910000006</v>
      </c>
      <c r="I47" s="44"/>
      <c r="O47" s="80" t="s">
        <v>178</v>
      </c>
      <c r="P47" s="53">
        <v>17287.674681</v>
      </c>
    </row>
    <row r="48" spans="2:16" ht="11.25" customHeight="1">
      <c r="B48" s="107"/>
      <c r="C48" s="108"/>
      <c r="D48" s="108"/>
      <c r="E48" s="108"/>
      <c r="F48" s="108"/>
      <c r="G48" s="93"/>
      <c r="H48" s="94"/>
      <c r="I48" s="109"/>
      <c r="P48" s="1"/>
    </row>
    <row r="49" ht="12.75" customHeight="1">
      <c r="G49" s="13"/>
    </row>
    <row r="50" spans="7:29" ht="19.5" customHeight="1">
      <c r="G50" s="1" t="s">
        <v>179</v>
      </c>
      <c r="AC50" s="35" t="s">
        <v>180</v>
      </c>
    </row>
    <row r="51" spans="7:29" ht="19.5" customHeight="1">
      <c r="G51" s="110" t="s">
        <v>181</v>
      </c>
      <c r="AC51" s="35" t="s">
        <v>182</v>
      </c>
    </row>
    <row r="52" spans="7:29" s="35" customFormat="1" ht="19.5" customHeight="1">
      <c r="G52" s="1" t="s">
        <v>183</v>
      </c>
      <c r="H52" s="6"/>
      <c r="P52" s="6"/>
      <c r="W52" s="6"/>
      <c r="AC52" s="35" t="s">
        <v>184</v>
      </c>
    </row>
    <row r="53" spans="7:42" s="35" customFormat="1" ht="19.5" customHeight="1">
      <c r="G53" s="1" t="s">
        <v>185</v>
      </c>
      <c r="H53" s="6"/>
      <c r="P53" s="6"/>
      <c r="W53" s="6"/>
      <c r="AD53" s="6"/>
      <c r="AJ53" s="6"/>
      <c r="AP53" s="111" t="s">
        <v>186</v>
      </c>
    </row>
    <row r="54" ht="19.5" customHeight="1"/>
    <row r="55" ht="19.5" customHeight="1"/>
    <row r="56" ht="19.5" customHeight="1"/>
    <row r="57" ht="19.5" customHeight="1"/>
    <row r="58" ht="19.5" customHeight="1"/>
    <row r="59" ht="19.5" customHeight="1"/>
    <row r="60" ht="19.5" customHeight="1"/>
    <row r="64" ht="13.5">
      <c r="G64" s="35"/>
    </row>
  </sheetData>
  <sheetProtection/>
  <mergeCells count="3">
    <mergeCell ref="V3:AC3"/>
    <mergeCell ref="AI3:AO3"/>
    <mergeCell ref="AI4:AO4"/>
  </mergeCells>
  <printOptions/>
  <pageMargins left="0.3937007874015748" right="0.1968503937007874" top="0.5905511811023623" bottom="0.5905511811023623" header="0.31496062992125984" footer="0.31496062992125984"/>
  <pageSetup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B1:AQ53"/>
  <sheetViews>
    <sheetView view="pageBreakPreview" zoomScaleNormal="80" zoomScaleSheetLayoutView="100" zoomScalePageLayoutView="0" workbookViewId="0" topLeftCell="A1">
      <selection activeCell="AD41" sqref="AD41"/>
    </sheetView>
  </sheetViews>
  <sheetFormatPr defaultColWidth="9.140625" defaultRowHeight="12.75"/>
  <cols>
    <col min="1" max="1" width="0.9921875" style="1" customWidth="1"/>
    <col min="2" max="2" width="1.1484375" style="1" customWidth="1"/>
    <col min="3" max="3" width="2.00390625" style="1" customWidth="1"/>
    <col min="4" max="6" width="2.140625" style="1" customWidth="1"/>
    <col min="7" max="7" width="27.7109375" style="1" customWidth="1"/>
    <col min="8" max="8" width="13.00390625" style="4" customWidth="1"/>
    <col min="9" max="9" width="2.8515625" style="1" customWidth="1"/>
    <col min="10" max="11" width="3.00390625" style="1" customWidth="1"/>
    <col min="12" max="14" width="2.140625" style="1" customWidth="1"/>
    <col min="15" max="15" width="31.7109375" style="1" customWidth="1"/>
    <col min="16" max="16" width="12.8515625" style="4" customWidth="1"/>
    <col min="17" max="17" width="3.00390625" style="1" customWidth="1"/>
    <col min="18" max="21" width="2.00390625" style="1" customWidth="1"/>
    <col min="22" max="22" width="26.7109375" style="1" customWidth="1"/>
    <col min="23" max="23" width="12.8515625" style="4" customWidth="1"/>
    <col min="24" max="24" width="3.00390625" style="1" customWidth="1"/>
    <col min="25" max="28" width="2.00390625" style="1" customWidth="1"/>
    <col min="29" max="29" width="28.8515625" style="1" customWidth="1"/>
    <col min="30" max="30" width="12.8515625" style="4" customWidth="1"/>
    <col min="31" max="31" width="2.57421875" style="1" customWidth="1"/>
    <col min="32" max="34" width="2.00390625" style="1" customWidth="1"/>
    <col min="35" max="35" width="31.57421875" style="1" customWidth="1"/>
    <col min="36" max="36" width="12.8515625" style="4" customWidth="1"/>
    <col min="37" max="37" width="2.7109375" style="1" customWidth="1"/>
    <col min="38" max="40" width="2.00390625" style="1" customWidth="1"/>
    <col min="41" max="41" width="23.8515625" style="1" customWidth="1"/>
    <col min="42" max="42" width="12.8515625" style="4" customWidth="1"/>
    <col min="43" max="43" width="1.8515625" style="1" customWidth="1"/>
    <col min="44" max="16384" width="9.140625" style="1" customWidth="1"/>
  </cols>
  <sheetData>
    <row r="1" spans="8:42" ht="30.75" customHeight="1">
      <c r="H1" s="2"/>
      <c r="I1" s="2"/>
      <c r="J1" s="2"/>
      <c r="K1" s="2"/>
      <c r="L1" s="2"/>
      <c r="M1" s="2"/>
      <c r="N1" s="2"/>
      <c r="O1" s="2"/>
      <c r="P1" s="2"/>
      <c r="Q1" s="2"/>
      <c r="R1" s="2"/>
      <c r="S1" s="2"/>
      <c r="T1" s="2"/>
      <c r="U1" s="2"/>
      <c r="V1" s="2"/>
      <c r="W1" s="3" t="s">
        <v>187</v>
      </c>
      <c r="X1" s="2"/>
      <c r="Y1" s="2"/>
      <c r="Z1" s="2"/>
      <c r="AA1" s="2"/>
      <c r="AB1" s="2"/>
      <c r="AC1" s="2"/>
      <c r="AP1" s="5" t="s">
        <v>1</v>
      </c>
    </row>
    <row r="2" ht="21.75" customHeight="1">
      <c r="AP2" s="6"/>
    </row>
    <row r="3" spans="7:42" ht="24" customHeight="1">
      <c r="G3" s="7" t="s">
        <v>2</v>
      </c>
      <c r="H3" s="112">
        <v>4.5096</v>
      </c>
      <c r="I3" s="9"/>
      <c r="J3" s="10"/>
      <c r="K3" s="10"/>
      <c r="L3" s="10"/>
      <c r="M3" s="10"/>
      <c r="N3" s="10"/>
      <c r="O3" s="113" t="s">
        <v>188</v>
      </c>
      <c r="P3" s="112">
        <v>11.66953332481509</v>
      </c>
      <c r="Q3" s="13"/>
      <c r="R3" s="13"/>
      <c r="S3" s="13"/>
      <c r="T3" s="13"/>
      <c r="U3" s="13"/>
      <c r="V3" s="165" t="s">
        <v>4</v>
      </c>
      <c r="W3" s="165"/>
      <c r="X3" s="165"/>
      <c r="Y3" s="165"/>
      <c r="Z3" s="165"/>
      <c r="AA3" s="165"/>
      <c r="AB3" s="165"/>
      <c r="AC3" s="165"/>
      <c r="AD3" s="14"/>
      <c r="AI3" s="166" t="s">
        <v>5</v>
      </c>
      <c r="AJ3" s="166"/>
      <c r="AK3" s="166"/>
      <c r="AL3" s="166"/>
      <c r="AM3" s="166"/>
      <c r="AN3" s="166"/>
      <c r="AO3" s="166"/>
      <c r="AP3" s="114"/>
    </row>
    <row r="4" spans="7:42" ht="21.75" customHeight="1">
      <c r="G4" s="17" t="s">
        <v>6</v>
      </c>
      <c r="H4" s="115"/>
      <c r="I4" s="9"/>
      <c r="J4" s="10"/>
      <c r="K4" s="10"/>
      <c r="L4" s="10"/>
      <c r="M4" s="10"/>
      <c r="N4" s="10"/>
      <c r="O4" s="19" t="s">
        <v>189</v>
      </c>
      <c r="P4" s="116"/>
      <c r="W4" s="117"/>
      <c r="AI4" s="167" t="s">
        <v>190</v>
      </c>
      <c r="AJ4" s="167"/>
      <c r="AK4" s="167"/>
      <c r="AL4" s="167"/>
      <c r="AM4" s="167"/>
      <c r="AN4" s="167"/>
      <c r="AO4" s="167"/>
      <c r="AP4" s="118"/>
    </row>
    <row r="5" spans="7:23" ht="21.75" customHeight="1">
      <c r="G5" s="21"/>
      <c r="H5" s="115"/>
      <c r="I5" s="9"/>
      <c r="J5" s="10"/>
      <c r="K5" s="10"/>
      <c r="L5" s="10"/>
      <c r="M5" s="10"/>
      <c r="N5" s="10"/>
      <c r="O5" s="22" t="s">
        <v>9</v>
      </c>
      <c r="P5" s="116"/>
      <c r="W5" s="117"/>
    </row>
    <row r="6" spans="2:43" ht="9.75" customHeight="1">
      <c r="B6" s="24"/>
      <c r="C6" s="25"/>
      <c r="D6" s="25"/>
      <c r="E6" s="25"/>
      <c r="F6" s="25"/>
      <c r="G6" s="26"/>
      <c r="H6" s="119"/>
      <c r="I6" s="28"/>
      <c r="J6" s="10"/>
      <c r="K6" s="29"/>
      <c r="L6" s="30"/>
      <c r="M6" s="30"/>
      <c r="N6" s="30"/>
      <c r="O6" s="30"/>
      <c r="P6" s="120"/>
      <c r="Q6" s="25"/>
      <c r="R6" s="25"/>
      <c r="S6" s="25"/>
      <c r="T6" s="25"/>
      <c r="U6" s="25"/>
      <c r="V6" s="25"/>
      <c r="W6" s="121"/>
      <c r="X6" s="25"/>
      <c r="Y6" s="25"/>
      <c r="Z6" s="25"/>
      <c r="AA6" s="25"/>
      <c r="AB6" s="25"/>
      <c r="AC6" s="25"/>
      <c r="AD6" s="32"/>
      <c r="AE6" s="25"/>
      <c r="AF6" s="25"/>
      <c r="AG6" s="25"/>
      <c r="AH6" s="25"/>
      <c r="AI6" s="25"/>
      <c r="AJ6" s="32"/>
      <c r="AK6" s="25"/>
      <c r="AL6" s="25"/>
      <c r="AM6" s="25"/>
      <c r="AN6" s="25"/>
      <c r="AO6" s="25"/>
      <c r="AP6" s="32"/>
      <c r="AQ6" s="33"/>
    </row>
    <row r="7" spans="2:43" ht="21">
      <c r="B7" s="34"/>
      <c r="C7" s="35"/>
      <c r="D7" s="35"/>
      <c r="E7" s="35"/>
      <c r="F7" s="35"/>
      <c r="G7" s="122" t="s">
        <v>10</v>
      </c>
      <c r="H7" s="123">
        <v>9.6839</v>
      </c>
      <c r="I7" s="38"/>
      <c r="J7" s="10"/>
      <c r="K7" s="39"/>
      <c r="L7" s="40"/>
      <c r="M7" s="40"/>
      <c r="N7" s="40"/>
      <c r="O7" s="124" t="s">
        <v>11</v>
      </c>
      <c r="P7" s="125">
        <v>3.2006</v>
      </c>
      <c r="Q7" s="43"/>
      <c r="R7" s="43"/>
      <c r="S7" s="43"/>
      <c r="T7" s="43"/>
      <c r="U7" s="43"/>
      <c r="V7" s="43"/>
      <c r="W7" s="126"/>
      <c r="X7" s="35"/>
      <c r="Y7" s="35"/>
      <c r="Z7" s="35"/>
      <c r="AA7" s="35"/>
      <c r="AB7" s="35"/>
      <c r="AC7" s="35"/>
      <c r="AD7" s="6"/>
      <c r="AE7" s="35"/>
      <c r="AF7" s="35"/>
      <c r="AG7" s="35"/>
      <c r="AH7" s="35"/>
      <c r="AI7" s="35"/>
      <c r="AJ7" s="6"/>
      <c r="AK7" s="35"/>
      <c r="AL7" s="35"/>
      <c r="AM7" s="35"/>
      <c r="AN7" s="35"/>
      <c r="AO7" s="35"/>
      <c r="AP7" s="6"/>
      <c r="AQ7" s="44"/>
    </row>
    <row r="8" spans="2:43" ht="9.75" customHeight="1">
      <c r="B8" s="34"/>
      <c r="C8" s="35"/>
      <c r="D8" s="35"/>
      <c r="E8" s="35"/>
      <c r="F8" s="35"/>
      <c r="G8" s="45"/>
      <c r="H8" s="127"/>
      <c r="I8" s="47"/>
      <c r="K8" s="34"/>
      <c r="L8" s="35"/>
      <c r="M8" s="35"/>
      <c r="N8" s="35"/>
      <c r="O8" s="45"/>
      <c r="P8" s="127"/>
      <c r="Q8" s="35"/>
      <c r="R8" s="35"/>
      <c r="S8" s="35"/>
      <c r="T8" s="35"/>
      <c r="U8" s="35"/>
      <c r="V8" s="35"/>
      <c r="W8" s="126"/>
      <c r="X8" s="35"/>
      <c r="Y8" s="35"/>
      <c r="Z8" s="35"/>
      <c r="AA8" s="35"/>
      <c r="AB8" s="35"/>
      <c r="AC8" s="35"/>
      <c r="AD8" s="6"/>
      <c r="AE8" s="35"/>
      <c r="AF8" s="35"/>
      <c r="AG8" s="35"/>
      <c r="AH8" s="35"/>
      <c r="AI8" s="35"/>
      <c r="AJ8" s="6"/>
      <c r="AK8" s="35"/>
      <c r="AL8" s="35"/>
      <c r="AM8" s="35"/>
      <c r="AN8" s="35"/>
      <c r="AO8" s="35"/>
      <c r="AP8" s="6"/>
      <c r="AQ8" s="44"/>
    </row>
    <row r="9" spans="2:43" s="55" customFormat="1" ht="24" customHeight="1">
      <c r="B9" s="48"/>
      <c r="C9" s="11"/>
      <c r="D9" s="49"/>
      <c r="E9" s="35" t="s">
        <v>191</v>
      </c>
      <c r="F9" s="51"/>
      <c r="G9" s="52" t="s">
        <v>192</v>
      </c>
      <c r="H9" s="128">
        <v>15.3021</v>
      </c>
      <c r="I9" s="54"/>
      <c r="K9" s="48"/>
      <c r="L9" s="56"/>
      <c r="M9" s="56"/>
      <c r="N9" s="51"/>
      <c r="O9" s="57" t="s">
        <v>193</v>
      </c>
      <c r="P9" s="129">
        <v>2.9715</v>
      </c>
      <c r="Q9" s="56"/>
      <c r="R9" s="56"/>
      <c r="S9" s="56"/>
      <c r="T9" s="56"/>
      <c r="U9" s="56"/>
      <c r="V9" s="57" t="s">
        <v>194</v>
      </c>
      <c r="W9" s="129">
        <v>21.8574</v>
      </c>
      <c r="X9" s="56"/>
      <c r="Y9" s="56"/>
      <c r="Z9" s="56"/>
      <c r="AA9" s="56"/>
      <c r="AB9" s="56"/>
      <c r="AC9" s="57" t="s">
        <v>195</v>
      </c>
      <c r="AD9" s="129">
        <v>1.2102</v>
      </c>
      <c r="AE9" s="59"/>
      <c r="AF9" s="59"/>
      <c r="AG9" s="56"/>
      <c r="AH9" s="51"/>
      <c r="AI9" s="57" t="s">
        <v>196</v>
      </c>
      <c r="AJ9" s="129">
        <v>4.588</v>
      </c>
      <c r="AK9" s="56"/>
      <c r="AL9" s="56"/>
      <c r="AM9" s="56"/>
      <c r="AN9" s="56"/>
      <c r="AO9" s="57" t="s">
        <v>197</v>
      </c>
      <c r="AP9" s="129">
        <v>0.385</v>
      </c>
      <c r="AQ9" s="60"/>
    </row>
    <row r="10" spans="2:43" s="55" customFormat="1" ht="24" customHeight="1">
      <c r="B10" s="48"/>
      <c r="D10" s="59"/>
      <c r="E10" s="56"/>
      <c r="F10" s="51"/>
      <c r="G10" s="57" t="s">
        <v>198</v>
      </c>
      <c r="H10" s="128">
        <v>4.4688</v>
      </c>
      <c r="I10" s="54"/>
      <c r="K10" s="48"/>
      <c r="L10" s="56"/>
      <c r="M10" s="56"/>
      <c r="N10" s="56"/>
      <c r="O10" s="57" t="s">
        <v>199</v>
      </c>
      <c r="P10" s="129">
        <v>0.7904</v>
      </c>
      <c r="Q10" s="56"/>
      <c r="R10" s="61"/>
      <c r="S10" s="56"/>
      <c r="T10" s="56"/>
      <c r="U10" s="56"/>
      <c r="V10" s="57" t="s">
        <v>200</v>
      </c>
      <c r="W10" s="129">
        <v>6.9632</v>
      </c>
      <c r="X10" s="56"/>
      <c r="Y10" s="56"/>
      <c r="Z10" s="56"/>
      <c r="AA10" s="56"/>
      <c r="AB10" s="51"/>
      <c r="AC10" s="57" t="s">
        <v>201</v>
      </c>
      <c r="AD10" s="129">
        <v>1.8267</v>
      </c>
      <c r="AE10" s="59"/>
      <c r="AF10" s="59"/>
      <c r="AG10" s="56"/>
      <c r="AH10" s="56"/>
      <c r="AI10" s="57" t="s">
        <v>202</v>
      </c>
      <c r="AJ10" s="129">
        <v>1.5548</v>
      </c>
      <c r="AK10" s="56"/>
      <c r="AL10" s="56"/>
      <c r="AM10" s="56"/>
      <c r="AN10" s="56"/>
      <c r="AO10" s="57" t="s">
        <v>203</v>
      </c>
      <c r="AP10" s="129">
        <v>20.3794</v>
      </c>
      <c r="AQ10" s="60"/>
    </row>
    <row r="11" spans="2:43" s="55" customFormat="1" ht="24" customHeight="1">
      <c r="B11" s="48"/>
      <c r="C11" s="62"/>
      <c r="D11" s="49"/>
      <c r="E11" s="63"/>
      <c r="F11" s="51"/>
      <c r="G11" s="57" t="s">
        <v>204</v>
      </c>
      <c r="H11" s="128">
        <v>3.723</v>
      </c>
      <c r="I11" s="54"/>
      <c r="K11" s="48"/>
      <c r="L11" s="56"/>
      <c r="M11" s="56"/>
      <c r="N11" s="51"/>
      <c r="O11" s="57" t="s">
        <v>205</v>
      </c>
      <c r="P11" s="129">
        <v>0.4924</v>
      </c>
      <c r="Q11" s="56"/>
      <c r="R11" s="56"/>
      <c r="S11" s="56"/>
      <c r="T11" s="56"/>
      <c r="U11" s="56"/>
      <c r="V11" s="57" t="s">
        <v>27</v>
      </c>
      <c r="W11" s="129">
        <v>3.6523</v>
      </c>
      <c r="X11" s="56"/>
      <c r="Y11" s="56"/>
      <c r="Z11" s="56"/>
      <c r="AA11" s="56"/>
      <c r="AB11" s="56"/>
      <c r="AC11" s="57" t="s">
        <v>206</v>
      </c>
      <c r="AD11" s="129">
        <v>3.1491</v>
      </c>
      <c r="AE11" s="59"/>
      <c r="AF11" s="64"/>
      <c r="AG11" s="49"/>
      <c r="AH11" s="51"/>
      <c r="AI11" s="57" t="s">
        <v>207</v>
      </c>
      <c r="AJ11" s="129">
        <v>2.2161</v>
      </c>
      <c r="AK11" s="56"/>
      <c r="AL11" s="56"/>
      <c r="AM11" s="56"/>
      <c r="AN11" s="51"/>
      <c r="AO11" s="57" t="s">
        <v>208</v>
      </c>
      <c r="AP11" s="129">
        <v>0.2806</v>
      </c>
      <c r="AQ11" s="60"/>
    </row>
    <row r="12" spans="2:43" s="55" customFormat="1" ht="24" customHeight="1" thickBot="1">
      <c r="B12" s="48"/>
      <c r="C12" s="11"/>
      <c r="D12" s="49"/>
      <c r="E12" s="35" t="s">
        <v>209</v>
      </c>
      <c r="F12" s="51"/>
      <c r="G12" s="65" t="s">
        <v>210</v>
      </c>
      <c r="H12" s="130">
        <v>16.1454</v>
      </c>
      <c r="I12" s="54"/>
      <c r="K12" s="48"/>
      <c r="L12" s="56"/>
      <c r="M12" s="56"/>
      <c r="N12" s="51"/>
      <c r="O12" s="57" t="s">
        <v>211</v>
      </c>
      <c r="P12" s="129">
        <v>2.2318</v>
      </c>
      <c r="Q12" s="56"/>
      <c r="U12" s="51"/>
      <c r="V12" s="57" t="s">
        <v>212</v>
      </c>
      <c r="W12" s="129">
        <v>3.4346</v>
      </c>
      <c r="X12" s="56"/>
      <c r="Y12" s="56"/>
      <c r="Z12" s="56"/>
      <c r="AA12" s="35" t="s">
        <v>83</v>
      </c>
      <c r="AB12" s="51"/>
      <c r="AC12" s="57" t="s">
        <v>36</v>
      </c>
      <c r="AD12" s="129">
        <v>7.5147</v>
      </c>
      <c r="AE12" s="59"/>
      <c r="AF12" s="59"/>
      <c r="AG12" s="56"/>
      <c r="AH12" s="51"/>
      <c r="AI12" s="57" t="s">
        <v>213</v>
      </c>
      <c r="AJ12" s="129">
        <v>1.4119</v>
      </c>
      <c r="AK12" s="56"/>
      <c r="AL12" s="67"/>
      <c r="AM12" s="49"/>
      <c r="AN12" s="51"/>
      <c r="AO12" s="57" t="s">
        <v>214</v>
      </c>
      <c r="AP12" s="129">
        <v>1.58</v>
      </c>
      <c r="AQ12" s="60"/>
    </row>
    <row r="13" spans="2:43" s="55" customFormat="1" ht="24" customHeight="1" thickTop="1">
      <c r="B13" s="48"/>
      <c r="C13" s="56"/>
      <c r="D13" s="56"/>
      <c r="E13" s="68"/>
      <c r="F13" s="68"/>
      <c r="G13" s="69" t="s">
        <v>39</v>
      </c>
      <c r="H13" s="131">
        <v>12.6577</v>
      </c>
      <c r="I13" s="54"/>
      <c r="K13" s="48"/>
      <c r="L13" s="56"/>
      <c r="M13" s="56"/>
      <c r="N13" s="51"/>
      <c r="O13" s="57" t="s">
        <v>40</v>
      </c>
      <c r="P13" s="129">
        <v>0.2496</v>
      </c>
      <c r="Q13" s="56"/>
      <c r="R13" s="56"/>
      <c r="S13" s="56"/>
      <c r="T13" s="56"/>
      <c r="U13" s="56"/>
      <c r="V13" s="57" t="s">
        <v>41</v>
      </c>
      <c r="W13" s="129">
        <v>28.0808</v>
      </c>
      <c r="X13" s="56"/>
      <c r="Y13" s="56"/>
      <c r="Z13" s="56"/>
      <c r="AA13" s="56"/>
      <c r="AB13" s="56"/>
      <c r="AC13" s="57" t="s">
        <v>215</v>
      </c>
      <c r="AD13" s="129">
        <v>5.5357</v>
      </c>
      <c r="AE13" s="59"/>
      <c r="AF13" s="59"/>
      <c r="AG13" s="56"/>
      <c r="AH13" s="51"/>
      <c r="AI13" s="57" t="s">
        <v>216</v>
      </c>
      <c r="AJ13" s="129">
        <v>1.4056</v>
      </c>
      <c r="AK13" s="71"/>
      <c r="AL13" s="67"/>
      <c r="AM13" s="49"/>
      <c r="AN13" s="51"/>
      <c r="AO13" s="57" t="s">
        <v>217</v>
      </c>
      <c r="AP13" s="129">
        <v>1.764</v>
      </c>
      <c r="AQ13" s="60"/>
    </row>
    <row r="14" spans="2:43" s="55" customFormat="1" ht="24" customHeight="1">
      <c r="B14" s="48"/>
      <c r="C14" s="56"/>
      <c r="D14" s="56"/>
      <c r="E14" s="68"/>
      <c r="F14" s="68"/>
      <c r="G14" s="72"/>
      <c r="H14" s="132"/>
      <c r="I14" s="54"/>
      <c r="K14" s="48"/>
      <c r="L14" s="56"/>
      <c r="M14" s="56"/>
      <c r="N14" s="51"/>
      <c r="O14" s="57" t="s">
        <v>218</v>
      </c>
      <c r="P14" s="129">
        <v>0.5034</v>
      </c>
      <c r="Q14" s="56"/>
      <c r="R14" s="56"/>
      <c r="S14" s="56"/>
      <c r="T14" s="56"/>
      <c r="U14" s="56"/>
      <c r="V14" s="57" t="s">
        <v>219</v>
      </c>
      <c r="W14" s="129">
        <v>4.7516</v>
      </c>
      <c r="X14" s="56"/>
      <c r="Y14" s="56"/>
      <c r="Z14" s="63"/>
      <c r="AA14" s="74"/>
      <c r="AB14" s="51"/>
      <c r="AC14" s="75" t="s">
        <v>220</v>
      </c>
      <c r="AD14" s="129">
        <v>6.0632</v>
      </c>
      <c r="AE14" s="59"/>
      <c r="AF14" s="59"/>
      <c r="AG14" s="56"/>
      <c r="AH14" s="56"/>
      <c r="AI14" s="57" t="s">
        <v>221</v>
      </c>
      <c r="AJ14" s="129">
        <v>2.5567</v>
      </c>
      <c r="AK14" s="71"/>
      <c r="AL14" s="56"/>
      <c r="AM14" s="56"/>
      <c r="AN14" s="56"/>
      <c r="AO14" s="57" t="s">
        <v>49</v>
      </c>
      <c r="AP14" s="129">
        <v>1.834</v>
      </c>
      <c r="AQ14" s="60"/>
    </row>
    <row r="15" spans="2:43" s="55" customFormat="1" ht="24" customHeight="1">
      <c r="B15" s="48"/>
      <c r="C15" s="62"/>
      <c r="D15" s="49"/>
      <c r="E15" s="74"/>
      <c r="F15" s="51"/>
      <c r="G15" s="57" t="s">
        <v>222</v>
      </c>
      <c r="H15" s="128">
        <v>16.7014</v>
      </c>
      <c r="I15" s="54"/>
      <c r="K15" s="48"/>
      <c r="L15" s="56"/>
      <c r="M15" s="56"/>
      <c r="N15" s="56"/>
      <c r="O15" s="52" t="s">
        <v>51</v>
      </c>
      <c r="P15" s="129">
        <v>0.0368</v>
      </c>
      <c r="Q15" s="56"/>
      <c r="R15" s="56"/>
      <c r="S15" s="56"/>
      <c r="T15" s="56"/>
      <c r="U15" s="56"/>
      <c r="V15" s="57" t="s">
        <v>223</v>
      </c>
      <c r="W15" s="129">
        <v>20.4083</v>
      </c>
      <c r="X15" s="56"/>
      <c r="Y15" s="56"/>
      <c r="Z15" s="68"/>
      <c r="AA15" s="74"/>
      <c r="AB15" s="51"/>
      <c r="AC15" s="75" t="s">
        <v>224</v>
      </c>
      <c r="AD15" s="129">
        <v>4.0285</v>
      </c>
      <c r="AE15" s="59"/>
      <c r="AF15" s="59"/>
      <c r="AG15" s="56"/>
      <c r="AH15" s="56"/>
      <c r="AI15" s="57" t="s">
        <v>54</v>
      </c>
      <c r="AJ15" s="129">
        <v>1.9277</v>
      </c>
      <c r="AK15" s="56"/>
      <c r="AL15" s="56"/>
      <c r="AM15" s="56"/>
      <c r="AN15" s="56"/>
      <c r="AO15" s="57" t="s">
        <v>225</v>
      </c>
      <c r="AP15" s="129">
        <v>6.6995</v>
      </c>
      <c r="AQ15" s="60"/>
    </row>
    <row r="16" spans="2:43" s="55" customFormat="1" ht="24" customHeight="1">
      <c r="B16" s="48"/>
      <c r="C16" s="56"/>
      <c r="D16" s="56"/>
      <c r="E16" s="56"/>
      <c r="F16" s="51"/>
      <c r="G16" s="57" t="s">
        <v>226</v>
      </c>
      <c r="H16" s="128">
        <v>9.2673</v>
      </c>
      <c r="I16" s="54"/>
      <c r="K16" s="48"/>
      <c r="L16" s="56"/>
      <c r="M16" s="56"/>
      <c r="N16" s="51"/>
      <c r="O16" s="57" t="s">
        <v>227</v>
      </c>
      <c r="P16" s="129">
        <v>0.3948</v>
      </c>
      <c r="Q16" s="56"/>
      <c r="R16" s="56"/>
      <c r="S16" s="56"/>
      <c r="T16" s="56"/>
      <c r="U16" s="56"/>
      <c r="V16" s="57" t="s">
        <v>228</v>
      </c>
      <c r="W16" s="129">
        <v>36.9497</v>
      </c>
      <c r="X16" s="56"/>
      <c r="Y16" s="56"/>
      <c r="Z16" s="63"/>
      <c r="AA16" s="56"/>
      <c r="AB16" s="51"/>
      <c r="AC16" s="75" t="s">
        <v>229</v>
      </c>
      <c r="AD16" s="129">
        <v>7.4958</v>
      </c>
      <c r="AE16" s="59"/>
      <c r="AF16" s="59"/>
      <c r="AG16" s="56"/>
      <c r="AH16" s="56"/>
      <c r="AI16" s="57" t="s">
        <v>60</v>
      </c>
      <c r="AJ16" s="129">
        <v>2.1364</v>
      </c>
      <c r="AK16" s="56"/>
      <c r="AL16" s="56"/>
      <c r="AM16" s="56"/>
      <c r="AN16" s="51"/>
      <c r="AO16" s="57" t="s">
        <v>230</v>
      </c>
      <c r="AP16" s="129">
        <v>5.0844</v>
      </c>
      <c r="AQ16" s="60"/>
    </row>
    <row r="17" spans="2:43" s="55" customFormat="1" ht="24" customHeight="1">
      <c r="B17" s="48"/>
      <c r="C17" s="11"/>
      <c r="D17" s="49"/>
      <c r="E17" s="74"/>
      <c r="F17" s="51"/>
      <c r="G17" s="52" t="s">
        <v>62</v>
      </c>
      <c r="H17" s="128">
        <v>9.5906</v>
      </c>
      <c r="I17" s="54"/>
      <c r="K17" s="48"/>
      <c r="L17" s="56"/>
      <c r="M17" s="56"/>
      <c r="N17" s="51"/>
      <c r="O17" s="57" t="s">
        <v>63</v>
      </c>
      <c r="P17" s="129">
        <v>2.4387</v>
      </c>
      <c r="Q17" s="56"/>
      <c r="R17" s="56"/>
      <c r="S17" s="56"/>
      <c r="T17" s="56"/>
      <c r="U17" s="56"/>
      <c r="V17" s="57" t="s">
        <v>64</v>
      </c>
      <c r="W17" s="129">
        <v>16.219</v>
      </c>
      <c r="X17" s="56"/>
      <c r="Y17" s="56"/>
      <c r="Z17" s="68"/>
      <c r="AA17" s="56"/>
      <c r="AB17" s="51"/>
      <c r="AC17" s="52" t="s">
        <v>65</v>
      </c>
      <c r="AD17" s="129">
        <v>4.1277</v>
      </c>
      <c r="AE17" s="59"/>
      <c r="AF17" s="59"/>
      <c r="AG17" s="56"/>
      <c r="AH17" s="56"/>
      <c r="AI17" s="57" t="s">
        <v>66</v>
      </c>
      <c r="AJ17" s="129">
        <v>0.9767</v>
      </c>
      <c r="AK17" s="56"/>
      <c r="AL17" s="56"/>
      <c r="AM17" s="56"/>
      <c r="AN17" s="56"/>
      <c r="AO17" s="57" t="s">
        <v>67</v>
      </c>
      <c r="AP17" s="129">
        <v>0.2207</v>
      </c>
      <c r="AQ17" s="60"/>
    </row>
    <row r="18" spans="2:43" s="55" customFormat="1" ht="24" customHeight="1">
      <c r="B18" s="48"/>
      <c r="C18" s="62"/>
      <c r="D18" s="49"/>
      <c r="E18" s="63"/>
      <c r="F18" s="51"/>
      <c r="G18" s="57" t="s">
        <v>68</v>
      </c>
      <c r="H18" s="128">
        <v>11.8575</v>
      </c>
      <c r="I18" s="54"/>
      <c r="K18" s="48"/>
      <c r="L18" s="56"/>
      <c r="M18" s="56"/>
      <c r="N18" s="51"/>
      <c r="O18" s="57" t="s">
        <v>231</v>
      </c>
      <c r="P18" s="129">
        <v>0.0884</v>
      </c>
      <c r="Q18" s="56"/>
      <c r="R18" s="56"/>
      <c r="S18" s="56"/>
      <c r="T18" s="56"/>
      <c r="U18" s="56"/>
      <c r="V18" s="57" t="s">
        <v>70</v>
      </c>
      <c r="W18" s="129">
        <v>1.7878</v>
      </c>
      <c r="X18" s="56"/>
      <c r="Y18" s="56"/>
      <c r="Z18" s="68"/>
      <c r="AA18" s="56"/>
      <c r="AB18" s="51"/>
      <c r="AC18" s="57" t="s">
        <v>71</v>
      </c>
      <c r="AD18" s="129">
        <v>1.5161</v>
      </c>
      <c r="AE18" s="59"/>
      <c r="AF18" s="76"/>
      <c r="AG18" s="56"/>
      <c r="AH18" s="56"/>
      <c r="AI18" s="57" t="s">
        <v>72</v>
      </c>
      <c r="AJ18" s="129">
        <v>0.6952</v>
      </c>
      <c r="AK18" s="56"/>
      <c r="AL18" s="56"/>
      <c r="AM18" s="56"/>
      <c r="AN18" s="56"/>
      <c r="AO18" s="57" t="s">
        <v>73</v>
      </c>
      <c r="AP18" s="129">
        <v>0.1781</v>
      </c>
      <c r="AQ18" s="60"/>
    </row>
    <row r="19" spans="2:43" s="55" customFormat="1" ht="24" customHeight="1" thickBot="1">
      <c r="B19" s="48"/>
      <c r="C19" s="56"/>
      <c r="D19" s="56"/>
      <c r="E19" s="74"/>
      <c r="F19" s="51"/>
      <c r="G19" s="77" t="s">
        <v>232</v>
      </c>
      <c r="H19" s="130">
        <v>7.233</v>
      </c>
      <c r="I19" s="54"/>
      <c r="K19" s="48"/>
      <c r="L19" s="56"/>
      <c r="M19" s="56"/>
      <c r="N19" s="51"/>
      <c r="O19" s="57" t="s">
        <v>233</v>
      </c>
      <c r="P19" s="129">
        <v>0.0864</v>
      </c>
      <c r="Q19" s="56"/>
      <c r="R19" s="56"/>
      <c r="S19" s="56"/>
      <c r="T19" s="56"/>
      <c r="U19" s="56"/>
      <c r="V19" s="57" t="s">
        <v>76</v>
      </c>
      <c r="W19" s="129">
        <v>18.5712</v>
      </c>
      <c r="X19" s="56"/>
      <c r="Z19" s="78"/>
      <c r="AA19" s="56"/>
      <c r="AB19" s="56"/>
      <c r="AC19" s="57" t="s">
        <v>234</v>
      </c>
      <c r="AD19" s="129">
        <v>16.5177</v>
      </c>
      <c r="AE19" s="76"/>
      <c r="AF19" s="59"/>
      <c r="AG19" s="56"/>
      <c r="AH19" s="56"/>
      <c r="AI19" s="57" t="s">
        <v>235</v>
      </c>
      <c r="AJ19" s="129">
        <v>0.2037</v>
      </c>
      <c r="AK19" s="56"/>
      <c r="AL19" s="56"/>
      <c r="AM19" s="56"/>
      <c r="AN19" s="56"/>
      <c r="AO19" s="57" t="s">
        <v>236</v>
      </c>
      <c r="AP19" s="129">
        <v>0.7671</v>
      </c>
      <c r="AQ19" s="60"/>
    </row>
    <row r="20" spans="2:43" s="55" customFormat="1" ht="24" customHeight="1" thickBot="1" thickTop="1">
      <c r="B20" s="48"/>
      <c r="C20" s="56"/>
      <c r="D20" s="56"/>
      <c r="E20" s="68"/>
      <c r="F20" s="68"/>
      <c r="G20" s="69" t="s">
        <v>237</v>
      </c>
      <c r="H20" s="131">
        <v>10.8335</v>
      </c>
      <c r="I20" s="54"/>
      <c r="K20" s="48"/>
      <c r="L20" s="56"/>
      <c r="M20" s="56"/>
      <c r="N20" s="51"/>
      <c r="O20" s="57" t="s">
        <v>238</v>
      </c>
      <c r="P20" s="129">
        <v>1.5107</v>
      </c>
      <c r="Q20" s="56"/>
      <c r="R20" s="56"/>
      <c r="S20" s="56"/>
      <c r="T20" s="56"/>
      <c r="U20" s="133"/>
      <c r="V20" s="77" t="s">
        <v>239</v>
      </c>
      <c r="W20" s="129">
        <v>0.8373</v>
      </c>
      <c r="X20" s="71"/>
      <c r="Y20" s="56"/>
      <c r="Z20" s="78"/>
      <c r="AA20" s="35" t="s">
        <v>31</v>
      </c>
      <c r="AB20" s="51"/>
      <c r="AC20" s="57" t="s">
        <v>84</v>
      </c>
      <c r="AD20" s="129">
        <v>13.4466</v>
      </c>
      <c r="AE20" s="59"/>
      <c r="AF20" s="59"/>
      <c r="AG20" s="56"/>
      <c r="AH20" s="56"/>
      <c r="AI20" s="57" t="s">
        <v>240</v>
      </c>
      <c r="AJ20" s="129">
        <v>1.0283</v>
      </c>
      <c r="AK20" s="56"/>
      <c r="AL20" s="56"/>
      <c r="AM20" s="56"/>
      <c r="AN20" s="56"/>
      <c r="AO20" s="57" t="s">
        <v>241</v>
      </c>
      <c r="AP20" s="129">
        <v>0.8217</v>
      </c>
      <c r="AQ20" s="60"/>
    </row>
    <row r="21" spans="2:43" s="55" customFormat="1" ht="24" customHeight="1" thickTop="1">
      <c r="B21" s="48"/>
      <c r="C21" s="56"/>
      <c r="D21" s="56"/>
      <c r="E21" s="68"/>
      <c r="F21" s="68"/>
      <c r="G21" s="72"/>
      <c r="H21" s="132"/>
      <c r="I21" s="54"/>
      <c r="K21" s="48"/>
      <c r="L21" s="56"/>
      <c r="M21" s="56"/>
      <c r="N21" s="51"/>
      <c r="O21" s="57" t="s">
        <v>242</v>
      </c>
      <c r="P21" s="129">
        <v>0.5048</v>
      </c>
      <c r="Q21" s="56"/>
      <c r="R21" s="56"/>
      <c r="S21" s="56"/>
      <c r="T21" s="56"/>
      <c r="U21" s="133"/>
      <c r="V21" s="69" t="s">
        <v>88</v>
      </c>
      <c r="W21" s="134">
        <v>7.7177</v>
      </c>
      <c r="X21" s="56"/>
      <c r="Z21" s="78"/>
      <c r="AC21" s="80" t="s">
        <v>89</v>
      </c>
      <c r="AD21" s="129">
        <v>4.4267</v>
      </c>
      <c r="AE21" s="59"/>
      <c r="AF21" s="59"/>
      <c r="AG21" s="56"/>
      <c r="AH21" s="56"/>
      <c r="AI21" s="57" t="s">
        <v>90</v>
      </c>
      <c r="AJ21" s="129">
        <v>2.6196</v>
      </c>
      <c r="AK21" s="56"/>
      <c r="AL21" s="56"/>
      <c r="AM21" s="56"/>
      <c r="AN21" s="51"/>
      <c r="AO21" s="57" t="s">
        <v>91</v>
      </c>
      <c r="AP21" s="129">
        <v>9.3648</v>
      </c>
      <c r="AQ21" s="60"/>
    </row>
    <row r="22" spans="2:43" s="55" customFormat="1" ht="24" customHeight="1">
      <c r="B22" s="48"/>
      <c r="C22" s="56"/>
      <c r="D22" s="63"/>
      <c r="E22" s="74"/>
      <c r="F22" s="51"/>
      <c r="G22" s="81" t="s">
        <v>92</v>
      </c>
      <c r="H22" s="128">
        <v>7.6821</v>
      </c>
      <c r="I22" s="54"/>
      <c r="K22" s="48"/>
      <c r="L22" s="56"/>
      <c r="M22" s="56"/>
      <c r="N22" s="56"/>
      <c r="O22" s="57" t="s">
        <v>93</v>
      </c>
      <c r="P22" s="129">
        <v>0.2465</v>
      </c>
      <c r="Q22" s="56"/>
      <c r="R22" s="56"/>
      <c r="S22" s="56"/>
      <c r="T22" s="56"/>
      <c r="X22" s="56"/>
      <c r="Y22" s="56"/>
      <c r="Z22" s="68"/>
      <c r="AA22" s="56"/>
      <c r="AB22" s="51"/>
      <c r="AC22" s="57" t="s">
        <v>94</v>
      </c>
      <c r="AD22" s="129">
        <v>1.6967</v>
      </c>
      <c r="AE22" s="59"/>
      <c r="AF22" s="59"/>
      <c r="AG22" s="56"/>
      <c r="AH22" s="56"/>
      <c r="AI22" s="57" t="s">
        <v>95</v>
      </c>
      <c r="AJ22" s="129">
        <v>20.8471</v>
      </c>
      <c r="AK22" s="56"/>
      <c r="AL22" s="56"/>
      <c r="AM22" s="56"/>
      <c r="AN22" s="56"/>
      <c r="AO22" s="57" t="s">
        <v>96</v>
      </c>
      <c r="AP22" s="129">
        <v>0.7804</v>
      </c>
      <c r="AQ22" s="60"/>
    </row>
    <row r="23" spans="2:43" s="55" customFormat="1" ht="24" customHeight="1">
      <c r="B23" s="48"/>
      <c r="C23" s="56"/>
      <c r="D23" s="63"/>
      <c r="E23" s="74"/>
      <c r="F23" s="51"/>
      <c r="G23" s="81" t="s">
        <v>243</v>
      </c>
      <c r="H23" s="128">
        <v>9.4588</v>
      </c>
      <c r="I23" s="54"/>
      <c r="K23" s="48"/>
      <c r="L23" s="56"/>
      <c r="M23" s="56"/>
      <c r="N23" s="56"/>
      <c r="O23" s="57" t="s">
        <v>244</v>
      </c>
      <c r="P23" s="129">
        <v>7.1815</v>
      </c>
      <c r="Q23" s="56"/>
      <c r="R23" s="56"/>
      <c r="S23" s="56"/>
      <c r="T23" s="56"/>
      <c r="U23" s="56"/>
      <c r="V23" s="56"/>
      <c r="W23" s="135"/>
      <c r="X23" s="56"/>
      <c r="Y23" s="56"/>
      <c r="Z23" s="63"/>
      <c r="AA23" s="74"/>
      <c r="AB23" s="51"/>
      <c r="AC23" s="75" t="s">
        <v>99</v>
      </c>
      <c r="AD23" s="129">
        <v>3.4463</v>
      </c>
      <c r="AE23" s="59"/>
      <c r="AF23" s="84"/>
      <c r="AG23" s="56"/>
      <c r="AH23" s="56"/>
      <c r="AI23" s="57" t="s">
        <v>245</v>
      </c>
      <c r="AJ23" s="129">
        <v>0.7176</v>
      </c>
      <c r="AK23" s="56"/>
      <c r="AO23" s="57" t="s">
        <v>101</v>
      </c>
      <c r="AP23" s="129">
        <v>10.9504</v>
      </c>
      <c r="AQ23" s="60"/>
    </row>
    <row r="24" spans="2:43" s="55" customFormat="1" ht="24" customHeight="1">
      <c r="B24" s="48"/>
      <c r="C24" s="56"/>
      <c r="D24" s="63"/>
      <c r="E24" s="74"/>
      <c r="F24" s="51"/>
      <c r="G24" s="75" t="s">
        <v>102</v>
      </c>
      <c r="H24" s="128">
        <v>10.2549</v>
      </c>
      <c r="I24" s="54"/>
      <c r="K24" s="48"/>
      <c r="O24" s="57" t="s">
        <v>246</v>
      </c>
      <c r="P24" s="129">
        <v>2.8591</v>
      </c>
      <c r="Q24" s="56"/>
      <c r="R24" s="56"/>
      <c r="S24" s="56"/>
      <c r="T24" s="56"/>
      <c r="X24" s="56"/>
      <c r="Y24" s="56"/>
      <c r="Z24" s="63"/>
      <c r="AA24" s="74"/>
      <c r="AB24" s="51"/>
      <c r="AC24" s="75" t="s">
        <v>247</v>
      </c>
      <c r="AD24" s="129">
        <v>4.46</v>
      </c>
      <c r="AE24" s="84"/>
      <c r="AF24" s="56"/>
      <c r="AG24" s="56"/>
      <c r="AH24" s="56"/>
      <c r="AI24" s="57" t="s">
        <v>248</v>
      </c>
      <c r="AJ24" s="129">
        <v>2.5986</v>
      </c>
      <c r="AK24" s="56"/>
      <c r="AL24" s="56"/>
      <c r="AM24" s="56"/>
      <c r="AN24" s="56"/>
      <c r="AO24" s="57" t="s">
        <v>249</v>
      </c>
      <c r="AP24" s="129">
        <v>3.843</v>
      </c>
      <c r="AQ24" s="60"/>
    </row>
    <row r="25" spans="2:43" s="55" customFormat="1" ht="24" customHeight="1">
      <c r="B25" s="48"/>
      <c r="C25" s="56"/>
      <c r="D25" s="63"/>
      <c r="E25" s="74"/>
      <c r="F25" s="51"/>
      <c r="G25" s="81" t="s">
        <v>250</v>
      </c>
      <c r="H25" s="128">
        <v>6.6419</v>
      </c>
      <c r="I25" s="54"/>
      <c r="K25" s="48"/>
      <c r="L25" s="56"/>
      <c r="M25" s="56"/>
      <c r="N25" s="51"/>
      <c r="O25" s="57" t="s">
        <v>251</v>
      </c>
      <c r="P25" s="129">
        <v>1.594</v>
      </c>
      <c r="Q25" s="56"/>
      <c r="X25" s="56"/>
      <c r="Y25" s="56"/>
      <c r="Z25" s="63"/>
      <c r="AA25" s="35" t="s">
        <v>31</v>
      </c>
      <c r="AB25" s="51"/>
      <c r="AC25" s="75" t="s">
        <v>252</v>
      </c>
      <c r="AD25" s="129">
        <v>6.0215</v>
      </c>
      <c r="AE25" s="56"/>
      <c r="AF25" s="56"/>
      <c r="AG25" s="56"/>
      <c r="AH25" s="56"/>
      <c r="AI25" s="57" t="s">
        <v>253</v>
      </c>
      <c r="AJ25" s="129">
        <v>0.7563</v>
      </c>
      <c r="AK25" s="56"/>
      <c r="AL25" s="56"/>
      <c r="AM25" s="56"/>
      <c r="AN25" s="56"/>
      <c r="AO25" s="57" t="s">
        <v>254</v>
      </c>
      <c r="AP25" s="129">
        <v>1.6092</v>
      </c>
      <c r="AQ25" s="60"/>
    </row>
    <row r="26" spans="2:43" s="55" customFormat="1" ht="24" customHeight="1" thickBot="1">
      <c r="B26" s="48"/>
      <c r="C26" s="56"/>
      <c r="D26" s="63"/>
      <c r="E26" s="74"/>
      <c r="F26" s="51"/>
      <c r="G26" s="75" t="s">
        <v>255</v>
      </c>
      <c r="H26" s="128">
        <v>12.199</v>
      </c>
      <c r="I26" s="54"/>
      <c r="K26" s="48"/>
      <c r="L26" s="56"/>
      <c r="M26" s="56"/>
      <c r="N26" s="56"/>
      <c r="O26" s="57" t="s">
        <v>256</v>
      </c>
      <c r="P26" s="129">
        <v>0.103</v>
      </c>
      <c r="Q26" s="56"/>
      <c r="X26" s="56"/>
      <c r="Y26" s="56"/>
      <c r="Z26" s="68"/>
      <c r="AA26" s="56"/>
      <c r="AB26" s="51"/>
      <c r="AC26" s="57" t="s">
        <v>257</v>
      </c>
      <c r="AD26" s="129">
        <v>2.1398</v>
      </c>
      <c r="AE26" s="56"/>
      <c r="AF26" s="56"/>
      <c r="AG26" s="56"/>
      <c r="AH26" s="51"/>
      <c r="AI26" s="57" t="s">
        <v>258</v>
      </c>
      <c r="AJ26" s="129">
        <v>1.5279</v>
      </c>
      <c r="AK26" s="56"/>
      <c r="AL26" s="56"/>
      <c r="AM26" s="56"/>
      <c r="AN26" s="133"/>
      <c r="AO26" s="77" t="s">
        <v>117</v>
      </c>
      <c r="AP26" s="129">
        <v>0.5331</v>
      </c>
      <c r="AQ26" s="60"/>
    </row>
    <row r="27" spans="2:43" s="55" customFormat="1" ht="24" customHeight="1" thickTop="1">
      <c r="B27" s="48"/>
      <c r="C27" s="56"/>
      <c r="D27" s="63"/>
      <c r="E27" s="74"/>
      <c r="F27" s="51"/>
      <c r="G27" s="81" t="s">
        <v>259</v>
      </c>
      <c r="H27" s="128">
        <v>9.1272</v>
      </c>
      <c r="I27" s="54"/>
      <c r="K27" s="48"/>
      <c r="L27" s="56"/>
      <c r="M27" s="56"/>
      <c r="N27" s="56"/>
      <c r="O27" s="57" t="s">
        <v>260</v>
      </c>
      <c r="P27" s="129">
        <v>1.4094</v>
      </c>
      <c r="Q27" s="56"/>
      <c r="X27" s="56"/>
      <c r="Z27" s="78"/>
      <c r="AC27" s="80" t="s">
        <v>261</v>
      </c>
      <c r="AD27" s="129">
        <v>3.7028</v>
      </c>
      <c r="AE27" s="56"/>
      <c r="AF27" s="56"/>
      <c r="AG27" s="56"/>
      <c r="AH27" s="56"/>
      <c r="AI27" s="57" t="s">
        <v>262</v>
      </c>
      <c r="AJ27" s="129">
        <v>27.7426</v>
      </c>
      <c r="AK27" s="56"/>
      <c r="AL27" s="56"/>
      <c r="AM27" s="56"/>
      <c r="AN27" s="133"/>
      <c r="AO27" s="69" t="s">
        <v>122</v>
      </c>
      <c r="AP27" s="134">
        <v>1.594</v>
      </c>
      <c r="AQ27" s="60"/>
    </row>
    <row r="28" spans="2:43" s="55" customFormat="1" ht="24" customHeight="1">
      <c r="B28" s="48"/>
      <c r="C28" s="11"/>
      <c r="D28" s="49"/>
      <c r="E28" s="74"/>
      <c r="F28" s="51"/>
      <c r="G28" s="81" t="s">
        <v>263</v>
      </c>
      <c r="H28" s="128">
        <v>5.1028</v>
      </c>
      <c r="I28" s="54"/>
      <c r="K28" s="48"/>
      <c r="L28" s="61"/>
      <c r="M28" s="56"/>
      <c r="N28" s="56"/>
      <c r="O28" s="57" t="s">
        <v>264</v>
      </c>
      <c r="P28" s="129">
        <v>0.3824</v>
      </c>
      <c r="Q28" s="56"/>
      <c r="X28" s="56"/>
      <c r="Z28" s="63"/>
      <c r="AA28" s="74"/>
      <c r="AB28" s="51"/>
      <c r="AC28" s="75" t="s">
        <v>265</v>
      </c>
      <c r="AD28" s="129">
        <v>3.9336</v>
      </c>
      <c r="AE28" s="56"/>
      <c r="AF28" s="56"/>
      <c r="AG28" s="56"/>
      <c r="AH28" s="56"/>
      <c r="AI28" s="57" t="s">
        <v>266</v>
      </c>
      <c r="AJ28" s="129">
        <v>2.4705</v>
      </c>
      <c r="AK28" s="56"/>
      <c r="AL28" s="56"/>
      <c r="AM28" s="56"/>
      <c r="AN28" s="56"/>
      <c r="AO28" s="136"/>
      <c r="AP28" s="137"/>
      <c r="AQ28" s="60"/>
    </row>
    <row r="29" spans="2:43" s="55" customFormat="1" ht="24" customHeight="1">
      <c r="B29" s="48"/>
      <c r="C29" s="11"/>
      <c r="D29" s="49"/>
      <c r="E29" s="74"/>
      <c r="F29" s="51"/>
      <c r="G29" s="81" t="s">
        <v>267</v>
      </c>
      <c r="H29" s="128">
        <v>9.22</v>
      </c>
      <c r="I29" s="54"/>
      <c r="K29" s="85"/>
      <c r="L29" s="71"/>
      <c r="M29" s="63"/>
      <c r="N29" s="63"/>
      <c r="O29" s="57" t="s">
        <v>268</v>
      </c>
      <c r="P29" s="129">
        <v>0.4106</v>
      </c>
      <c r="Q29" s="56"/>
      <c r="R29" s="56"/>
      <c r="X29" s="56"/>
      <c r="Y29" s="11"/>
      <c r="Z29" s="49"/>
      <c r="AA29" s="74"/>
      <c r="AB29" s="51"/>
      <c r="AC29" s="52" t="s">
        <v>269</v>
      </c>
      <c r="AD29" s="129">
        <v>11.5585</v>
      </c>
      <c r="AE29" s="56"/>
      <c r="AF29" s="56"/>
      <c r="AG29" s="56"/>
      <c r="AH29" s="56"/>
      <c r="AI29" s="57" t="s">
        <v>270</v>
      </c>
      <c r="AJ29" s="129">
        <v>5.9515</v>
      </c>
      <c r="AK29" s="56"/>
      <c r="AL29" s="67"/>
      <c r="AM29" s="49"/>
      <c r="AN29" s="51"/>
      <c r="AO29" s="86" t="s">
        <v>131</v>
      </c>
      <c r="AP29" s="138">
        <v>6.0764</v>
      </c>
      <c r="AQ29" s="60"/>
    </row>
    <row r="30" spans="2:43" s="55" customFormat="1" ht="24" customHeight="1" thickBot="1">
      <c r="B30" s="48"/>
      <c r="C30" s="56"/>
      <c r="D30" s="63"/>
      <c r="E30" s="74"/>
      <c r="F30" s="51"/>
      <c r="G30" s="81" t="s">
        <v>271</v>
      </c>
      <c r="H30" s="128">
        <v>6.9871</v>
      </c>
      <c r="I30" s="54"/>
      <c r="K30" s="48"/>
      <c r="L30" s="61"/>
      <c r="M30" s="49"/>
      <c r="N30" s="51"/>
      <c r="O30" s="57" t="s">
        <v>133</v>
      </c>
      <c r="P30" s="129">
        <v>7.1951</v>
      </c>
      <c r="Q30" s="56"/>
      <c r="X30" s="56"/>
      <c r="Z30" s="56"/>
      <c r="AA30" s="56"/>
      <c r="AB30" s="56"/>
      <c r="AC30" s="57" t="s">
        <v>272</v>
      </c>
      <c r="AD30" s="129">
        <v>6.103</v>
      </c>
      <c r="AE30" s="56"/>
      <c r="AF30" s="56"/>
      <c r="AG30" s="56"/>
      <c r="AH30" s="133"/>
      <c r="AI30" s="77" t="s">
        <v>135</v>
      </c>
      <c r="AJ30" s="129">
        <v>4.9306</v>
      </c>
      <c r="AK30" s="56"/>
      <c r="AL30" s="56"/>
      <c r="AM30" s="56"/>
      <c r="AN30" s="56"/>
      <c r="AO30" s="139"/>
      <c r="AP30" s="140"/>
      <c r="AQ30" s="60"/>
    </row>
    <row r="31" spans="2:43" s="55" customFormat="1" ht="24" customHeight="1" thickTop="1">
      <c r="B31" s="48"/>
      <c r="C31" s="56"/>
      <c r="D31" s="63"/>
      <c r="E31" s="74"/>
      <c r="F31" s="51"/>
      <c r="G31" s="75" t="s">
        <v>273</v>
      </c>
      <c r="H31" s="128">
        <v>4.3902</v>
      </c>
      <c r="I31" s="54"/>
      <c r="K31" s="48"/>
      <c r="L31" s="56"/>
      <c r="M31" s="56"/>
      <c r="N31" s="56"/>
      <c r="O31" s="57" t="s">
        <v>274</v>
      </c>
      <c r="P31" s="129">
        <v>0.3011</v>
      </c>
      <c r="Q31" s="56"/>
      <c r="X31" s="56"/>
      <c r="Y31" s="56"/>
      <c r="Z31" s="56"/>
      <c r="AA31" s="56"/>
      <c r="AB31" s="51"/>
      <c r="AC31" s="57" t="s">
        <v>275</v>
      </c>
      <c r="AD31" s="129">
        <v>0.3417</v>
      </c>
      <c r="AE31" s="56"/>
      <c r="AF31" s="56"/>
      <c r="AG31" s="56"/>
      <c r="AH31" s="133"/>
      <c r="AI31" s="69" t="s">
        <v>139</v>
      </c>
      <c r="AJ31" s="134">
        <v>2.456</v>
      </c>
      <c r="AK31" s="71"/>
      <c r="AO31" s="56"/>
      <c r="AP31" s="56"/>
      <c r="AQ31" s="60"/>
    </row>
    <row r="32" spans="2:43" s="55" customFormat="1" ht="24" customHeight="1">
      <c r="B32" s="48"/>
      <c r="C32" s="56"/>
      <c r="D32" s="68"/>
      <c r="E32" s="74"/>
      <c r="F32" s="51"/>
      <c r="G32" s="57" t="s">
        <v>276</v>
      </c>
      <c r="H32" s="128">
        <v>5.7255</v>
      </c>
      <c r="I32" s="54"/>
      <c r="K32" s="48"/>
      <c r="L32" s="56"/>
      <c r="M32" s="56"/>
      <c r="N32" s="56"/>
      <c r="O32" s="57" t="s">
        <v>277</v>
      </c>
      <c r="P32" s="129">
        <v>0.1861</v>
      </c>
      <c r="Q32" s="56"/>
      <c r="R32" s="56"/>
      <c r="X32" s="56"/>
      <c r="Y32" s="56"/>
      <c r="Z32" s="56"/>
      <c r="AA32" s="56"/>
      <c r="AB32" s="56"/>
      <c r="AC32" s="57" t="s">
        <v>278</v>
      </c>
      <c r="AD32" s="129">
        <v>12.338</v>
      </c>
      <c r="AE32" s="56"/>
      <c r="AF32" s="56"/>
      <c r="AG32" s="56"/>
      <c r="AH32" s="56"/>
      <c r="AI32" s="56"/>
      <c r="AJ32" s="88"/>
      <c r="AK32" s="56"/>
      <c r="AL32" s="56"/>
      <c r="AM32" s="56"/>
      <c r="AN32" s="56"/>
      <c r="AP32" s="88"/>
      <c r="AQ32" s="60"/>
    </row>
    <row r="33" spans="2:43" s="55" customFormat="1" ht="24" customHeight="1">
      <c r="B33" s="48"/>
      <c r="C33" s="56"/>
      <c r="D33" s="63"/>
      <c r="E33" s="74"/>
      <c r="F33" s="51"/>
      <c r="G33" s="81" t="s">
        <v>279</v>
      </c>
      <c r="H33" s="128">
        <v>7.7445</v>
      </c>
      <c r="I33" s="54"/>
      <c r="K33" s="48"/>
      <c r="L33" s="56"/>
      <c r="M33" s="56"/>
      <c r="N33" s="51"/>
      <c r="O33" s="57" t="s">
        <v>144</v>
      </c>
      <c r="P33" s="129">
        <v>0.2434</v>
      </c>
      <c r="Q33" s="56"/>
      <c r="R33" s="56"/>
      <c r="S33" s="56"/>
      <c r="X33" s="56"/>
      <c r="Y33" s="56"/>
      <c r="Z33" s="56"/>
      <c r="AA33" s="74"/>
      <c r="AB33" s="51"/>
      <c r="AC33" s="57" t="s">
        <v>280</v>
      </c>
      <c r="AD33" s="129">
        <v>6.1649</v>
      </c>
      <c r="AE33" s="56"/>
      <c r="AK33" s="56"/>
      <c r="AL33" s="56"/>
      <c r="AM33" s="56"/>
      <c r="AN33" s="56"/>
      <c r="AO33" s="56"/>
      <c r="AP33" s="88"/>
      <c r="AQ33" s="60"/>
    </row>
    <row r="34" spans="2:43" s="55" customFormat="1" ht="24" customHeight="1" thickBot="1">
      <c r="B34" s="48"/>
      <c r="C34" s="11"/>
      <c r="D34" s="49"/>
      <c r="E34" s="74"/>
      <c r="F34" s="51"/>
      <c r="G34" s="81" t="s">
        <v>146</v>
      </c>
      <c r="H34" s="128">
        <v>6.1534</v>
      </c>
      <c r="I34" s="54"/>
      <c r="K34" s="48"/>
      <c r="L34" s="56"/>
      <c r="M34" s="56"/>
      <c r="N34" s="51"/>
      <c r="O34" s="57" t="s">
        <v>147</v>
      </c>
      <c r="P34" s="129">
        <v>2.1381</v>
      </c>
      <c r="Q34" s="56"/>
      <c r="X34" s="56"/>
      <c r="Y34" s="56"/>
      <c r="Z34" s="56"/>
      <c r="AA34" s="56"/>
      <c r="AB34" s="133"/>
      <c r="AC34" s="77" t="s">
        <v>148</v>
      </c>
      <c r="AD34" s="129">
        <v>3.7325</v>
      </c>
      <c r="AE34" s="56"/>
      <c r="AF34" s="56"/>
      <c r="AG34" s="56"/>
      <c r="AH34" s="56"/>
      <c r="AI34" s="56"/>
      <c r="AJ34" s="88"/>
      <c r="AK34" s="56"/>
      <c r="AL34" s="56"/>
      <c r="AM34" s="56"/>
      <c r="AN34" s="56"/>
      <c r="AO34" s="56"/>
      <c r="AP34" s="88"/>
      <c r="AQ34" s="60"/>
    </row>
    <row r="35" spans="2:43" s="55" customFormat="1" ht="24" customHeight="1" thickTop="1">
      <c r="B35" s="48"/>
      <c r="C35" s="56"/>
      <c r="D35" s="63"/>
      <c r="E35" s="74"/>
      <c r="F35" s="51"/>
      <c r="G35" s="81" t="s">
        <v>149</v>
      </c>
      <c r="H35" s="128">
        <v>19.213</v>
      </c>
      <c r="I35" s="54"/>
      <c r="K35" s="48"/>
      <c r="L35" s="56"/>
      <c r="M35" s="56"/>
      <c r="N35" s="56"/>
      <c r="O35" s="57" t="s">
        <v>281</v>
      </c>
      <c r="P35" s="129">
        <v>0.1959</v>
      </c>
      <c r="Q35" s="56"/>
      <c r="R35" s="56"/>
      <c r="S35" s="56"/>
      <c r="T35" s="56"/>
      <c r="U35" s="56"/>
      <c r="X35" s="56"/>
      <c r="Y35" s="56"/>
      <c r="Z35" s="56"/>
      <c r="AA35" s="56"/>
      <c r="AB35" s="133"/>
      <c r="AC35" s="69" t="s">
        <v>151</v>
      </c>
      <c r="AD35" s="134">
        <v>8.0111</v>
      </c>
      <c r="AE35" s="56"/>
      <c r="AF35" s="56"/>
      <c r="AG35" s="56"/>
      <c r="AH35" s="56"/>
      <c r="AI35" s="56"/>
      <c r="AJ35" s="88"/>
      <c r="AK35" s="56"/>
      <c r="AL35" s="56"/>
      <c r="AM35" s="56"/>
      <c r="AN35" s="56"/>
      <c r="AO35" s="56"/>
      <c r="AP35" s="88"/>
      <c r="AQ35" s="60"/>
    </row>
    <row r="36" spans="2:43" s="55" customFormat="1" ht="24" customHeight="1">
      <c r="B36" s="48"/>
      <c r="C36" s="56"/>
      <c r="D36" s="63"/>
      <c r="E36" s="74"/>
      <c r="F36" s="51"/>
      <c r="G36" s="81" t="s">
        <v>152</v>
      </c>
      <c r="H36" s="128">
        <v>10.3728</v>
      </c>
      <c r="I36" s="54"/>
      <c r="K36" s="48"/>
      <c r="L36" s="56"/>
      <c r="M36" s="56"/>
      <c r="N36" s="56"/>
      <c r="O36" s="57" t="s">
        <v>153</v>
      </c>
      <c r="P36" s="129">
        <v>0.7271</v>
      </c>
      <c r="Q36" s="56"/>
      <c r="R36" s="56"/>
      <c r="S36" s="56"/>
      <c r="T36" s="56"/>
      <c r="U36" s="56"/>
      <c r="AE36" s="56"/>
      <c r="AF36" s="56"/>
      <c r="AG36" s="56"/>
      <c r="AH36" s="56"/>
      <c r="AI36" s="56"/>
      <c r="AJ36" s="88"/>
      <c r="AK36" s="56"/>
      <c r="AL36" s="56"/>
      <c r="AM36" s="56"/>
      <c r="AN36" s="56"/>
      <c r="AO36" s="56"/>
      <c r="AP36" s="88"/>
      <c r="AQ36" s="60"/>
    </row>
    <row r="37" spans="2:43" s="55" customFormat="1" ht="24" customHeight="1" thickBot="1">
      <c r="B37" s="48"/>
      <c r="C37" s="56"/>
      <c r="D37" s="68"/>
      <c r="E37" s="74"/>
      <c r="F37" s="51"/>
      <c r="G37" s="57" t="s">
        <v>154</v>
      </c>
      <c r="H37" s="128">
        <v>7.2096</v>
      </c>
      <c r="I37" s="54"/>
      <c r="K37" s="48"/>
      <c r="L37" s="56"/>
      <c r="M37" s="56"/>
      <c r="N37" s="56"/>
      <c r="O37" s="77" t="s">
        <v>155</v>
      </c>
      <c r="P37" s="129">
        <v>0.1467</v>
      </c>
      <c r="Q37" s="56"/>
      <c r="R37" s="56"/>
      <c r="S37" s="56"/>
      <c r="T37" s="56"/>
      <c r="U37" s="56"/>
      <c r="V37" s="89"/>
      <c r="W37" s="141"/>
      <c r="X37" s="56"/>
      <c r="Y37" s="56"/>
      <c r="Z37" s="56"/>
      <c r="AA37" s="56"/>
      <c r="AB37" s="56"/>
      <c r="AC37" s="89"/>
      <c r="AD37" s="142"/>
      <c r="AE37" s="56"/>
      <c r="AF37" s="56"/>
      <c r="AG37" s="56"/>
      <c r="AH37" s="56"/>
      <c r="AI37" s="56"/>
      <c r="AJ37" s="88"/>
      <c r="AK37" s="56"/>
      <c r="AL37" s="56"/>
      <c r="AM37" s="56"/>
      <c r="AN37" s="56"/>
      <c r="AO37" s="56"/>
      <c r="AP37" s="88"/>
      <c r="AQ37" s="60"/>
    </row>
    <row r="38" spans="2:43" s="55" customFormat="1" ht="24" customHeight="1" thickTop="1">
      <c r="B38" s="48"/>
      <c r="C38" s="62"/>
      <c r="D38" s="63"/>
      <c r="E38" s="74"/>
      <c r="F38" s="51"/>
      <c r="G38" s="75" t="s">
        <v>156</v>
      </c>
      <c r="H38" s="128">
        <v>7.6232</v>
      </c>
      <c r="I38" s="54"/>
      <c r="K38" s="48"/>
      <c r="L38" s="56"/>
      <c r="M38" s="56"/>
      <c r="N38" s="56"/>
      <c r="O38" s="69" t="s">
        <v>157</v>
      </c>
      <c r="P38" s="134">
        <v>0.9532</v>
      </c>
      <c r="AP38" s="88"/>
      <c r="AQ38" s="60"/>
    </row>
    <row r="39" spans="2:43" s="55" customFormat="1" ht="24" customHeight="1">
      <c r="B39" s="48"/>
      <c r="D39" s="63"/>
      <c r="E39" s="74"/>
      <c r="F39" s="51"/>
      <c r="G39" s="81" t="s">
        <v>158</v>
      </c>
      <c r="H39" s="128">
        <v>4.3383</v>
      </c>
      <c r="I39" s="54"/>
      <c r="K39" s="92"/>
      <c r="L39" s="93"/>
      <c r="M39" s="93"/>
      <c r="N39" s="93"/>
      <c r="O39" s="93"/>
      <c r="P39" s="143"/>
      <c r="Q39" s="93"/>
      <c r="R39" s="93"/>
      <c r="S39" s="93"/>
      <c r="T39" s="93"/>
      <c r="U39" s="93"/>
      <c r="V39" s="93"/>
      <c r="W39" s="143"/>
      <c r="X39" s="93"/>
      <c r="Y39" s="93"/>
      <c r="Z39" s="93"/>
      <c r="AA39" s="93"/>
      <c r="AB39" s="93"/>
      <c r="AC39" s="93"/>
      <c r="AD39" s="94"/>
      <c r="AE39" s="93"/>
      <c r="AF39" s="93"/>
      <c r="AG39" s="93"/>
      <c r="AH39" s="93"/>
      <c r="AI39" s="93"/>
      <c r="AJ39" s="94"/>
      <c r="AK39" s="93"/>
      <c r="AL39" s="93"/>
      <c r="AM39" s="93"/>
      <c r="AN39" s="93"/>
      <c r="AO39" s="93"/>
      <c r="AP39" s="94"/>
      <c r="AQ39" s="95"/>
    </row>
    <row r="40" spans="2:9" ht="24" customHeight="1">
      <c r="B40" s="34"/>
      <c r="C40" s="55"/>
      <c r="D40" s="63"/>
      <c r="E40" s="74"/>
      <c r="F40" s="51"/>
      <c r="G40" s="75" t="s">
        <v>282</v>
      </c>
      <c r="H40" s="128">
        <v>5.8975</v>
      </c>
      <c r="I40" s="44"/>
    </row>
    <row r="41" spans="2:23" ht="24" customHeight="1">
      <c r="B41" s="34"/>
      <c r="C41" s="56"/>
      <c r="D41" s="63"/>
      <c r="E41" s="74"/>
      <c r="F41" s="51"/>
      <c r="G41" s="75" t="s">
        <v>283</v>
      </c>
      <c r="H41" s="128">
        <v>7.1107</v>
      </c>
      <c r="I41" s="44"/>
      <c r="O41" s="80" t="s">
        <v>284</v>
      </c>
      <c r="P41" s="128">
        <v>10.169680932617652</v>
      </c>
      <c r="W41" s="117"/>
    </row>
    <row r="42" spans="2:42" ht="24" customHeight="1">
      <c r="B42" s="34"/>
      <c r="C42" s="62"/>
      <c r="D42" s="63"/>
      <c r="E42" s="74"/>
      <c r="F42" s="51"/>
      <c r="G42" s="81" t="s">
        <v>285</v>
      </c>
      <c r="H42" s="128">
        <v>5.7747</v>
      </c>
      <c r="I42" s="44"/>
      <c r="O42" s="97" t="s">
        <v>163</v>
      </c>
      <c r="P42" s="128">
        <v>11.0485</v>
      </c>
      <c r="AD42" s="1"/>
      <c r="AG42" s="4"/>
      <c r="AJ42" s="1"/>
      <c r="AM42" s="4"/>
      <c r="AP42" s="1"/>
    </row>
    <row r="43" spans="2:42" ht="24" customHeight="1">
      <c r="B43" s="34"/>
      <c r="C43" s="56"/>
      <c r="D43" s="63"/>
      <c r="E43" s="74"/>
      <c r="F43" s="51"/>
      <c r="G43" s="81" t="s">
        <v>286</v>
      </c>
      <c r="H43" s="128">
        <v>4.2455</v>
      </c>
      <c r="I43" s="44"/>
      <c r="O43" s="98" t="s">
        <v>165</v>
      </c>
      <c r="P43" s="128">
        <v>16.0612</v>
      </c>
      <c r="V43" s="99" t="s">
        <v>287</v>
      </c>
      <c r="W43" s="144">
        <v>7.038429152569379</v>
      </c>
      <c r="AD43" s="1"/>
      <c r="AG43" s="4"/>
      <c r="AJ43" s="1"/>
      <c r="AM43" s="4"/>
      <c r="AP43" s="1"/>
    </row>
    <row r="44" spans="2:23" ht="24" customHeight="1">
      <c r="B44" s="34"/>
      <c r="C44" s="35"/>
      <c r="D44" s="35"/>
      <c r="E44" s="74"/>
      <c r="F44" s="51"/>
      <c r="G44" s="57" t="s">
        <v>288</v>
      </c>
      <c r="H44" s="128">
        <v>5.2025</v>
      </c>
      <c r="I44" s="44"/>
      <c r="O44" s="98" t="s">
        <v>169</v>
      </c>
      <c r="P44" s="128">
        <v>7.0044</v>
      </c>
      <c r="V44" s="102" t="s">
        <v>289</v>
      </c>
      <c r="W44" s="144">
        <v>6.9076</v>
      </c>
    </row>
    <row r="45" spans="2:16" ht="24" customHeight="1">
      <c r="B45" s="34"/>
      <c r="C45" s="35"/>
      <c r="E45" s="35" t="s">
        <v>290</v>
      </c>
      <c r="F45" s="68"/>
      <c r="G45" s="57" t="s">
        <v>291</v>
      </c>
      <c r="H45" s="128">
        <v>4.0372</v>
      </c>
      <c r="I45" s="44"/>
      <c r="O45" s="98" t="s">
        <v>292</v>
      </c>
      <c r="P45" s="128">
        <v>10.5832</v>
      </c>
    </row>
    <row r="46" spans="2:16" ht="24" customHeight="1" thickBot="1">
      <c r="B46" s="34"/>
      <c r="C46" s="11"/>
      <c r="D46" s="49"/>
      <c r="E46" s="74"/>
      <c r="F46" s="51"/>
      <c r="G46" s="103" t="s">
        <v>293</v>
      </c>
      <c r="H46" s="130">
        <v>7.1808</v>
      </c>
      <c r="I46" s="44"/>
      <c r="O46" s="104" t="s">
        <v>176</v>
      </c>
      <c r="P46" s="128">
        <v>9.085518572831138</v>
      </c>
    </row>
    <row r="47" spans="2:16" ht="24" customHeight="1" thickTop="1">
      <c r="B47" s="34"/>
      <c r="C47" s="105"/>
      <c r="D47" s="63"/>
      <c r="E47" s="63"/>
      <c r="F47" s="63"/>
      <c r="G47" s="106" t="s">
        <v>177</v>
      </c>
      <c r="H47" s="145">
        <v>6.6655</v>
      </c>
      <c r="I47" s="44"/>
      <c r="N47" s="35"/>
      <c r="O47" s="80" t="s">
        <v>178</v>
      </c>
      <c r="P47" s="128">
        <v>3.020891106429178</v>
      </c>
    </row>
    <row r="48" spans="2:16" ht="10.5" customHeight="1">
      <c r="B48" s="107"/>
      <c r="C48" s="108"/>
      <c r="D48" s="108"/>
      <c r="E48" s="108"/>
      <c r="F48" s="108"/>
      <c r="G48" s="93"/>
      <c r="H48" s="94"/>
      <c r="I48" s="109"/>
      <c r="N48" s="35"/>
      <c r="P48" s="1"/>
    </row>
    <row r="49" ht="19.5" customHeight="1">
      <c r="G49" s="13"/>
    </row>
    <row r="50" spans="7:29" ht="19.5" customHeight="1">
      <c r="G50" s="1" t="s">
        <v>179</v>
      </c>
      <c r="AC50" s="35" t="s">
        <v>294</v>
      </c>
    </row>
    <row r="51" spans="7:29" ht="19.5" customHeight="1">
      <c r="G51" s="1" t="s">
        <v>295</v>
      </c>
      <c r="AC51" s="35" t="s">
        <v>296</v>
      </c>
    </row>
    <row r="52" spans="7:29" ht="19.5" customHeight="1">
      <c r="G52" s="1" t="s">
        <v>297</v>
      </c>
      <c r="AC52" s="35"/>
    </row>
    <row r="53" spans="7:42" ht="19.5" customHeight="1">
      <c r="G53" s="35" t="s">
        <v>298</v>
      </c>
      <c r="AO53" s="13"/>
      <c r="AP53" s="111" t="s">
        <v>299</v>
      </c>
    </row>
    <row r="54" ht="19.5" customHeight="1"/>
    <row r="55" ht="19.5" customHeight="1"/>
    <row r="56" ht="19.5" customHeight="1"/>
    <row r="57" ht="19.5" customHeight="1"/>
    <row r="58" ht="19.5" customHeight="1"/>
    <row r="59" ht="19.5" customHeight="1"/>
  </sheetData>
  <sheetProtection/>
  <mergeCells count="3">
    <mergeCell ref="V3:AC3"/>
    <mergeCell ref="AI3:AO3"/>
    <mergeCell ref="AI4:AO4"/>
  </mergeCells>
  <printOptions/>
  <pageMargins left="0.3937007874015748" right="0.1968503937007874" top="0.5905511811023623" bottom="0.5905511811023623" header="0.31496062992125984" footer="0.31496062992125984"/>
  <pageSetup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Y27"/>
  <sheetViews>
    <sheetView view="pageBreakPreview" zoomScaleSheetLayoutView="100" zoomScalePageLayoutView="0" workbookViewId="0" topLeftCell="B1">
      <selection activeCell="U33" sqref="U33"/>
    </sheetView>
  </sheetViews>
  <sheetFormatPr defaultColWidth="9.140625" defaultRowHeight="12.75"/>
  <cols>
    <col min="1" max="1" width="12.421875" style="146" bestFit="1" customWidth="1"/>
    <col min="2" max="24" width="7.140625" style="146" customWidth="1"/>
    <col min="25" max="25" width="10.57421875" style="146" bestFit="1" customWidth="1"/>
    <col min="26" max="255" width="9.140625" style="146" customWidth="1"/>
    <col min="256" max="16384" width="13.57421875" style="146" customWidth="1"/>
  </cols>
  <sheetData>
    <row r="1" spans="2:24" ht="21">
      <c r="B1" s="147"/>
      <c r="C1" s="147"/>
      <c r="D1" s="147"/>
      <c r="E1" s="147"/>
      <c r="F1" s="147"/>
      <c r="G1" s="147"/>
      <c r="H1" s="147"/>
      <c r="I1" s="147"/>
      <c r="J1" s="147"/>
      <c r="K1" s="147"/>
      <c r="L1" s="148" t="s">
        <v>300</v>
      </c>
      <c r="N1" s="147"/>
      <c r="O1" s="147"/>
      <c r="P1" s="147"/>
      <c r="Q1" s="147"/>
      <c r="R1" s="147"/>
      <c r="S1" s="147"/>
      <c r="T1" s="147"/>
      <c r="U1" s="147"/>
      <c r="V1" s="147"/>
      <c r="W1" s="147"/>
      <c r="X1" s="147"/>
    </row>
    <row r="3" spans="1:25" ht="13.5">
      <c r="A3" s="149"/>
      <c r="B3" s="149">
        <v>1990</v>
      </c>
      <c r="C3" s="149">
        <v>1991</v>
      </c>
      <c r="D3" s="149">
        <v>1992</v>
      </c>
      <c r="E3" s="149">
        <v>1993</v>
      </c>
      <c r="F3" s="149">
        <v>1994</v>
      </c>
      <c r="G3" s="149">
        <v>1995</v>
      </c>
      <c r="H3" s="149">
        <v>1996</v>
      </c>
      <c r="I3" s="149">
        <v>1997</v>
      </c>
      <c r="J3" s="149">
        <v>1998</v>
      </c>
      <c r="K3" s="149">
        <v>1999</v>
      </c>
      <c r="L3" s="149">
        <v>2000</v>
      </c>
      <c r="M3" s="149">
        <v>2001</v>
      </c>
      <c r="N3" s="149">
        <v>2002</v>
      </c>
      <c r="O3" s="149">
        <v>2003</v>
      </c>
      <c r="P3" s="149">
        <v>2004</v>
      </c>
      <c r="Q3" s="149">
        <v>2005</v>
      </c>
      <c r="R3" s="149">
        <v>2006</v>
      </c>
      <c r="S3" s="149">
        <v>2007</v>
      </c>
      <c r="T3" s="149">
        <v>2008</v>
      </c>
      <c r="U3" s="149">
        <v>2009</v>
      </c>
      <c r="V3" s="149">
        <v>2010</v>
      </c>
      <c r="W3" s="149">
        <v>2011</v>
      </c>
      <c r="X3" s="149">
        <v>2012</v>
      </c>
      <c r="Y3" s="150" t="s">
        <v>301</v>
      </c>
    </row>
    <row r="4" spans="1:25" ht="15.75" customHeight="1">
      <c r="A4" s="151" t="s">
        <v>302</v>
      </c>
      <c r="B4" s="152">
        <v>22.777414640000003</v>
      </c>
      <c r="C4" s="152">
        <v>23.89406168</v>
      </c>
      <c r="D4" s="152">
        <v>25.02179318</v>
      </c>
      <c r="E4" s="152">
        <v>27.03546424</v>
      </c>
      <c r="F4" s="152">
        <v>28.11018932</v>
      </c>
      <c r="G4" s="152">
        <v>30.57648697</v>
      </c>
      <c r="H4" s="152">
        <v>31.25357262</v>
      </c>
      <c r="I4" s="152">
        <v>30.95145521</v>
      </c>
      <c r="J4" s="152">
        <v>31.80059902</v>
      </c>
      <c r="K4" s="152">
        <v>30.84319237</v>
      </c>
      <c r="L4" s="152">
        <v>33.50299732</v>
      </c>
      <c r="M4" s="152">
        <v>34.37448668</v>
      </c>
      <c r="N4" s="152">
        <v>36.45378978</v>
      </c>
      <c r="O4" s="152">
        <v>42.19111682</v>
      </c>
      <c r="P4" s="152">
        <v>48.78078638</v>
      </c>
      <c r="Q4" s="152">
        <v>54.44263823</v>
      </c>
      <c r="R4" s="152">
        <v>59.55682991</v>
      </c>
      <c r="S4" s="152">
        <v>63.60363411</v>
      </c>
      <c r="T4" s="152">
        <v>65.32702203</v>
      </c>
      <c r="U4" s="152">
        <v>68.39123726</v>
      </c>
      <c r="V4" s="152">
        <v>72.94915969</v>
      </c>
      <c r="W4" s="153">
        <v>80.0039182</v>
      </c>
      <c r="X4" s="153">
        <v>82.50845857</v>
      </c>
      <c r="Y4" s="154">
        <f>X4/B4-1</f>
        <v>2.62238032165006</v>
      </c>
    </row>
    <row r="5" spans="1:25" ht="15.75" customHeight="1">
      <c r="A5" s="155" t="s">
        <v>303</v>
      </c>
      <c r="B5" s="152">
        <v>48.6866245</v>
      </c>
      <c r="C5" s="152">
        <v>48.34981957</v>
      </c>
      <c r="D5" s="152">
        <v>48.90170969</v>
      </c>
      <c r="E5" s="152">
        <v>50.072158740000006</v>
      </c>
      <c r="F5" s="152">
        <v>50.87848972</v>
      </c>
      <c r="G5" s="152">
        <v>51.3873113</v>
      </c>
      <c r="H5" s="152">
        <v>53.03730894</v>
      </c>
      <c r="I5" s="152">
        <v>54.82101791</v>
      </c>
      <c r="J5" s="152">
        <v>54.794418560000004</v>
      </c>
      <c r="K5" s="152">
        <v>55.05777884</v>
      </c>
      <c r="L5" s="152">
        <v>56.98148761</v>
      </c>
      <c r="M5" s="152">
        <v>56.7764564</v>
      </c>
      <c r="N5" s="152">
        <v>56.05214962</v>
      </c>
      <c r="O5" s="152">
        <v>56.81048347</v>
      </c>
      <c r="P5" s="152">
        <v>57.65572552</v>
      </c>
      <c r="Q5" s="152">
        <v>57.735093989999996</v>
      </c>
      <c r="R5" s="152">
        <v>56.844409539999994</v>
      </c>
      <c r="S5" s="152">
        <v>57.61892159</v>
      </c>
      <c r="T5" s="152">
        <v>55.8523257</v>
      </c>
      <c r="U5" s="152">
        <v>51.82492529</v>
      </c>
      <c r="V5" s="152">
        <v>54.27142431</v>
      </c>
      <c r="W5" s="153">
        <v>52.88434795</v>
      </c>
      <c r="X5" s="153">
        <v>50.74142796</v>
      </c>
      <c r="Y5" s="154">
        <f aca="true" t="shared" si="0" ref="Y5:Y16">X5/B5-1</f>
        <v>0.04220468108237818</v>
      </c>
    </row>
    <row r="6" spans="1:25" ht="15.75" customHeight="1">
      <c r="A6" s="155" t="s">
        <v>304</v>
      </c>
      <c r="B6" s="152">
        <v>40.67756629</v>
      </c>
      <c r="C6" s="152">
        <v>40.45016694</v>
      </c>
      <c r="D6" s="152">
        <v>39.18272464</v>
      </c>
      <c r="E6" s="152">
        <v>38.40088741</v>
      </c>
      <c r="F6" s="152">
        <v>38.22238964</v>
      </c>
      <c r="G6" s="152">
        <v>38.64376915</v>
      </c>
      <c r="H6" s="152">
        <v>39.818928820000004</v>
      </c>
      <c r="I6" s="152">
        <v>38.9646082</v>
      </c>
      <c r="J6" s="152">
        <v>38.992198189999996</v>
      </c>
      <c r="K6" s="152">
        <v>38.35030702</v>
      </c>
      <c r="L6" s="152">
        <v>38.52054692</v>
      </c>
      <c r="M6" s="152">
        <v>39.27879452</v>
      </c>
      <c r="N6" s="152">
        <v>39.0084566</v>
      </c>
      <c r="O6" s="152">
        <v>40.08584005</v>
      </c>
      <c r="P6" s="152">
        <v>40.076110979999996</v>
      </c>
      <c r="Q6" s="152">
        <v>39.88255426</v>
      </c>
      <c r="R6" s="152">
        <v>39.978471479999996</v>
      </c>
      <c r="S6" s="152">
        <v>39.45815998</v>
      </c>
      <c r="T6" s="152">
        <v>38.62025051</v>
      </c>
      <c r="U6" s="152">
        <v>35.65159811</v>
      </c>
      <c r="V6" s="152">
        <v>36.78879094</v>
      </c>
      <c r="W6" s="153">
        <v>35.47733492</v>
      </c>
      <c r="X6" s="153">
        <v>35.04876161</v>
      </c>
      <c r="Y6" s="154">
        <f t="shared" si="0"/>
        <v>-0.13837614177482793</v>
      </c>
    </row>
    <row r="7" spans="1:25" ht="15.75" customHeight="1">
      <c r="A7" s="155" t="s">
        <v>305</v>
      </c>
      <c r="B7" s="152">
        <v>5.80465843</v>
      </c>
      <c r="C7" s="152">
        <v>6.216460080000001</v>
      </c>
      <c r="D7" s="152">
        <v>6.5233534099999995</v>
      </c>
      <c r="E7" s="152">
        <v>6.77005318</v>
      </c>
      <c r="F7" s="152">
        <v>7.1478819</v>
      </c>
      <c r="G7" s="152">
        <v>7.72482956</v>
      </c>
      <c r="H7" s="152">
        <v>8.11280533</v>
      </c>
      <c r="I7" s="152">
        <v>8.53654717</v>
      </c>
      <c r="J7" s="152">
        <v>8.66622428</v>
      </c>
      <c r="K7" s="152">
        <v>9.318046990000001</v>
      </c>
      <c r="L7" s="152">
        <v>9.78098717</v>
      </c>
      <c r="M7" s="152">
        <v>9.94500058</v>
      </c>
      <c r="N7" s="152">
        <v>10.25866904</v>
      </c>
      <c r="O7" s="152">
        <v>10.51748064</v>
      </c>
      <c r="P7" s="152">
        <v>11.33440467</v>
      </c>
      <c r="Q7" s="152">
        <v>11.91103724</v>
      </c>
      <c r="R7" s="152">
        <v>12.83190753</v>
      </c>
      <c r="S7" s="152">
        <v>14.04104597</v>
      </c>
      <c r="T7" s="152">
        <v>14.836173530000002</v>
      </c>
      <c r="U7" s="152">
        <v>16.75458209</v>
      </c>
      <c r="V7" s="152">
        <v>17.493275880000002</v>
      </c>
      <c r="W7" s="153">
        <v>18.28764118</v>
      </c>
      <c r="X7" s="153">
        <v>19.54019921</v>
      </c>
      <c r="Y7" s="154">
        <f t="shared" si="0"/>
        <v>2.3662961301927976</v>
      </c>
    </row>
    <row r="8" spans="1:25" ht="15.75" customHeight="1">
      <c r="A8" s="156" t="s">
        <v>306</v>
      </c>
      <c r="B8" s="152">
        <v>21.78837605</v>
      </c>
      <c r="C8" s="152">
        <v>21.68532705</v>
      </c>
      <c r="D8" s="152">
        <v>19.89812826</v>
      </c>
      <c r="E8" s="152">
        <v>18.281976959999998</v>
      </c>
      <c r="F8" s="152">
        <v>16.11638589</v>
      </c>
      <c r="G8" s="152">
        <v>15.587321600000001</v>
      </c>
      <c r="H8" s="152">
        <v>15.268042459999998</v>
      </c>
      <c r="I8" s="152">
        <v>14.26424802</v>
      </c>
      <c r="J8" s="152">
        <v>14.165493810000001</v>
      </c>
      <c r="K8" s="152">
        <v>14.562093729999999</v>
      </c>
      <c r="L8" s="152">
        <v>14.9671615</v>
      </c>
      <c r="M8" s="152">
        <v>14.9809996</v>
      </c>
      <c r="N8" s="152">
        <v>14.87224738</v>
      </c>
      <c r="O8" s="152">
        <v>15.17879679</v>
      </c>
      <c r="P8" s="152">
        <v>15.0925261</v>
      </c>
      <c r="Q8" s="152">
        <v>15.11826974</v>
      </c>
      <c r="R8" s="152">
        <v>15.665637019999998</v>
      </c>
      <c r="S8" s="152">
        <v>15.663450399999999</v>
      </c>
      <c r="T8" s="152">
        <v>15.85348376</v>
      </c>
      <c r="U8" s="152">
        <v>14.78368976</v>
      </c>
      <c r="V8" s="152">
        <v>15.801701000000001</v>
      </c>
      <c r="W8" s="153">
        <v>16.53230965</v>
      </c>
      <c r="X8" s="153">
        <v>16.59029064</v>
      </c>
      <c r="Y8" s="154">
        <f t="shared" si="0"/>
        <v>-0.23857149326188543</v>
      </c>
    </row>
    <row r="9" spans="1:25" ht="15.75" customHeight="1">
      <c r="A9" s="156" t="s">
        <v>307</v>
      </c>
      <c r="B9" s="152">
        <v>10.567499190000001</v>
      </c>
      <c r="C9" s="152">
        <v>10.641056209999999</v>
      </c>
      <c r="D9" s="152">
        <v>10.74134838</v>
      </c>
      <c r="E9" s="152">
        <v>10.693844919999998</v>
      </c>
      <c r="F9" s="152">
        <v>11.222814679999999</v>
      </c>
      <c r="G9" s="152">
        <v>11.366705629999998</v>
      </c>
      <c r="H9" s="152">
        <v>11.51035233</v>
      </c>
      <c r="I9" s="152">
        <v>11.47315564</v>
      </c>
      <c r="J9" s="152">
        <v>11.16075356</v>
      </c>
      <c r="K9" s="152">
        <v>11.55970715</v>
      </c>
      <c r="L9" s="152">
        <v>11.70597358</v>
      </c>
      <c r="M9" s="152">
        <v>11.56426433</v>
      </c>
      <c r="N9" s="152">
        <v>11.93058387</v>
      </c>
      <c r="O9" s="152">
        <v>12.00158864</v>
      </c>
      <c r="P9" s="152">
        <v>12.010825319999999</v>
      </c>
      <c r="Q9" s="152">
        <v>12.08085159</v>
      </c>
      <c r="R9" s="152">
        <v>11.930756630000001</v>
      </c>
      <c r="S9" s="152">
        <v>12.2902068</v>
      </c>
      <c r="T9" s="152">
        <v>11.43297756</v>
      </c>
      <c r="U9" s="152">
        <v>10.85236989</v>
      </c>
      <c r="V9" s="152">
        <v>11.340472400000001</v>
      </c>
      <c r="W9" s="153">
        <v>11.83389257</v>
      </c>
      <c r="X9" s="153">
        <v>12.23298368</v>
      </c>
      <c r="Y9" s="154">
        <f t="shared" si="0"/>
        <v>0.15760441141798642</v>
      </c>
    </row>
    <row r="10" spans="1:25" ht="15.75" customHeight="1">
      <c r="A10" s="156" t="s">
        <v>308</v>
      </c>
      <c r="B10" s="152">
        <v>9.496579709999999</v>
      </c>
      <c r="C10" s="152">
        <v>9.24815992</v>
      </c>
      <c r="D10" s="152">
        <v>8.86533091</v>
      </c>
      <c r="E10" s="152">
        <v>8.798693309999999</v>
      </c>
      <c r="F10" s="152">
        <v>8.68496906</v>
      </c>
      <c r="G10" s="152">
        <v>8.67812806</v>
      </c>
      <c r="H10" s="152">
        <v>8.9651596</v>
      </c>
      <c r="I10" s="152">
        <v>8.6579427</v>
      </c>
      <c r="J10" s="152">
        <v>8.5893073</v>
      </c>
      <c r="K10" s="152">
        <v>8.268527279999999</v>
      </c>
      <c r="L10" s="152">
        <v>8.25038591</v>
      </c>
      <c r="M10" s="152">
        <v>8.43293626</v>
      </c>
      <c r="N10" s="152">
        <v>8.30742384</v>
      </c>
      <c r="O10" s="152">
        <v>8.31370044</v>
      </c>
      <c r="P10" s="152">
        <v>8.15577816</v>
      </c>
      <c r="Q10" s="152">
        <v>7.9961918</v>
      </c>
      <c r="R10" s="152">
        <v>8.11752921</v>
      </c>
      <c r="S10" s="152">
        <v>7.7932912299999995</v>
      </c>
      <c r="T10" s="152">
        <v>7.86200981</v>
      </c>
      <c r="U10" s="152">
        <v>7.304199</v>
      </c>
      <c r="V10" s="152">
        <v>7.698873</v>
      </c>
      <c r="W10" s="153">
        <v>7.4223315</v>
      </c>
      <c r="X10" s="153">
        <v>7.55270299</v>
      </c>
      <c r="Y10" s="154">
        <f t="shared" si="0"/>
        <v>-0.2046922975808939</v>
      </c>
    </row>
    <row r="11" spans="1:25" ht="15.75" customHeight="1">
      <c r="A11" s="156" t="s">
        <v>309</v>
      </c>
      <c r="B11" s="152">
        <v>4.281984120000001</v>
      </c>
      <c r="C11" s="152">
        <v>4.2237117699999995</v>
      </c>
      <c r="D11" s="152">
        <v>4.34931824</v>
      </c>
      <c r="E11" s="152">
        <v>4.34283673</v>
      </c>
      <c r="F11" s="152">
        <v>4.49762555</v>
      </c>
      <c r="G11" s="152">
        <v>4.608811370000001</v>
      </c>
      <c r="H11" s="152">
        <v>4.76168474</v>
      </c>
      <c r="I11" s="152">
        <v>4.9277453300000005</v>
      </c>
      <c r="J11" s="152">
        <v>4.97316425</v>
      </c>
      <c r="K11" s="152">
        <v>5.07945994</v>
      </c>
      <c r="L11" s="152">
        <v>5.28570035</v>
      </c>
      <c r="M11" s="152">
        <v>5.20312066</v>
      </c>
      <c r="N11" s="152">
        <v>5.2667425</v>
      </c>
      <c r="O11" s="152">
        <v>5.48890223</v>
      </c>
      <c r="P11" s="152">
        <v>5.432837429999999</v>
      </c>
      <c r="Q11" s="152">
        <v>5.49121352</v>
      </c>
      <c r="R11" s="152">
        <v>5.4040134</v>
      </c>
      <c r="S11" s="152">
        <v>5.69390575</v>
      </c>
      <c r="T11" s="152">
        <v>5.5415579500000005</v>
      </c>
      <c r="U11" s="152">
        <v>5.1989497700000005</v>
      </c>
      <c r="V11" s="152">
        <v>5.313637</v>
      </c>
      <c r="W11" s="153">
        <v>5.36657965</v>
      </c>
      <c r="X11" s="153">
        <v>5.337364770000001</v>
      </c>
      <c r="Y11" s="154">
        <f t="shared" si="0"/>
        <v>0.24647000559170684</v>
      </c>
    </row>
    <row r="12" spans="1:25" ht="15.75" customHeight="1">
      <c r="A12" s="156" t="s">
        <v>310</v>
      </c>
      <c r="B12" s="152">
        <v>5.49251486</v>
      </c>
      <c r="C12" s="152">
        <v>5.603063499999999</v>
      </c>
      <c r="D12" s="152">
        <v>5.49249374</v>
      </c>
      <c r="E12" s="152">
        <v>5.3312154</v>
      </c>
      <c r="F12" s="152">
        <v>5.25984974</v>
      </c>
      <c r="G12" s="152">
        <v>5.16604613</v>
      </c>
      <c r="H12" s="152">
        <v>5.35478073</v>
      </c>
      <c r="I12" s="152">
        <v>5.142170129999999</v>
      </c>
      <c r="J12" s="152">
        <v>5.18970925</v>
      </c>
      <c r="K12" s="152">
        <v>5.15936133</v>
      </c>
      <c r="L12" s="152">
        <v>5.24288959</v>
      </c>
      <c r="M12" s="152">
        <v>5.36920072</v>
      </c>
      <c r="N12" s="152">
        <v>5.2209375</v>
      </c>
      <c r="O12" s="152">
        <v>5.343258929999999</v>
      </c>
      <c r="P12" s="152">
        <v>5.34990865</v>
      </c>
      <c r="Q12" s="152">
        <v>5.32938668</v>
      </c>
      <c r="R12" s="152">
        <v>5.34678457</v>
      </c>
      <c r="S12" s="152">
        <v>5.22802058</v>
      </c>
      <c r="T12" s="152">
        <v>5.03514787</v>
      </c>
      <c r="U12" s="152">
        <v>4.56727336</v>
      </c>
      <c r="V12" s="152">
        <v>4.73611747</v>
      </c>
      <c r="W12" s="153">
        <v>4.36506227</v>
      </c>
      <c r="X12" s="153">
        <v>4.57454215</v>
      </c>
      <c r="Y12" s="154">
        <f t="shared" si="0"/>
        <v>-0.1671315842375345</v>
      </c>
    </row>
    <row r="13" spans="1:25" ht="15.75" customHeight="1">
      <c r="A13" s="156" t="s">
        <v>311</v>
      </c>
      <c r="B13" s="152">
        <v>1.9238402300000002</v>
      </c>
      <c r="C13" s="152">
        <v>1.99261572</v>
      </c>
      <c r="D13" s="152">
        <v>2.03110881</v>
      </c>
      <c r="E13" s="152">
        <v>2.10664013</v>
      </c>
      <c r="F13" s="152">
        <v>2.18855189</v>
      </c>
      <c r="G13" s="152">
        <v>2.3557207</v>
      </c>
      <c r="H13" s="152">
        <v>2.54013138</v>
      </c>
      <c r="I13" s="152">
        <v>2.7223408</v>
      </c>
      <c r="J13" s="152">
        <v>2.80162962</v>
      </c>
      <c r="K13" s="152">
        <v>2.90441607</v>
      </c>
      <c r="L13" s="152">
        <v>3.03580751</v>
      </c>
      <c r="M13" s="152">
        <v>3.08860374</v>
      </c>
      <c r="N13" s="152">
        <v>3.08670412</v>
      </c>
      <c r="O13" s="152">
        <v>3.02825313</v>
      </c>
      <c r="P13" s="152">
        <v>3.20727489</v>
      </c>
      <c r="Q13" s="152">
        <v>3.2267971899999996</v>
      </c>
      <c r="R13" s="152">
        <v>3.2789966199999996</v>
      </c>
      <c r="S13" s="152">
        <v>3.42588295</v>
      </c>
      <c r="T13" s="152">
        <v>3.61999506</v>
      </c>
      <c r="U13" s="152">
        <v>3.38314119</v>
      </c>
      <c r="V13" s="152">
        <v>3.88523888</v>
      </c>
      <c r="W13" s="153">
        <v>4.08001369</v>
      </c>
      <c r="X13" s="153">
        <v>4.40239954</v>
      </c>
      <c r="Y13" s="154">
        <f t="shared" si="0"/>
        <v>1.2883394740113112</v>
      </c>
    </row>
    <row r="14" spans="1:25" ht="15.75" customHeight="1">
      <c r="A14" s="156" t="s">
        <v>312</v>
      </c>
      <c r="B14" s="152">
        <v>3.97358999</v>
      </c>
      <c r="C14" s="152">
        <v>3.9623364</v>
      </c>
      <c r="D14" s="152">
        <v>3.9525060300000003</v>
      </c>
      <c r="E14" s="152">
        <v>3.91003305</v>
      </c>
      <c r="F14" s="152">
        <v>3.8730333999999997</v>
      </c>
      <c r="G14" s="152">
        <v>4.09405368</v>
      </c>
      <c r="H14" s="152">
        <v>4.07070736</v>
      </c>
      <c r="I14" s="152">
        <v>4.10963401</v>
      </c>
      <c r="J14" s="152">
        <v>4.21434188</v>
      </c>
      <c r="K14" s="152">
        <v>4.24939156</v>
      </c>
      <c r="L14" s="152">
        <v>4.26039742</v>
      </c>
      <c r="M14" s="152">
        <v>4.28828389</v>
      </c>
      <c r="N14" s="152">
        <v>4.34996261</v>
      </c>
      <c r="O14" s="152">
        <v>4.51587541</v>
      </c>
      <c r="P14" s="152">
        <v>4.5853787299999995</v>
      </c>
      <c r="Q14" s="152">
        <v>4.60810075</v>
      </c>
      <c r="R14" s="152">
        <v>4.54567025</v>
      </c>
      <c r="S14" s="152">
        <v>4.472685</v>
      </c>
      <c r="T14" s="152">
        <v>4.35241127</v>
      </c>
      <c r="U14" s="152">
        <v>3.8991567099999997</v>
      </c>
      <c r="V14" s="152">
        <v>3.9921912200000005</v>
      </c>
      <c r="W14" s="153">
        <v>3.9300028099999995</v>
      </c>
      <c r="X14" s="153">
        <v>3.74772047</v>
      </c>
      <c r="Y14" s="154">
        <f t="shared" si="0"/>
        <v>-0.05684268396297221</v>
      </c>
    </row>
    <row r="15" spans="1:25" ht="15.75" customHeight="1">
      <c r="A15" s="156" t="s">
        <v>313</v>
      </c>
      <c r="B15" s="152">
        <v>3.52807853</v>
      </c>
      <c r="C15" s="152">
        <v>3.80122729</v>
      </c>
      <c r="D15" s="152">
        <v>3.68452424</v>
      </c>
      <c r="E15" s="152">
        <v>3.49287812</v>
      </c>
      <c r="F15" s="152">
        <v>3.44682163</v>
      </c>
      <c r="G15" s="152">
        <v>3.5424016799999998</v>
      </c>
      <c r="H15" s="152">
        <v>3.6902707099999996</v>
      </c>
      <c r="I15" s="152">
        <v>3.62169537</v>
      </c>
      <c r="J15" s="152">
        <v>3.88792846</v>
      </c>
      <c r="K15" s="152">
        <v>3.82976204</v>
      </c>
      <c r="L15" s="152">
        <v>3.7867616099999997</v>
      </c>
      <c r="M15" s="152">
        <v>3.8530807</v>
      </c>
      <c r="N15" s="152">
        <v>3.78238021</v>
      </c>
      <c r="O15" s="152">
        <v>3.85109676</v>
      </c>
      <c r="P15" s="152">
        <v>3.85210908</v>
      </c>
      <c r="Q15" s="152">
        <v>3.88201616</v>
      </c>
      <c r="R15" s="152">
        <v>3.7954866800000002</v>
      </c>
      <c r="S15" s="152">
        <v>3.73060521</v>
      </c>
      <c r="T15" s="152">
        <v>3.67411273</v>
      </c>
      <c r="U15" s="152">
        <v>3.48639617</v>
      </c>
      <c r="V15" s="152">
        <v>3.55070714</v>
      </c>
      <c r="W15" s="153">
        <v>3.28648366</v>
      </c>
      <c r="X15" s="153">
        <v>3.3388937499999995</v>
      </c>
      <c r="Y15" s="154">
        <f t="shared" si="0"/>
        <v>-0.05362261026542414</v>
      </c>
    </row>
    <row r="16" spans="1:25" ht="15.75" customHeight="1">
      <c r="A16" s="157" t="s">
        <v>314</v>
      </c>
      <c r="B16" s="158">
        <v>2.05221685</v>
      </c>
      <c r="C16" s="158">
        <v>2.1287869699999997</v>
      </c>
      <c r="D16" s="158">
        <v>2.2440698</v>
      </c>
      <c r="E16" s="158">
        <v>2.10128378</v>
      </c>
      <c r="F16" s="158">
        <v>2.1986684199999997</v>
      </c>
      <c r="G16" s="158">
        <v>2.32687032</v>
      </c>
      <c r="H16" s="158">
        <v>2.2237636</v>
      </c>
      <c r="I16" s="158">
        <v>2.40700148</v>
      </c>
      <c r="J16" s="158">
        <v>2.4870236</v>
      </c>
      <c r="K16" s="158">
        <v>2.68424705</v>
      </c>
      <c r="L16" s="158">
        <v>2.8391523899999997</v>
      </c>
      <c r="M16" s="158">
        <v>2.85525182</v>
      </c>
      <c r="N16" s="158">
        <v>3.0171644900000003</v>
      </c>
      <c r="O16" s="158">
        <v>3.09692373</v>
      </c>
      <c r="P16" s="158">
        <v>3.27286002</v>
      </c>
      <c r="Q16" s="158">
        <v>3.39448778</v>
      </c>
      <c r="R16" s="158">
        <v>3.3187667</v>
      </c>
      <c r="S16" s="158">
        <v>3.4371436999999996</v>
      </c>
      <c r="T16" s="158">
        <v>3.17129049</v>
      </c>
      <c r="U16" s="158">
        <v>2.8245291</v>
      </c>
      <c r="V16" s="158">
        <v>2.67890261</v>
      </c>
      <c r="W16" s="158">
        <v>2.70408975</v>
      </c>
      <c r="X16" s="158">
        <v>2.66578061</v>
      </c>
      <c r="Y16" s="159">
        <f t="shared" si="0"/>
        <v>0.2989760853001475</v>
      </c>
    </row>
    <row r="17" spans="1:25" ht="13.5">
      <c r="A17" s="156"/>
      <c r="B17" s="153"/>
      <c r="C17" s="153"/>
      <c r="D17" s="153"/>
      <c r="E17" s="153"/>
      <c r="F17" s="153"/>
      <c r="G17" s="153"/>
      <c r="H17" s="153"/>
      <c r="I17" s="153"/>
      <c r="J17" s="153"/>
      <c r="K17" s="153"/>
      <c r="L17" s="153"/>
      <c r="M17" s="153"/>
      <c r="N17" s="153"/>
      <c r="O17" s="153"/>
      <c r="P17" s="153"/>
      <c r="Q17" s="153"/>
      <c r="R17" s="153"/>
      <c r="S17" s="153"/>
      <c r="T17" s="153"/>
      <c r="U17" s="153"/>
      <c r="V17" s="153"/>
      <c r="W17" s="160"/>
      <c r="X17" s="160"/>
      <c r="Y17" s="161"/>
    </row>
    <row r="18" spans="1:25" ht="15.75" customHeight="1">
      <c r="A18" s="149" t="s">
        <v>315</v>
      </c>
      <c r="B18" s="160">
        <v>209.7387388</v>
      </c>
      <c r="C18" s="149">
        <v>211.28643240000002</v>
      </c>
      <c r="D18" s="149">
        <v>210.6370925</v>
      </c>
      <c r="E18" s="149">
        <v>211.620945</v>
      </c>
      <c r="F18" s="149">
        <v>212.92671389999998</v>
      </c>
      <c r="G18" s="149">
        <v>218.41115280000002</v>
      </c>
      <c r="H18" s="149">
        <v>224.070246</v>
      </c>
      <c r="I18" s="149">
        <v>226.5059345</v>
      </c>
      <c r="J18" s="149">
        <v>227.6577696</v>
      </c>
      <c r="K18" s="149">
        <v>229.0998608</v>
      </c>
      <c r="L18" s="149">
        <v>237.5563526</v>
      </c>
      <c r="M18" s="149">
        <v>239.72648</v>
      </c>
      <c r="N18" s="149">
        <v>243.49246449999998</v>
      </c>
      <c r="O18" s="149">
        <v>254.3446793</v>
      </c>
      <c r="P18" s="149">
        <v>266.0618786</v>
      </c>
      <c r="Q18" s="149">
        <v>274.939914</v>
      </c>
      <c r="R18" s="149">
        <v>283.2161854</v>
      </c>
      <c r="S18" s="149">
        <v>292.7507733</v>
      </c>
      <c r="T18" s="149">
        <v>294.6732303</v>
      </c>
      <c r="U18" s="149">
        <v>289.6589002</v>
      </c>
      <c r="V18" s="149">
        <v>304.821288</v>
      </c>
      <c r="W18" s="149">
        <v>313.4483859</v>
      </c>
      <c r="X18" s="149">
        <v>317.3434552</v>
      </c>
      <c r="Y18" s="162">
        <f>X18/B18-1</f>
        <v>0.5130416870800789</v>
      </c>
    </row>
    <row r="19" ht="13.5">
      <c r="A19" s="155"/>
    </row>
    <row r="20" ht="13.5">
      <c r="A20" s="156" t="s">
        <v>316</v>
      </c>
    </row>
    <row r="22" ht="18.75">
      <c r="Y22" s="163" t="s">
        <v>317</v>
      </c>
    </row>
    <row r="23" ht="13.5">
      <c r="A23" s="156"/>
    </row>
    <row r="24" ht="13.5">
      <c r="A24" s="156"/>
    </row>
    <row r="25" ht="13.5">
      <c r="A25" s="156"/>
    </row>
    <row r="26" ht="13.5">
      <c r="A26" s="156"/>
    </row>
    <row r="27" ht="13.5">
      <c r="M27" s="164"/>
    </row>
  </sheetData>
  <sheetProtection/>
  <printOptions/>
  <pageMargins left="0.7" right="0.7" top="0.75" bottom="0.75" header="0.3" footer="0.3"/>
  <pageSetup fitToHeight="0" fitToWidth="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Takefumi_Oda</dc:creator>
  <cp:keywords/>
  <dc:description/>
  <cp:lastModifiedBy>渡邊 大介</cp:lastModifiedBy>
  <dcterms:created xsi:type="dcterms:W3CDTF">2014-11-25T00:18:43Z</dcterms:created>
  <dcterms:modified xsi:type="dcterms:W3CDTF">2014-12-19T06:58:15Z</dcterms:modified>
  <cp:category/>
  <cp:version/>
  <cp:contentType/>
  <cp:contentStatus/>
</cp:coreProperties>
</file>