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115" windowHeight="804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<sst xmlns="http://schemas.openxmlformats.org/spreadsheetml/2006/main" count="171" uniqueCount="170">
  <si>
    <t>OECD Total</t>
  </si>
  <si>
    <t>中東</t>
  </si>
  <si>
    <t>中南米</t>
  </si>
  <si>
    <t>アフリカ</t>
  </si>
  <si>
    <t>カナダ</t>
  </si>
  <si>
    <t>メキシコ</t>
  </si>
  <si>
    <t>アメリカ</t>
  </si>
  <si>
    <t>オーストラリア</t>
  </si>
  <si>
    <t>日本</t>
  </si>
  <si>
    <t>韓国</t>
  </si>
  <si>
    <t>ニュージーランド</t>
  </si>
  <si>
    <t>フランス</t>
  </si>
  <si>
    <t>ドイツ</t>
  </si>
  <si>
    <t>イタリア</t>
  </si>
  <si>
    <t>イギリス</t>
  </si>
  <si>
    <t>欧州非OECD</t>
  </si>
  <si>
    <t>ロシア</t>
  </si>
  <si>
    <t>旧ソ連</t>
  </si>
  <si>
    <t>ブラジル</t>
  </si>
  <si>
    <t>チリ</t>
  </si>
  <si>
    <t>ペルー</t>
  </si>
  <si>
    <t>ブルネイ</t>
  </si>
  <si>
    <t>インド</t>
  </si>
  <si>
    <t>インドネシア</t>
  </si>
  <si>
    <t>マレーシア</t>
  </si>
  <si>
    <t>フィリピン</t>
  </si>
  <si>
    <t>シンガポール</t>
  </si>
  <si>
    <t>タイ</t>
  </si>
  <si>
    <t>ベトナム</t>
  </si>
  <si>
    <t>中国</t>
  </si>
  <si>
    <t>オーストリア</t>
  </si>
  <si>
    <t>ベルギー</t>
  </si>
  <si>
    <t>デンマーク</t>
  </si>
  <si>
    <t>フィンランド</t>
  </si>
  <si>
    <t>ギリシャ</t>
  </si>
  <si>
    <t>ハンガリー</t>
  </si>
  <si>
    <t>アイスランド</t>
  </si>
  <si>
    <t>アイルランド</t>
  </si>
  <si>
    <t>ルクセンブルク</t>
  </si>
  <si>
    <t>オランダ</t>
  </si>
  <si>
    <t>ノルウェー</t>
  </si>
  <si>
    <t>ポーランド</t>
  </si>
  <si>
    <t>ポルトガル</t>
  </si>
  <si>
    <t>スペイン</t>
  </si>
  <si>
    <t>スウェーデン</t>
  </si>
  <si>
    <t>スイス</t>
  </si>
  <si>
    <t>トルコ</t>
  </si>
  <si>
    <t>アルジェリア</t>
  </si>
  <si>
    <t>アンゴラ</t>
  </si>
  <si>
    <t>カメルーン</t>
  </si>
  <si>
    <t>コンゴ</t>
  </si>
  <si>
    <t>コートジボワール</t>
  </si>
  <si>
    <t>エジプト</t>
  </si>
  <si>
    <t>ガーナ</t>
  </si>
  <si>
    <t>ケニア</t>
  </si>
  <si>
    <t>モロッコ</t>
  </si>
  <si>
    <t>モザンビーク</t>
  </si>
  <si>
    <t>ナミビア</t>
  </si>
  <si>
    <t>ナイジェリア</t>
  </si>
  <si>
    <t>セネガル</t>
  </si>
  <si>
    <t>南アフリカ</t>
  </si>
  <si>
    <t>タンザニア</t>
  </si>
  <si>
    <t>トーゴ</t>
  </si>
  <si>
    <t>チュニジア</t>
  </si>
  <si>
    <t>ザンビア</t>
  </si>
  <si>
    <t>ジンバブエ</t>
  </si>
  <si>
    <t>バーレーン</t>
  </si>
  <si>
    <t>イラン</t>
  </si>
  <si>
    <t>イラク</t>
  </si>
  <si>
    <t>イスラエル</t>
  </si>
  <si>
    <t>ジョルダン</t>
  </si>
  <si>
    <t>クウェート</t>
  </si>
  <si>
    <t>オマーン</t>
  </si>
  <si>
    <t>カタール</t>
  </si>
  <si>
    <t>サウジアラビア</t>
  </si>
  <si>
    <t>イエメン</t>
  </si>
  <si>
    <t>アルバニア</t>
  </si>
  <si>
    <t>ボスニアヘルツェゴビア</t>
  </si>
  <si>
    <t>ブルガリア</t>
  </si>
  <si>
    <t>クロアチア</t>
  </si>
  <si>
    <t>マルタ</t>
  </si>
  <si>
    <t>ルーマニア</t>
  </si>
  <si>
    <t>スロベニア</t>
  </si>
  <si>
    <t>ユーゴスラビア</t>
  </si>
  <si>
    <t>アルメニア</t>
  </si>
  <si>
    <t>アゼルバイジャン</t>
  </si>
  <si>
    <t>ベラルーシ</t>
  </si>
  <si>
    <t>エストニア</t>
  </si>
  <si>
    <t>カザフスタン</t>
  </si>
  <si>
    <t>グルジア</t>
  </si>
  <si>
    <t>ウクライナ</t>
  </si>
  <si>
    <t>ウズベキスタン</t>
  </si>
  <si>
    <t>アルゼンチン</t>
  </si>
  <si>
    <t>ボリビア</t>
  </si>
  <si>
    <t>コロンビア</t>
  </si>
  <si>
    <t>コスタリカ</t>
  </si>
  <si>
    <t>キューバ</t>
  </si>
  <si>
    <t>ドミニカ共和国</t>
  </si>
  <si>
    <t>エクアドル</t>
  </si>
  <si>
    <t>ジャマイカ</t>
  </si>
  <si>
    <t>パナマ</t>
  </si>
  <si>
    <t>パラグアイ</t>
  </si>
  <si>
    <t>トリニダード・トバゴ</t>
  </si>
  <si>
    <t>ウルグアイ</t>
  </si>
  <si>
    <t>ベネズエラ</t>
  </si>
  <si>
    <t>バングラディッシュ</t>
  </si>
  <si>
    <t>カンボジア</t>
  </si>
  <si>
    <t>モンゴル</t>
  </si>
  <si>
    <t>ミャンマー</t>
  </si>
  <si>
    <t>ネパール</t>
  </si>
  <si>
    <t>パキスタン</t>
  </si>
  <si>
    <t>スリランカ</t>
  </si>
  <si>
    <t>香港</t>
  </si>
  <si>
    <t>台湾</t>
  </si>
  <si>
    <t>ニカラグア</t>
  </si>
  <si>
    <t>オランダ領アンティル</t>
  </si>
  <si>
    <t>ホンジュラス</t>
  </si>
  <si>
    <t>ハイチ</t>
  </si>
  <si>
    <t>グアテマラ</t>
  </si>
  <si>
    <t>エルサルバドル</t>
  </si>
  <si>
    <t>トルクメニスタン</t>
  </si>
  <si>
    <t>タジキスタン</t>
  </si>
  <si>
    <t>モルドバ</t>
  </si>
  <si>
    <t>リトアニア</t>
  </si>
  <si>
    <t>ラトビア</t>
  </si>
  <si>
    <t>キリギスタン</t>
  </si>
  <si>
    <t>マケドニア</t>
  </si>
  <si>
    <t>ジブラルタル</t>
  </si>
  <si>
    <t>キプロス</t>
  </si>
  <si>
    <t>アラブ首長国連邦</t>
  </si>
  <si>
    <t>シリア</t>
  </si>
  <si>
    <t>レバノン</t>
  </si>
  <si>
    <t>スーダン</t>
  </si>
  <si>
    <t>リビア</t>
  </si>
  <si>
    <t>ガボン</t>
  </si>
  <si>
    <t>エチオピア</t>
  </si>
  <si>
    <t>エリトリア</t>
  </si>
  <si>
    <t>ボツワナ</t>
  </si>
  <si>
    <t>ベニン</t>
  </si>
  <si>
    <t>スロヴァキア</t>
  </si>
  <si>
    <t>チェコ</t>
  </si>
  <si>
    <t>世界全体</t>
  </si>
  <si>
    <t>アジア</t>
  </si>
  <si>
    <t>その他アジア</t>
  </si>
  <si>
    <t>その他中南米</t>
  </si>
  <si>
    <t>その他アフリカ</t>
  </si>
  <si>
    <t>セルビア</t>
  </si>
  <si>
    <t>欧州OECD</t>
  </si>
  <si>
    <t>Non-OECD Total</t>
  </si>
  <si>
    <t>G8</t>
  </si>
  <si>
    <t>EU27</t>
  </si>
  <si>
    <t>付属書Ⅰ国</t>
  </si>
  <si>
    <t>非付属書Ⅰ国</t>
  </si>
  <si>
    <t>航海バンカー油</t>
  </si>
  <si>
    <t>国際航空</t>
  </si>
  <si>
    <t>付属書Ⅰ京都議定書批准国</t>
  </si>
  <si>
    <t>　　欧州</t>
  </si>
  <si>
    <t>　　北アメリカ</t>
  </si>
  <si>
    <t>　　付属書Ⅱ国</t>
  </si>
  <si>
    <t>　　太平洋</t>
  </si>
  <si>
    <t>付属書Ⅰ国経済移行国</t>
  </si>
  <si>
    <t>北アメリカOECD</t>
  </si>
  <si>
    <t>太平洋OECD</t>
  </si>
  <si>
    <t>-</t>
  </si>
  <si>
    <t>コンゴ民主共和国</t>
  </si>
  <si>
    <t>出典：ＩＥＡ「KEY WORLD ENERGY STATISTICS」 2009</t>
  </si>
  <si>
    <t>北朝鮮</t>
  </si>
  <si>
    <t xml:space="preserve">G20 </t>
  </si>
  <si>
    <r>
      <rPr>
        <b/>
        <sz val="22"/>
        <rFont val="ＭＳ Ｐゴシック"/>
        <family val="3"/>
      </rPr>
      <t>2007年　世界のエネルギー起源二酸化炭素排出量</t>
    </r>
    <r>
      <rPr>
        <b/>
        <sz val="18"/>
        <rFont val="ＭＳ Ｐゴシック"/>
        <family val="3"/>
      </rPr>
      <t>　（単位：百万t-CO2）</t>
    </r>
  </si>
  <si>
    <r>
      <t>MＥＦ</t>
    </r>
    <r>
      <rPr>
        <b/>
        <sz val="12"/>
        <rFont val="ＭＳ Ｐゴシック"/>
        <family val="3"/>
      </rPr>
      <t>（エネルギーと気候に関する主要経済国フォーラム）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</si>
</sst>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#,##0.0;[Red]\-#,##0.0"/>
    <numFmt numFmtId="181" formatCode="0;_⣿"/>
    <numFmt numFmtId="182" formatCode="0;_釿"/>
    <numFmt numFmtId="183" formatCode="0.0;_釿"/>
    <numFmt numFmtId="184" formatCode="0_);[Red]\(0\)"/>
    <numFmt numFmtId="185" formatCode="0.0_);[Red]\(0.0\)"/>
    <numFmt numFmtId="186" formatCode="0.00_);[Red]\(0.00\)"/>
    <numFmt numFmtId="187" formatCode="0.0%"/>
    <numFmt numFmtId="188" formatCode="#,##0.0_);[Red]\(#,##0.0\)"/>
    <numFmt numFmtId="189" formatCode="#,##0_);[Red]\(#,##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  <font>
      <b/>
      <sz val="11"/>
      <color theme="3" tint="0.39998000860214233"/>
      <name val="Calibri"/>
      <family val="3"/>
    </font>
    <font>
      <b/>
      <sz val="12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id">
        <fgColor rgb="FF00B050"/>
        <bgColor theme="0"/>
      </patternFill>
    </fill>
    <fill>
      <patternFill patternType="solid">
        <fgColor theme="3" tint="0.39998000860214233"/>
        <bgColor indexed="64"/>
      </patternFill>
    </fill>
    <fill>
      <patternFill patternType="darkHorizontal">
        <fgColor rgb="FFFFFF00"/>
      </patternFill>
    </fill>
    <fill>
      <patternFill patternType="darkHorizontal">
        <fgColor rgb="FFFFFF00"/>
        <bgColor theme="0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185" fontId="46" fillId="0" borderId="0" xfId="0" applyNumberFormat="1" applyFont="1" applyBorder="1" applyAlignment="1">
      <alignment vertical="center"/>
    </xf>
    <xf numFmtId="185" fontId="47" fillId="0" borderId="10" xfId="0" applyNumberFormat="1" applyFont="1" applyBorder="1" applyAlignment="1">
      <alignment vertical="center"/>
    </xf>
    <xf numFmtId="185" fontId="48" fillId="0" borderId="0" xfId="0" applyNumberFormat="1" applyFont="1" applyAlignment="1">
      <alignment vertical="center"/>
    </xf>
    <xf numFmtId="185" fontId="49" fillId="0" borderId="10" xfId="0" applyNumberFormat="1" applyFont="1" applyBorder="1" applyAlignment="1">
      <alignment vertical="center"/>
    </xf>
    <xf numFmtId="185" fontId="47" fillId="0" borderId="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185" fontId="48" fillId="0" borderId="0" xfId="48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185" fontId="50" fillId="0" borderId="12" xfId="48" applyNumberFormat="1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185" fontId="48" fillId="0" borderId="15" xfId="48" applyNumberFormat="1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185" fontId="46" fillId="0" borderId="15" xfId="48" applyNumberFormat="1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185" fontId="47" fillId="0" borderId="15" xfId="48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185" fontId="47" fillId="0" borderId="0" xfId="48" applyNumberFormat="1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51" fillId="0" borderId="0" xfId="0" applyFont="1" applyAlignment="1">
      <alignment vertical="center"/>
    </xf>
    <xf numFmtId="185" fontId="47" fillId="0" borderId="16" xfId="0" applyNumberFormat="1" applyFont="1" applyBorder="1" applyAlignment="1">
      <alignment vertical="center"/>
    </xf>
    <xf numFmtId="185" fontId="50" fillId="0" borderId="13" xfId="0" applyNumberFormat="1" applyFont="1" applyFill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185" fontId="49" fillId="0" borderId="0" xfId="48" applyNumberFormat="1" applyFont="1" applyBorder="1" applyAlignment="1">
      <alignment vertical="center"/>
    </xf>
    <xf numFmtId="185" fontId="47" fillId="0" borderId="10" xfId="0" applyNumberFormat="1" applyFont="1" applyFill="1" applyBorder="1" applyAlignment="1">
      <alignment vertical="center"/>
    </xf>
    <xf numFmtId="185" fontId="47" fillId="0" borderId="0" xfId="48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185" fontId="52" fillId="0" borderId="0" xfId="0" applyNumberFormat="1" applyFont="1" applyAlignment="1">
      <alignment vertical="center"/>
    </xf>
    <xf numFmtId="185" fontId="52" fillId="0" borderId="0" xfId="0" applyNumberFormat="1" applyFont="1" applyBorder="1" applyAlignment="1">
      <alignment vertical="center"/>
    </xf>
    <xf numFmtId="185" fontId="52" fillId="0" borderId="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188" fontId="46" fillId="0" borderId="0" xfId="0" applyNumberFormat="1" applyFont="1" applyAlignment="1">
      <alignment vertical="center"/>
    </xf>
    <xf numFmtId="188" fontId="52" fillId="0" borderId="0" xfId="48" applyNumberFormat="1" applyFont="1" applyAlignment="1">
      <alignment vertical="center"/>
    </xf>
    <xf numFmtId="188" fontId="48" fillId="0" borderId="0" xfId="48" applyNumberFormat="1" applyFont="1" applyAlignment="1">
      <alignment vertical="center"/>
    </xf>
    <xf numFmtId="188" fontId="50" fillId="0" borderId="13" xfId="48" applyNumberFormat="1" applyFont="1" applyBorder="1" applyAlignment="1">
      <alignment vertical="center"/>
    </xf>
    <xf numFmtId="188" fontId="52" fillId="0" borderId="0" xfId="48" applyNumberFormat="1" applyFont="1" applyBorder="1" applyAlignment="1">
      <alignment vertical="center"/>
    </xf>
    <xf numFmtId="188" fontId="46" fillId="0" borderId="0" xfId="48" applyNumberFormat="1" applyFont="1" applyBorder="1" applyAlignment="1">
      <alignment vertical="center"/>
    </xf>
    <xf numFmtId="188" fontId="47" fillId="0" borderId="10" xfId="48" applyNumberFormat="1" applyFont="1" applyFill="1" applyBorder="1" applyAlignment="1">
      <alignment vertical="center"/>
    </xf>
    <xf numFmtId="188" fontId="47" fillId="0" borderId="10" xfId="48" applyNumberFormat="1" applyFont="1" applyBorder="1" applyAlignment="1">
      <alignment vertical="center"/>
    </xf>
    <xf numFmtId="188" fontId="49" fillId="0" borderId="10" xfId="48" applyNumberFormat="1" applyFont="1" applyBorder="1" applyAlignment="1">
      <alignment vertical="center"/>
    </xf>
    <xf numFmtId="188" fontId="47" fillId="0" borderId="16" xfId="48" applyNumberFormat="1" applyFont="1" applyBorder="1" applyAlignment="1">
      <alignment vertical="center"/>
    </xf>
    <xf numFmtId="188" fontId="49" fillId="0" borderId="10" xfId="0" applyNumberFormat="1" applyFont="1" applyFill="1" applyBorder="1" applyAlignment="1">
      <alignment vertical="center"/>
    </xf>
    <xf numFmtId="188" fontId="47" fillId="0" borderId="19" xfId="0" applyNumberFormat="1" applyFont="1" applyBorder="1" applyAlignment="1">
      <alignment vertical="center"/>
    </xf>
    <xf numFmtId="188" fontId="50" fillId="0" borderId="0" xfId="0" applyNumberFormat="1" applyFont="1" applyAlignment="1">
      <alignment vertical="center"/>
    </xf>
    <xf numFmtId="188" fontId="50" fillId="0" borderId="13" xfId="0" applyNumberFormat="1" applyFont="1" applyBorder="1" applyAlignment="1">
      <alignment vertical="center"/>
    </xf>
    <xf numFmtId="188" fontId="52" fillId="0" borderId="0" xfId="0" applyNumberFormat="1" applyFont="1" applyBorder="1" applyAlignment="1">
      <alignment horizontal="center" vertical="center"/>
    </xf>
    <xf numFmtId="188" fontId="47" fillId="0" borderId="0" xfId="0" applyNumberFormat="1" applyFont="1" applyAlignment="1">
      <alignment vertical="center"/>
    </xf>
    <xf numFmtId="188" fontId="46" fillId="0" borderId="13" xfId="0" applyNumberFormat="1" applyFont="1" applyBorder="1" applyAlignment="1">
      <alignment vertical="center"/>
    </xf>
    <xf numFmtId="188" fontId="46" fillId="0" borderId="0" xfId="0" applyNumberFormat="1" applyFont="1" applyBorder="1" applyAlignment="1">
      <alignment vertical="center"/>
    </xf>
    <xf numFmtId="188" fontId="47" fillId="0" borderId="16" xfId="0" applyNumberFormat="1" applyFont="1" applyBorder="1" applyAlignment="1">
      <alignment vertical="center"/>
    </xf>
    <xf numFmtId="188" fontId="47" fillId="0" borderId="10" xfId="48" applyNumberFormat="1" applyFont="1" applyBorder="1" applyAlignment="1">
      <alignment horizontal="right" vertical="center"/>
    </xf>
    <xf numFmtId="188" fontId="47" fillId="0" borderId="0" xfId="0" applyNumberFormat="1" applyFont="1" applyBorder="1" applyAlignment="1">
      <alignment vertical="center"/>
    </xf>
    <xf numFmtId="188" fontId="47" fillId="0" borderId="0" xfId="48" applyNumberFormat="1" applyFont="1" applyBorder="1" applyAlignment="1">
      <alignment vertical="center"/>
    </xf>
    <xf numFmtId="188" fontId="47" fillId="0" borderId="17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shrinkToFit="1"/>
    </xf>
    <xf numFmtId="0" fontId="52" fillId="33" borderId="0" xfId="0" applyFont="1" applyFill="1" applyBorder="1" applyAlignment="1">
      <alignment vertical="center"/>
    </xf>
    <xf numFmtId="188" fontId="52" fillId="0" borderId="0" xfId="0" applyNumberFormat="1" applyFont="1" applyFill="1" applyBorder="1" applyAlignment="1">
      <alignment vertical="center"/>
    </xf>
    <xf numFmtId="188" fontId="52" fillId="0" borderId="0" xfId="0" applyNumberFormat="1" applyFont="1" applyFill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88" fontId="54" fillId="0" borderId="0" xfId="48" applyNumberFormat="1" applyFont="1" applyAlignment="1">
      <alignment vertical="center"/>
    </xf>
    <xf numFmtId="188" fontId="49" fillId="0" borderId="10" xfId="48" applyNumberFormat="1" applyFont="1" applyFill="1" applyBorder="1" applyAlignment="1">
      <alignment vertical="center"/>
    </xf>
    <xf numFmtId="185" fontId="49" fillId="0" borderId="0" xfId="0" applyNumberFormat="1" applyFont="1" applyBorder="1" applyAlignment="1">
      <alignment vertical="center"/>
    </xf>
    <xf numFmtId="0" fontId="47" fillId="35" borderId="0" xfId="0" applyFont="1" applyFill="1" applyAlignment="1">
      <alignment vertical="center"/>
    </xf>
    <xf numFmtId="0" fontId="52" fillId="36" borderId="0" xfId="0" applyFont="1" applyFill="1" applyBorder="1" applyAlignment="1">
      <alignment vertical="center"/>
    </xf>
    <xf numFmtId="0" fontId="47" fillId="35" borderId="0" xfId="0" applyFont="1" applyFill="1" applyAlignment="1">
      <alignment vertical="center"/>
    </xf>
    <xf numFmtId="0" fontId="46" fillId="35" borderId="0" xfId="0" applyFont="1" applyFill="1" applyAlignment="1">
      <alignment vertical="center"/>
    </xf>
    <xf numFmtId="0" fontId="47" fillId="35" borderId="0" xfId="0" applyFont="1" applyFill="1" applyBorder="1" applyAlignment="1">
      <alignment vertical="center"/>
    </xf>
    <xf numFmtId="0" fontId="47" fillId="35" borderId="0" xfId="0" applyFont="1" applyFill="1" applyBorder="1" applyAlignment="1">
      <alignment horizontal="center" vertical="center"/>
    </xf>
    <xf numFmtId="185" fontId="47" fillId="35" borderId="0" xfId="48" applyNumberFormat="1" applyFont="1" applyFill="1" applyBorder="1" applyAlignment="1">
      <alignment vertical="center"/>
    </xf>
    <xf numFmtId="184" fontId="3" fillId="0" borderId="0" xfId="48" applyNumberFormat="1" applyFont="1" applyAlignment="1">
      <alignment horizontal="center" vertical="center"/>
    </xf>
    <xf numFmtId="184" fontId="48" fillId="0" borderId="0" xfId="48" applyNumberFormat="1" applyFont="1" applyAlignment="1">
      <alignment horizontal="center" vertical="center"/>
    </xf>
    <xf numFmtId="185" fontId="55" fillId="34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6"/>
  <sheetViews>
    <sheetView tabSelected="1" zoomScale="75" zoomScaleNormal="75" zoomScalePageLayoutView="0" workbookViewId="0" topLeftCell="R1">
      <selection activeCell="Y5" sqref="Y5"/>
    </sheetView>
  </sheetViews>
  <sheetFormatPr defaultColWidth="9.140625" defaultRowHeight="15"/>
  <cols>
    <col min="1" max="1" width="0.85546875" style="6" customWidth="1"/>
    <col min="2" max="2" width="2.57421875" style="6" customWidth="1"/>
    <col min="3" max="3" width="1.7109375" style="6" customWidth="1"/>
    <col min="4" max="5" width="1.8515625" style="6" customWidth="1"/>
    <col min="6" max="6" width="21.00390625" style="6" customWidth="1"/>
    <col min="7" max="7" width="12.421875" style="50" customWidth="1"/>
    <col min="8" max="8" width="2.421875" style="6" customWidth="1"/>
    <col min="9" max="9" width="4.00390625" style="6" customWidth="1"/>
    <col min="10" max="10" width="2.57421875" style="6" customWidth="1"/>
    <col min="11" max="12" width="1.8515625" style="6" customWidth="1"/>
    <col min="13" max="13" width="26.28125" style="6" customWidth="1"/>
    <col min="14" max="14" width="12.421875" style="50" customWidth="1"/>
    <col min="15" max="16" width="2.57421875" style="6" customWidth="1"/>
    <col min="17" max="18" width="1.7109375" style="6" customWidth="1"/>
    <col min="19" max="19" width="26.421875" style="6" customWidth="1"/>
    <col min="20" max="20" width="12.421875" style="50" customWidth="1"/>
    <col min="21" max="21" width="2.57421875" style="6" customWidth="1"/>
    <col min="22" max="24" width="1.7109375" style="6" customWidth="1"/>
    <col min="25" max="25" width="23.421875" style="6" customWidth="1"/>
    <col min="26" max="26" width="12.421875" style="50" customWidth="1"/>
    <col min="27" max="27" width="4.140625" style="6" customWidth="1"/>
    <col min="28" max="29" width="1.7109375" style="6" customWidth="1"/>
    <col min="30" max="30" width="22.8515625" style="6" customWidth="1"/>
    <col min="31" max="31" width="12.421875" style="50" customWidth="1"/>
    <col min="32" max="32" width="4.140625" style="6" customWidth="1"/>
    <col min="33" max="34" width="1.7109375" style="6" customWidth="1"/>
    <col min="35" max="35" width="20.8515625" style="6" customWidth="1"/>
    <col min="36" max="36" width="12.421875" style="50" customWidth="1"/>
    <col min="37" max="37" width="4.140625" style="6" customWidth="1"/>
    <col min="38" max="16384" width="9.00390625" style="6" customWidth="1"/>
  </cols>
  <sheetData>
    <row r="1" spans="6:25" ht="30.75" customHeight="1">
      <c r="F1" s="93" t="s">
        <v>168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ht="21.75" customHeight="1"/>
    <row r="3" spans="6:31" ht="24" customHeight="1">
      <c r="F3" s="45" t="s">
        <v>141</v>
      </c>
      <c r="G3" s="51">
        <v>28962.4</v>
      </c>
      <c r="H3" s="7"/>
      <c r="I3" s="8"/>
      <c r="J3" s="8"/>
      <c r="K3" s="8"/>
      <c r="L3" s="8"/>
      <c r="M3" s="76" t="s">
        <v>149</v>
      </c>
      <c r="N3" s="77">
        <f>G8+G10+G14+G24+G25+G30+G41+Z18</f>
        <v>11294.27</v>
      </c>
      <c r="O3" s="35"/>
      <c r="P3" s="35"/>
      <c r="Q3" s="35"/>
      <c r="R3" s="35"/>
      <c r="S3" s="87" t="s">
        <v>167</v>
      </c>
      <c r="T3" s="78">
        <f>G8+G9+G10+G13+G14+G15+G24+G25+G41+G30+G34+G37+N26+N28+Z18+AJ12+AJ13+AJ30+T9+AE10</f>
        <v>22249.15</v>
      </c>
      <c r="U3" s="73"/>
      <c r="Y3" s="95" t="s">
        <v>169</v>
      </c>
      <c r="Z3" s="95"/>
      <c r="AA3" s="95"/>
      <c r="AB3" s="95"/>
      <c r="AC3" s="95"/>
      <c r="AD3" s="95"/>
      <c r="AE3" s="78">
        <f>SUM(G8:G10)+SUM(G13:G15)+G41+G30+G24+G25+N28+AE10+SUM(AJ12:AJ13)+AJ30+Z18</f>
        <v>21082.48</v>
      </c>
    </row>
    <row r="4" spans="6:14" ht="21.75" customHeight="1">
      <c r="F4" s="3"/>
      <c r="G4" s="52"/>
      <c r="H4" s="7"/>
      <c r="I4" s="8"/>
      <c r="J4" s="8"/>
      <c r="K4" s="8"/>
      <c r="L4" s="8"/>
      <c r="M4" s="8"/>
      <c r="N4" s="62"/>
    </row>
    <row r="5" spans="2:37" ht="21">
      <c r="B5" s="9"/>
      <c r="C5" s="13"/>
      <c r="D5" s="13"/>
      <c r="E5" s="13"/>
      <c r="F5" s="37"/>
      <c r="G5" s="53"/>
      <c r="H5" s="10"/>
      <c r="I5" s="8"/>
      <c r="J5" s="11"/>
      <c r="K5" s="12"/>
      <c r="L5" s="12"/>
      <c r="M5" s="12"/>
      <c r="N5" s="63"/>
      <c r="O5" s="13"/>
      <c r="P5" s="13"/>
      <c r="Q5" s="13"/>
      <c r="R5" s="13"/>
      <c r="S5" s="13"/>
      <c r="T5" s="66"/>
      <c r="U5" s="13"/>
      <c r="V5" s="13"/>
      <c r="W5" s="13"/>
      <c r="X5" s="13"/>
      <c r="Y5" s="13"/>
      <c r="Z5" s="66"/>
      <c r="AA5" s="13"/>
      <c r="AB5" s="13"/>
      <c r="AC5" s="13"/>
      <c r="AD5" s="13"/>
      <c r="AE5" s="66"/>
      <c r="AF5" s="13"/>
      <c r="AG5" s="13"/>
      <c r="AH5" s="13"/>
      <c r="AI5" s="13"/>
      <c r="AJ5" s="66"/>
      <c r="AK5" s="14"/>
    </row>
    <row r="6" spans="2:37" ht="21">
      <c r="B6" s="15"/>
      <c r="C6" s="19"/>
      <c r="D6" s="19"/>
      <c r="E6" s="19"/>
      <c r="F6" s="46" t="s">
        <v>0</v>
      </c>
      <c r="G6" s="54">
        <v>13000.8</v>
      </c>
      <c r="H6" s="16"/>
      <c r="I6" s="8"/>
      <c r="J6" s="17"/>
      <c r="K6" s="44"/>
      <c r="L6" s="44"/>
      <c r="M6" s="47" t="s">
        <v>148</v>
      </c>
      <c r="N6" s="64">
        <v>14939.6</v>
      </c>
      <c r="O6" s="18"/>
      <c r="P6" s="18"/>
      <c r="Q6" s="18"/>
      <c r="R6" s="18"/>
      <c r="S6" s="18"/>
      <c r="T6" s="67"/>
      <c r="U6" s="19"/>
      <c r="V6" s="19"/>
      <c r="W6" s="19"/>
      <c r="X6" s="19"/>
      <c r="Y6" s="19"/>
      <c r="Z6" s="67"/>
      <c r="AA6" s="19"/>
      <c r="AB6" s="19"/>
      <c r="AC6" s="19"/>
      <c r="AD6" s="19"/>
      <c r="AE6" s="67"/>
      <c r="AF6" s="19"/>
      <c r="AG6" s="19"/>
      <c r="AH6" s="19"/>
      <c r="AI6" s="19"/>
      <c r="AJ6" s="67"/>
      <c r="AK6" s="20"/>
    </row>
    <row r="7" spans="2:37" ht="13.5">
      <c r="B7" s="15"/>
      <c r="C7" s="19"/>
      <c r="D7" s="19"/>
      <c r="E7" s="19"/>
      <c r="F7" s="1"/>
      <c r="G7" s="55"/>
      <c r="H7" s="21"/>
      <c r="J7" s="15"/>
      <c r="K7" s="19"/>
      <c r="L7" s="19"/>
      <c r="M7" s="1"/>
      <c r="N7" s="55"/>
      <c r="O7" s="19"/>
      <c r="P7" s="19"/>
      <c r="Q7" s="19"/>
      <c r="R7" s="19"/>
      <c r="S7" s="19"/>
      <c r="T7" s="67"/>
      <c r="U7" s="19"/>
      <c r="V7" s="19"/>
      <c r="W7" s="19"/>
      <c r="X7" s="19"/>
      <c r="Y7" s="19"/>
      <c r="Z7" s="67"/>
      <c r="AA7" s="19"/>
      <c r="AB7" s="19"/>
      <c r="AC7" s="19"/>
      <c r="AD7" s="19"/>
      <c r="AE7" s="67"/>
      <c r="AF7" s="19"/>
      <c r="AG7" s="19"/>
      <c r="AH7" s="19"/>
      <c r="AI7" s="19"/>
      <c r="AJ7" s="67"/>
      <c r="AK7" s="20"/>
    </row>
    <row r="8" spans="2:37" s="24" customFormat="1" ht="24" customHeight="1">
      <c r="B8" s="22"/>
      <c r="C8" s="76"/>
      <c r="D8" s="86"/>
      <c r="E8" s="79"/>
      <c r="F8" s="42" t="s">
        <v>4</v>
      </c>
      <c r="G8" s="56">
        <v>572.94</v>
      </c>
      <c r="H8" s="23"/>
      <c r="J8" s="22"/>
      <c r="K8" s="25"/>
      <c r="L8" s="25"/>
      <c r="M8" s="2" t="s">
        <v>47</v>
      </c>
      <c r="N8" s="57">
        <v>85.72</v>
      </c>
      <c r="O8" s="25"/>
      <c r="P8" s="25"/>
      <c r="Q8" s="25"/>
      <c r="R8" s="25"/>
      <c r="S8" s="2" t="s">
        <v>66</v>
      </c>
      <c r="T8" s="57">
        <v>21.26</v>
      </c>
      <c r="U8" s="25"/>
      <c r="V8" s="25"/>
      <c r="W8" s="25"/>
      <c r="X8" s="25"/>
      <c r="Y8" s="2" t="s">
        <v>84</v>
      </c>
      <c r="Z8" s="57">
        <v>4.79</v>
      </c>
      <c r="AA8" s="28"/>
      <c r="AB8" s="28"/>
      <c r="AC8" s="25"/>
      <c r="AD8" s="2" t="s">
        <v>92</v>
      </c>
      <c r="AE8" s="57">
        <v>162.57</v>
      </c>
      <c r="AF8" s="25"/>
      <c r="AG8" s="25"/>
      <c r="AH8" s="25"/>
      <c r="AI8" s="2" t="s">
        <v>105</v>
      </c>
      <c r="AJ8" s="57">
        <v>40.01</v>
      </c>
      <c r="AK8" s="26"/>
    </row>
    <row r="9" spans="2:37" s="24" customFormat="1" ht="24" customHeight="1">
      <c r="B9" s="22"/>
      <c r="C9" s="25"/>
      <c r="D9" s="86"/>
      <c r="E9" s="79"/>
      <c r="F9" s="2" t="s">
        <v>5</v>
      </c>
      <c r="G9" s="56">
        <v>437.92</v>
      </c>
      <c r="H9" s="23"/>
      <c r="J9" s="22"/>
      <c r="K9" s="25"/>
      <c r="L9" s="25"/>
      <c r="M9" s="2" t="s">
        <v>48</v>
      </c>
      <c r="N9" s="57">
        <v>10.66</v>
      </c>
      <c r="O9" s="25"/>
      <c r="P9" s="25"/>
      <c r="Q9" s="90"/>
      <c r="R9" s="25"/>
      <c r="S9" s="2" t="s">
        <v>67</v>
      </c>
      <c r="T9" s="57">
        <v>465.9</v>
      </c>
      <c r="U9" s="25"/>
      <c r="V9" s="25"/>
      <c r="W9" s="25"/>
      <c r="X9" s="25"/>
      <c r="Y9" s="2" t="s">
        <v>85</v>
      </c>
      <c r="Z9" s="57">
        <v>27.58</v>
      </c>
      <c r="AA9" s="28"/>
      <c r="AB9" s="28"/>
      <c r="AC9" s="25"/>
      <c r="AD9" s="2" t="s">
        <v>93</v>
      </c>
      <c r="AE9" s="57">
        <v>12.31</v>
      </c>
      <c r="AF9" s="25"/>
      <c r="AG9" s="25"/>
      <c r="AH9" s="25"/>
      <c r="AI9" s="2" t="s">
        <v>21</v>
      </c>
      <c r="AJ9" s="57">
        <v>5.82</v>
      </c>
      <c r="AK9" s="26"/>
    </row>
    <row r="10" spans="2:37" s="24" customFormat="1" ht="24" customHeight="1">
      <c r="B10" s="22"/>
      <c r="C10" s="76"/>
      <c r="D10" s="86"/>
      <c r="E10" s="79"/>
      <c r="F10" s="42" t="s">
        <v>6</v>
      </c>
      <c r="G10" s="56">
        <v>5769.31</v>
      </c>
      <c r="H10" s="23"/>
      <c r="J10" s="22"/>
      <c r="K10" s="25"/>
      <c r="L10" s="25"/>
      <c r="M10" s="2" t="s">
        <v>138</v>
      </c>
      <c r="N10" s="57">
        <v>3.13</v>
      </c>
      <c r="O10" s="25"/>
      <c r="P10" s="25"/>
      <c r="Q10" s="25"/>
      <c r="R10" s="25"/>
      <c r="S10" s="2" t="s">
        <v>68</v>
      </c>
      <c r="T10" s="57">
        <v>91.45</v>
      </c>
      <c r="U10" s="25"/>
      <c r="V10" s="25"/>
      <c r="W10" s="25"/>
      <c r="X10" s="25"/>
      <c r="Y10" s="2" t="s">
        <v>86</v>
      </c>
      <c r="Z10" s="57">
        <v>62.7</v>
      </c>
      <c r="AA10" s="28"/>
      <c r="AB10" s="92"/>
      <c r="AC10" s="80"/>
      <c r="AD10" s="2" t="s">
        <v>18</v>
      </c>
      <c r="AE10" s="57">
        <v>347.09</v>
      </c>
      <c r="AF10" s="25"/>
      <c r="AG10" s="25"/>
      <c r="AH10" s="25"/>
      <c r="AI10" s="2" t="s">
        <v>106</v>
      </c>
      <c r="AJ10" s="57">
        <v>4.43</v>
      </c>
      <c r="AK10" s="26"/>
    </row>
    <row r="11" spans="2:37" s="24" customFormat="1" ht="24" customHeight="1">
      <c r="B11" s="22"/>
      <c r="C11" s="25"/>
      <c r="E11" s="25"/>
      <c r="F11" s="4" t="s">
        <v>161</v>
      </c>
      <c r="G11" s="56">
        <f>SUM(G8:G10)</f>
        <v>6780.17</v>
      </c>
      <c r="H11" s="23"/>
      <c r="J11" s="22"/>
      <c r="K11" s="25"/>
      <c r="L11" s="25"/>
      <c r="M11" s="2" t="s">
        <v>137</v>
      </c>
      <c r="N11" s="57">
        <v>4.76</v>
      </c>
      <c r="O11" s="25"/>
      <c r="P11" s="25"/>
      <c r="Q11" s="25"/>
      <c r="R11" s="25"/>
      <c r="S11" s="2" t="s">
        <v>69</v>
      </c>
      <c r="T11" s="57">
        <v>65.89</v>
      </c>
      <c r="U11" s="25"/>
      <c r="V11" s="25"/>
      <c r="W11" s="25"/>
      <c r="X11" s="25"/>
      <c r="Y11" s="2" t="s">
        <v>87</v>
      </c>
      <c r="Z11" s="57">
        <v>18.05</v>
      </c>
      <c r="AA11" s="28"/>
      <c r="AB11" s="28"/>
      <c r="AC11" s="25"/>
      <c r="AD11" s="2" t="s">
        <v>19</v>
      </c>
      <c r="AE11" s="57">
        <v>71.04</v>
      </c>
      <c r="AF11" s="25"/>
      <c r="AG11" s="25"/>
      <c r="AH11" s="25"/>
      <c r="AI11" s="2" t="s">
        <v>113</v>
      </c>
      <c r="AJ11" s="57">
        <v>276.18</v>
      </c>
      <c r="AK11" s="26"/>
    </row>
    <row r="12" spans="2:37" s="24" customFormat="1" ht="24" customHeight="1">
      <c r="B12" s="22"/>
      <c r="C12" s="25"/>
      <c r="E12" s="25"/>
      <c r="F12" s="36"/>
      <c r="G12" s="59"/>
      <c r="H12" s="23"/>
      <c r="J12" s="22"/>
      <c r="K12" s="25"/>
      <c r="L12" s="25"/>
      <c r="M12" s="2" t="s">
        <v>49</v>
      </c>
      <c r="N12" s="57">
        <v>4.64</v>
      </c>
      <c r="O12" s="25"/>
      <c r="P12" s="25"/>
      <c r="Q12" s="25"/>
      <c r="R12" s="25"/>
      <c r="S12" s="2" t="s">
        <v>70</v>
      </c>
      <c r="T12" s="57">
        <v>19.17</v>
      </c>
      <c r="U12" s="25"/>
      <c r="V12" s="25"/>
      <c r="W12" s="25"/>
      <c r="X12" s="25"/>
      <c r="Y12" s="2" t="s">
        <v>89</v>
      </c>
      <c r="Z12" s="57">
        <v>5.12</v>
      </c>
      <c r="AA12" s="28"/>
      <c r="AB12" s="28"/>
      <c r="AC12" s="25"/>
      <c r="AD12" s="2" t="s">
        <v>94</v>
      </c>
      <c r="AE12" s="57">
        <v>55.92</v>
      </c>
      <c r="AF12" s="39"/>
      <c r="AG12" s="91"/>
      <c r="AH12" s="79"/>
      <c r="AI12" s="2" t="s">
        <v>22</v>
      </c>
      <c r="AJ12" s="57">
        <v>1324.05</v>
      </c>
      <c r="AK12" s="26"/>
    </row>
    <row r="13" spans="2:37" s="24" customFormat="1" ht="24" customHeight="1">
      <c r="B13" s="22"/>
      <c r="C13" s="25"/>
      <c r="D13" s="86"/>
      <c r="E13" s="79"/>
      <c r="F13" s="2" t="s">
        <v>7</v>
      </c>
      <c r="G13" s="56">
        <v>396.26</v>
      </c>
      <c r="H13" s="23"/>
      <c r="J13" s="22"/>
      <c r="K13" s="25"/>
      <c r="L13" s="25"/>
      <c r="M13" s="2" t="s">
        <v>50</v>
      </c>
      <c r="N13" s="57">
        <v>1.26</v>
      </c>
      <c r="O13" s="25"/>
      <c r="P13" s="25"/>
      <c r="Q13" s="25"/>
      <c r="R13" s="25"/>
      <c r="S13" s="2" t="s">
        <v>71</v>
      </c>
      <c r="T13" s="57">
        <v>66.83</v>
      </c>
      <c r="U13" s="25"/>
      <c r="V13" s="25"/>
      <c r="W13" s="25"/>
      <c r="X13" s="25"/>
      <c r="Y13" s="2" t="s">
        <v>88</v>
      </c>
      <c r="Z13" s="57">
        <v>190.45</v>
      </c>
      <c r="AA13" s="28"/>
      <c r="AB13" s="28"/>
      <c r="AC13" s="25"/>
      <c r="AD13" s="2" t="s">
        <v>95</v>
      </c>
      <c r="AE13" s="57">
        <v>6.56</v>
      </c>
      <c r="AF13" s="39"/>
      <c r="AG13" s="91"/>
      <c r="AH13" s="79"/>
      <c r="AI13" s="2" t="s">
        <v>23</v>
      </c>
      <c r="AJ13" s="57">
        <v>377.18</v>
      </c>
      <c r="AK13" s="26"/>
    </row>
    <row r="14" spans="2:37" s="24" customFormat="1" ht="24" customHeight="1">
      <c r="B14" s="22"/>
      <c r="C14" s="76"/>
      <c r="D14" s="86"/>
      <c r="E14" s="79"/>
      <c r="F14" s="42" t="s">
        <v>8</v>
      </c>
      <c r="G14" s="56">
        <v>1236.34</v>
      </c>
      <c r="H14" s="23"/>
      <c r="J14" s="22"/>
      <c r="K14" s="25"/>
      <c r="L14" s="25"/>
      <c r="M14" s="42" t="s">
        <v>164</v>
      </c>
      <c r="N14" s="56">
        <v>2.44</v>
      </c>
      <c r="O14" s="25"/>
      <c r="P14" s="25"/>
      <c r="Q14" s="25"/>
      <c r="R14" s="25"/>
      <c r="S14" s="2" t="s">
        <v>131</v>
      </c>
      <c r="T14" s="57">
        <v>11.35</v>
      </c>
      <c r="U14" s="25"/>
      <c r="V14" s="25"/>
      <c r="W14" s="25"/>
      <c r="X14" s="25"/>
      <c r="Y14" s="2" t="s">
        <v>125</v>
      </c>
      <c r="Z14" s="57">
        <v>5.71</v>
      </c>
      <c r="AA14" s="28"/>
      <c r="AB14" s="28"/>
      <c r="AC14" s="25"/>
      <c r="AD14" s="2" t="s">
        <v>96</v>
      </c>
      <c r="AE14" s="57">
        <v>26.16</v>
      </c>
      <c r="AF14" s="25"/>
      <c r="AG14" s="25"/>
      <c r="AH14" s="25"/>
      <c r="AI14" s="2" t="s">
        <v>166</v>
      </c>
      <c r="AJ14" s="57">
        <v>62.32</v>
      </c>
      <c r="AK14" s="26"/>
    </row>
    <row r="15" spans="2:37" s="24" customFormat="1" ht="24" customHeight="1">
      <c r="B15" s="22"/>
      <c r="C15" s="25"/>
      <c r="D15" s="86"/>
      <c r="E15" s="79"/>
      <c r="F15" s="2" t="s">
        <v>9</v>
      </c>
      <c r="G15" s="56">
        <v>488.71</v>
      </c>
      <c r="H15" s="23"/>
      <c r="J15" s="22"/>
      <c r="K15" s="25"/>
      <c r="L15" s="25"/>
      <c r="M15" s="2" t="s">
        <v>51</v>
      </c>
      <c r="N15" s="57">
        <v>5.06</v>
      </c>
      <c r="O15" s="25"/>
      <c r="P15" s="25"/>
      <c r="Q15" s="25"/>
      <c r="R15" s="25"/>
      <c r="S15" s="2" t="s">
        <v>72</v>
      </c>
      <c r="T15" s="57">
        <v>35.85</v>
      </c>
      <c r="U15" s="25"/>
      <c r="V15" s="25"/>
      <c r="W15" s="25"/>
      <c r="X15" s="25"/>
      <c r="Y15" s="2" t="s">
        <v>124</v>
      </c>
      <c r="Z15" s="57">
        <v>8.34</v>
      </c>
      <c r="AA15" s="28"/>
      <c r="AB15" s="28"/>
      <c r="AC15" s="25"/>
      <c r="AD15" s="2" t="s">
        <v>97</v>
      </c>
      <c r="AE15" s="57">
        <v>19.28</v>
      </c>
      <c r="AF15" s="25"/>
      <c r="AG15" s="25"/>
      <c r="AH15" s="25"/>
      <c r="AI15" s="2" t="s">
        <v>24</v>
      </c>
      <c r="AJ15" s="57">
        <v>177.38</v>
      </c>
      <c r="AK15" s="26"/>
    </row>
    <row r="16" spans="2:37" s="24" customFormat="1" ht="24" customHeight="1">
      <c r="B16" s="22"/>
      <c r="C16" s="25"/>
      <c r="E16" s="25"/>
      <c r="F16" s="2" t="s">
        <v>10</v>
      </c>
      <c r="G16" s="56">
        <v>35.47</v>
      </c>
      <c r="H16" s="23"/>
      <c r="J16" s="22"/>
      <c r="K16" s="25"/>
      <c r="L16" s="25"/>
      <c r="M16" s="2" t="s">
        <v>52</v>
      </c>
      <c r="N16" s="57">
        <v>168.7</v>
      </c>
      <c r="O16" s="25"/>
      <c r="P16" s="25"/>
      <c r="Q16" s="25"/>
      <c r="R16" s="25"/>
      <c r="S16" s="2" t="s">
        <v>73</v>
      </c>
      <c r="T16" s="57">
        <v>48.49</v>
      </c>
      <c r="U16" s="25"/>
      <c r="V16" s="25"/>
      <c r="W16" s="25"/>
      <c r="X16" s="25"/>
      <c r="Y16" s="2" t="s">
        <v>123</v>
      </c>
      <c r="Z16" s="57">
        <v>14.44</v>
      </c>
      <c r="AA16" s="28"/>
      <c r="AB16" s="28"/>
      <c r="AC16" s="25"/>
      <c r="AD16" s="2" t="s">
        <v>98</v>
      </c>
      <c r="AE16" s="57">
        <v>27</v>
      </c>
      <c r="AF16" s="25"/>
      <c r="AG16" s="25"/>
      <c r="AH16" s="25"/>
      <c r="AI16" s="2" t="s">
        <v>107</v>
      </c>
      <c r="AJ16" s="57">
        <v>11.28</v>
      </c>
      <c r="AK16" s="26"/>
    </row>
    <row r="17" spans="2:37" s="24" customFormat="1" ht="24" customHeight="1">
      <c r="B17" s="22"/>
      <c r="C17" s="25"/>
      <c r="E17" s="25"/>
      <c r="F17" s="4" t="s">
        <v>162</v>
      </c>
      <c r="G17" s="56">
        <f>SUM(G13:G16)</f>
        <v>2156.7799999999997</v>
      </c>
      <c r="H17" s="23"/>
      <c r="J17" s="22"/>
      <c r="K17" s="25"/>
      <c r="L17" s="25"/>
      <c r="M17" s="2" t="s">
        <v>136</v>
      </c>
      <c r="N17" s="57">
        <v>0.51</v>
      </c>
      <c r="O17" s="25"/>
      <c r="P17" s="25"/>
      <c r="Q17" s="25"/>
      <c r="R17" s="25"/>
      <c r="S17" s="2" t="s">
        <v>74</v>
      </c>
      <c r="T17" s="57">
        <v>357.9</v>
      </c>
      <c r="U17" s="25"/>
      <c r="V17" s="25"/>
      <c r="W17" s="25"/>
      <c r="X17" s="25"/>
      <c r="Y17" s="2" t="s">
        <v>122</v>
      </c>
      <c r="Z17" s="57">
        <v>7.5</v>
      </c>
      <c r="AA17" s="28"/>
      <c r="AB17" s="28"/>
      <c r="AC17" s="25"/>
      <c r="AD17" s="2" t="s">
        <v>119</v>
      </c>
      <c r="AE17" s="57">
        <v>6.22</v>
      </c>
      <c r="AF17" s="25"/>
      <c r="AG17" s="25"/>
      <c r="AH17" s="25"/>
      <c r="AI17" s="2" t="s">
        <v>108</v>
      </c>
      <c r="AJ17" s="57">
        <v>12.37</v>
      </c>
      <c r="AK17" s="26"/>
    </row>
    <row r="18" spans="2:37" s="24" customFormat="1" ht="24" customHeight="1">
      <c r="B18" s="22"/>
      <c r="C18" s="25"/>
      <c r="E18" s="25"/>
      <c r="F18" s="36"/>
      <c r="G18" s="59"/>
      <c r="H18" s="23"/>
      <c r="J18" s="22"/>
      <c r="K18" s="25"/>
      <c r="L18" s="25"/>
      <c r="M18" s="2" t="s">
        <v>135</v>
      </c>
      <c r="N18" s="57">
        <v>5.96</v>
      </c>
      <c r="O18" s="25"/>
      <c r="P18" s="25"/>
      <c r="Q18" s="25"/>
      <c r="R18" s="25"/>
      <c r="S18" s="2" t="s">
        <v>130</v>
      </c>
      <c r="T18" s="57">
        <v>53.73</v>
      </c>
      <c r="U18" s="39"/>
      <c r="V18" s="76"/>
      <c r="W18" s="87"/>
      <c r="X18" s="79"/>
      <c r="Y18" s="42" t="s">
        <v>16</v>
      </c>
      <c r="Z18" s="57">
        <v>1587.36</v>
      </c>
      <c r="AA18" s="43"/>
      <c r="AB18" s="43"/>
      <c r="AC18" s="25"/>
      <c r="AD18" s="2" t="s">
        <v>118</v>
      </c>
      <c r="AE18" s="57">
        <v>11.7</v>
      </c>
      <c r="AF18" s="25"/>
      <c r="AG18" s="25"/>
      <c r="AH18" s="25"/>
      <c r="AI18" s="2" t="s">
        <v>109</v>
      </c>
      <c r="AJ18" s="57">
        <v>3.21</v>
      </c>
      <c r="AK18" s="26"/>
    </row>
    <row r="19" spans="2:37" s="24" customFormat="1" ht="24" customHeight="1">
      <c r="B19" s="22"/>
      <c r="C19" s="25"/>
      <c r="E19" s="25"/>
      <c r="F19" s="2" t="s">
        <v>30</v>
      </c>
      <c r="G19" s="56">
        <v>69.66</v>
      </c>
      <c r="H19" s="23"/>
      <c r="J19" s="22"/>
      <c r="K19" s="25"/>
      <c r="L19" s="25"/>
      <c r="M19" s="2" t="s">
        <v>134</v>
      </c>
      <c r="N19" s="57">
        <v>2.56</v>
      </c>
      <c r="O19" s="25"/>
      <c r="P19" s="25"/>
      <c r="Q19" s="25"/>
      <c r="R19" s="25"/>
      <c r="S19" s="2" t="s">
        <v>129</v>
      </c>
      <c r="T19" s="57">
        <v>130.58</v>
      </c>
      <c r="U19" s="25"/>
      <c r="V19" s="25"/>
      <c r="W19" s="25"/>
      <c r="X19" s="25"/>
      <c r="Y19" s="2" t="s">
        <v>121</v>
      </c>
      <c r="Z19" s="57">
        <v>6.9</v>
      </c>
      <c r="AA19" s="28"/>
      <c r="AB19" s="28"/>
      <c r="AC19" s="25"/>
      <c r="AD19" s="2" t="s">
        <v>117</v>
      </c>
      <c r="AE19" s="57">
        <v>2.31</v>
      </c>
      <c r="AF19" s="25"/>
      <c r="AG19" s="25"/>
      <c r="AH19" s="25"/>
      <c r="AI19" s="2" t="s">
        <v>110</v>
      </c>
      <c r="AJ19" s="57">
        <v>138.42</v>
      </c>
      <c r="AK19" s="26"/>
    </row>
    <row r="20" spans="2:37" s="24" customFormat="1" ht="24" customHeight="1">
      <c r="B20" s="22"/>
      <c r="C20" s="25"/>
      <c r="E20" s="25"/>
      <c r="F20" s="2" t="s">
        <v>31</v>
      </c>
      <c r="G20" s="56">
        <v>105.95</v>
      </c>
      <c r="H20" s="23"/>
      <c r="J20" s="22"/>
      <c r="K20" s="25"/>
      <c r="L20" s="25"/>
      <c r="M20" s="2" t="s">
        <v>53</v>
      </c>
      <c r="N20" s="57">
        <v>9</v>
      </c>
      <c r="O20" s="25"/>
      <c r="P20" s="25"/>
      <c r="Q20" s="25"/>
      <c r="R20" s="25"/>
      <c r="S20" s="2" t="s">
        <v>75</v>
      </c>
      <c r="T20" s="57">
        <v>20.55</v>
      </c>
      <c r="U20" s="25"/>
      <c r="V20" s="25"/>
      <c r="W20" s="25"/>
      <c r="X20" s="25"/>
      <c r="Y20" s="2" t="s">
        <v>120</v>
      </c>
      <c r="Z20" s="57">
        <v>45.31</v>
      </c>
      <c r="AA20" s="28"/>
      <c r="AB20" s="28"/>
      <c r="AC20" s="25"/>
      <c r="AD20" s="2" t="s">
        <v>116</v>
      </c>
      <c r="AE20" s="57">
        <v>8.17</v>
      </c>
      <c r="AF20" s="25"/>
      <c r="AG20" s="25"/>
      <c r="AH20" s="25"/>
      <c r="AI20" s="2" t="s">
        <v>25</v>
      </c>
      <c r="AJ20" s="57">
        <v>71.77</v>
      </c>
      <c r="AK20" s="26"/>
    </row>
    <row r="21" spans="2:37" s="24" customFormat="1" ht="24" customHeight="1">
      <c r="B21" s="22"/>
      <c r="C21" s="25"/>
      <c r="E21" s="25"/>
      <c r="F21" s="2" t="s">
        <v>140</v>
      </c>
      <c r="G21" s="56">
        <v>122.14</v>
      </c>
      <c r="H21" s="23"/>
      <c r="J21" s="22"/>
      <c r="K21" s="25"/>
      <c r="L21" s="25"/>
      <c r="M21" s="2" t="s">
        <v>54</v>
      </c>
      <c r="N21" s="57">
        <v>11.43</v>
      </c>
      <c r="O21" s="25"/>
      <c r="P21" s="25"/>
      <c r="Q21" s="25"/>
      <c r="R21" s="25"/>
      <c r="S21" s="4" t="s">
        <v>1</v>
      </c>
      <c r="T21" s="58">
        <f>SUM(T8:T20)</f>
        <v>1388.95</v>
      </c>
      <c r="U21" s="25"/>
      <c r="V21" s="25"/>
      <c r="W21" s="25"/>
      <c r="X21" s="25"/>
      <c r="Y21" s="2" t="s">
        <v>90</v>
      </c>
      <c r="Z21" s="57">
        <v>313.96</v>
      </c>
      <c r="AA21" s="28"/>
      <c r="AB21" s="28"/>
      <c r="AC21" s="25"/>
      <c r="AD21" s="2" t="s">
        <v>99</v>
      </c>
      <c r="AE21" s="57">
        <v>12.69</v>
      </c>
      <c r="AF21" s="25"/>
      <c r="AG21" s="25"/>
      <c r="AH21" s="25"/>
      <c r="AI21" s="2" t="s">
        <v>26</v>
      </c>
      <c r="AJ21" s="57">
        <v>44.97</v>
      </c>
      <c r="AK21" s="26"/>
    </row>
    <row r="22" spans="2:37" s="24" customFormat="1" ht="24" customHeight="1">
      <c r="B22" s="22"/>
      <c r="C22" s="25"/>
      <c r="E22" s="25"/>
      <c r="F22" s="2" t="s">
        <v>32</v>
      </c>
      <c r="G22" s="56">
        <v>50.46</v>
      </c>
      <c r="H22" s="23"/>
      <c r="J22" s="22"/>
      <c r="K22" s="25"/>
      <c r="L22" s="25"/>
      <c r="M22" s="2" t="s">
        <v>133</v>
      </c>
      <c r="N22" s="57">
        <v>43.13</v>
      </c>
      <c r="O22" s="25"/>
      <c r="P22" s="25"/>
      <c r="Q22" s="25"/>
      <c r="R22" s="25"/>
      <c r="S22" s="27"/>
      <c r="T22" s="68"/>
      <c r="U22" s="25"/>
      <c r="V22" s="25"/>
      <c r="W22" s="25"/>
      <c r="X22" s="25"/>
      <c r="Y22" s="2" t="s">
        <v>91</v>
      </c>
      <c r="Z22" s="57">
        <v>113.37</v>
      </c>
      <c r="AA22" s="28"/>
      <c r="AB22" s="28"/>
      <c r="AC22" s="25"/>
      <c r="AD22" s="2" t="s">
        <v>115</v>
      </c>
      <c r="AE22" s="57">
        <v>4.5</v>
      </c>
      <c r="AF22" s="25"/>
      <c r="AG22" s="25"/>
      <c r="AH22" s="25"/>
      <c r="AI22" s="2" t="s">
        <v>111</v>
      </c>
      <c r="AJ22" s="57">
        <v>12.83</v>
      </c>
      <c r="AK22" s="26"/>
    </row>
    <row r="23" spans="2:37" s="24" customFormat="1" ht="24" customHeight="1">
      <c r="B23" s="22"/>
      <c r="C23" s="25"/>
      <c r="E23" s="25"/>
      <c r="F23" s="2" t="s">
        <v>33</v>
      </c>
      <c r="G23" s="56">
        <v>64.44</v>
      </c>
      <c r="H23" s="23"/>
      <c r="J23" s="22"/>
      <c r="K23" s="25"/>
      <c r="L23" s="25"/>
      <c r="M23" s="2" t="s">
        <v>55</v>
      </c>
      <c r="N23" s="57">
        <v>40.84</v>
      </c>
      <c r="O23" s="25"/>
      <c r="P23" s="25"/>
      <c r="Q23" s="25"/>
      <c r="R23" s="25"/>
      <c r="S23" s="2" t="s">
        <v>76</v>
      </c>
      <c r="T23" s="57">
        <v>4.02</v>
      </c>
      <c r="U23" s="25"/>
      <c r="V23" s="25"/>
      <c r="W23" s="25"/>
      <c r="X23" s="25"/>
      <c r="Y23" s="4" t="s">
        <v>17</v>
      </c>
      <c r="Z23" s="58">
        <f>SUM(Z8:Z22)</f>
        <v>2411.58</v>
      </c>
      <c r="AA23" s="41"/>
      <c r="AB23" s="41"/>
      <c r="AC23" s="25"/>
      <c r="AD23" s="2" t="s">
        <v>114</v>
      </c>
      <c r="AE23" s="57">
        <v>4.4</v>
      </c>
      <c r="AF23" s="25"/>
      <c r="AG23" s="25"/>
      <c r="AH23" s="25"/>
      <c r="AI23" s="2" t="s">
        <v>27</v>
      </c>
      <c r="AJ23" s="57">
        <v>225.75</v>
      </c>
      <c r="AK23" s="26"/>
    </row>
    <row r="24" spans="2:37" s="24" customFormat="1" ht="24" customHeight="1">
      <c r="B24" s="22"/>
      <c r="C24" s="76"/>
      <c r="D24" s="86"/>
      <c r="E24" s="79"/>
      <c r="F24" s="42" t="s">
        <v>11</v>
      </c>
      <c r="G24" s="56">
        <v>369.31</v>
      </c>
      <c r="H24" s="23"/>
      <c r="J24" s="22"/>
      <c r="K24" s="25"/>
      <c r="L24" s="25"/>
      <c r="M24" s="2" t="s">
        <v>56</v>
      </c>
      <c r="N24" s="57">
        <v>1.97</v>
      </c>
      <c r="O24" s="25"/>
      <c r="P24" s="25"/>
      <c r="Q24" s="25"/>
      <c r="R24" s="25"/>
      <c r="S24" s="2" t="s">
        <v>77</v>
      </c>
      <c r="T24" s="57">
        <v>17.99</v>
      </c>
      <c r="U24" s="25"/>
      <c r="V24" s="25"/>
      <c r="W24" s="25"/>
      <c r="X24" s="25"/>
      <c r="Y24" s="25"/>
      <c r="Z24" s="70"/>
      <c r="AA24" s="25"/>
      <c r="AB24" s="25"/>
      <c r="AC24" s="25"/>
      <c r="AD24" s="2" t="s">
        <v>100</v>
      </c>
      <c r="AE24" s="57">
        <v>6.49</v>
      </c>
      <c r="AF24" s="25"/>
      <c r="AG24" s="25"/>
      <c r="AH24" s="25"/>
      <c r="AI24" s="2" t="s">
        <v>28</v>
      </c>
      <c r="AJ24" s="57">
        <v>93.59</v>
      </c>
      <c r="AK24" s="26"/>
    </row>
    <row r="25" spans="2:37" s="24" customFormat="1" ht="24" customHeight="1">
      <c r="B25" s="22"/>
      <c r="C25" s="76"/>
      <c r="D25" s="86"/>
      <c r="E25" s="79"/>
      <c r="F25" s="42" t="s">
        <v>12</v>
      </c>
      <c r="G25" s="56">
        <v>798.44</v>
      </c>
      <c r="H25" s="23"/>
      <c r="J25" s="22"/>
      <c r="K25" s="25"/>
      <c r="L25" s="25"/>
      <c r="M25" s="2" t="s">
        <v>57</v>
      </c>
      <c r="N25" s="57">
        <v>3.18</v>
      </c>
      <c r="O25" s="25"/>
      <c r="P25" s="25"/>
      <c r="Q25" s="25"/>
      <c r="R25" s="25"/>
      <c r="S25" s="2" t="s">
        <v>78</v>
      </c>
      <c r="T25" s="57">
        <v>50.24</v>
      </c>
      <c r="U25" s="25"/>
      <c r="V25" s="25"/>
      <c r="W25" s="25"/>
      <c r="X25" s="25"/>
      <c r="Y25" s="25"/>
      <c r="Z25" s="70"/>
      <c r="AA25" s="25"/>
      <c r="AB25" s="25"/>
      <c r="AC25" s="25"/>
      <c r="AD25" s="2" t="s">
        <v>101</v>
      </c>
      <c r="AE25" s="57">
        <v>3.7</v>
      </c>
      <c r="AF25" s="25"/>
      <c r="AG25" s="25"/>
      <c r="AH25" s="25"/>
      <c r="AI25" s="2" t="s">
        <v>143</v>
      </c>
      <c r="AJ25" s="57">
        <v>16.8</v>
      </c>
      <c r="AK25" s="26"/>
    </row>
    <row r="26" spans="2:37" s="24" customFormat="1" ht="24" customHeight="1">
      <c r="B26" s="22"/>
      <c r="C26" s="25"/>
      <c r="E26" s="25"/>
      <c r="F26" s="2" t="s">
        <v>34</v>
      </c>
      <c r="G26" s="56">
        <v>97.84</v>
      </c>
      <c r="H26" s="23"/>
      <c r="J26" s="22"/>
      <c r="K26" s="90"/>
      <c r="L26" s="25"/>
      <c r="M26" s="2" t="s">
        <v>58</v>
      </c>
      <c r="N26" s="57">
        <v>51.38</v>
      </c>
      <c r="O26" s="25"/>
      <c r="P26" s="25"/>
      <c r="Q26" s="25"/>
      <c r="R26" s="25"/>
      <c r="S26" s="2" t="s">
        <v>79</v>
      </c>
      <c r="T26" s="57">
        <v>22.03</v>
      </c>
      <c r="U26" s="25"/>
      <c r="V26" s="25"/>
      <c r="W26" s="25"/>
      <c r="X26" s="25"/>
      <c r="Y26" s="25"/>
      <c r="Z26" s="70"/>
      <c r="AA26" s="25"/>
      <c r="AB26" s="25"/>
      <c r="AC26" s="25"/>
      <c r="AD26" s="2" t="s">
        <v>20</v>
      </c>
      <c r="AE26" s="57">
        <v>30.32</v>
      </c>
      <c r="AF26" s="25"/>
      <c r="AG26" s="25"/>
      <c r="AH26" s="25"/>
      <c r="AI26" s="4" t="s">
        <v>142</v>
      </c>
      <c r="AJ26" s="58">
        <f>SUM(AJ8:AJ25)</f>
        <v>2898.3600000000006</v>
      </c>
      <c r="AK26" s="26"/>
    </row>
    <row r="27" spans="2:37" s="24" customFormat="1" ht="24" customHeight="1">
      <c r="B27" s="22"/>
      <c r="C27" s="25"/>
      <c r="E27" s="25"/>
      <c r="F27" s="2" t="s">
        <v>35</v>
      </c>
      <c r="G27" s="56">
        <v>53.93</v>
      </c>
      <c r="H27" s="23"/>
      <c r="J27" s="38"/>
      <c r="K27" s="39"/>
      <c r="L27" s="82"/>
      <c r="M27" s="2" t="s">
        <v>59</v>
      </c>
      <c r="N27" s="57">
        <v>4.24</v>
      </c>
      <c r="O27" s="25"/>
      <c r="P27" s="25"/>
      <c r="Q27" s="25"/>
      <c r="R27" s="25"/>
      <c r="S27" s="2" t="s">
        <v>128</v>
      </c>
      <c r="T27" s="57">
        <v>7.35</v>
      </c>
      <c r="U27" s="25"/>
      <c r="V27" s="25"/>
      <c r="W27" s="25"/>
      <c r="X27" s="25"/>
      <c r="Y27" s="25"/>
      <c r="Z27" s="70"/>
      <c r="AA27" s="25"/>
      <c r="AB27" s="25"/>
      <c r="AC27" s="25"/>
      <c r="AD27" s="2" t="s">
        <v>102</v>
      </c>
      <c r="AE27" s="57">
        <v>29.13</v>
      </c>
      <c r="AF27" s="25"/>
      <c r="AG27" s="25"/>
      <c r="AH27" s="25"/>
      <c r="AI27" s="5"/>
      <c r="AJ27" s="71"/>
      <c r="AK27" s="26"/>
    </row>
    <row r="28" spans="2:37" s="24" customFormat="1" ht="24" customHeight="1">
      <c r="B28" s="22"/>
      <c r="C28" s="25"/>
      <c r="E28" s="25"/>
      <c r="F28" s="2" t="s">
        <v>36</v>
      </c>
      <c r="G28" s="56">
        <v>2.34</v>
      </c>
      <c r="H28" s="23"/>
      <c r="J28" s="22"/>
      <c r="K28" s="90"/>
      <c r="L28" s="79"/>
      <c r="M28" s="2" t="s">
        <v>60</v>
      </c>
      <c r="N28" s="57">
        <v>345.77</v>
      </c>
      <c r="O28" s="25"/>
      <c r="P28" s="25"/>
      <c r="Q28" s="25"/>
      <c r="R28" s="25"/>
      <c r="S28" s="2" t="s">
        <v>127</v>
      </c>
      <c r="T28" s="57">
        <v>0.47</v>
      </c>
      <c r="U28" s="25"/>
      <c r="V28" s="25"/>
      <c r="W28" s="25"/>
      <c r="X28" s="25"/>
      <c r="Y28" s="25"/>
      <c r="Z28" s="70"/>
      <c r="AA28" s="25"/>
      <c r="AB28" s="25"/>
      <c r="AC28" s="25"/>
      <c r="AD28" s="2" t="s">
        <v>103</v>
      </c>
      <c r="AE28" s="57">
        <v>5.73</v>
      </c>
      <c r="AF28" s="25"/>
      <c r="AG28" s="25"/>
      <c r="AH28" s="25"/>
      <c r="AI28" s="2" t="s">
        <v>29</v>
      </c>
      <c r="AJ28" s="57">
        <v>6027.85</v>
      </c>
      <c r="AK28" s="26"/>
    </row>
    <row r="29" spans="2:37" s="24" customFormat="1" ht="24" customHeight="1">
      <c r="B29" s="22"/>
      <c r="C29" s="25"/>
      <c r="E29" s="25"/>
      <c r="F29" s="2" t="s">
        <v>37</v>
      </c>
      <c r="G29" s="56">
        <v>44.14</v>
      </c>
      <c r="H29" s="23"/>
      <c r="J29" s="22"/>
      <c r="K29" s="25"/>
      <c r="L29" s="25"/>
      <c r="M29" s="2" t="s">
        <v>132</v>
      </c>
      <c r="N29" s="57">
        <v>10.87</v>
      </c>
      <c r="O29" s="25"/>
      <c r="P29" s="25"/>
      <c r="Q29" s="25"/>
      <c r="R29" s="25"/>
      <c r="S29" s="2" t="s">
        <v>126</v>
      </c>
      <c r="T29" s="57">
        <v>9.12</v>
      </c>
      <c r="U29" s="25"/>
      <c r="V29" s="25"/>
      <c r="W29" s="25"/>
      <c r="X29" s="25"/>
      <c r="Y29" s="25"/>
      <c r="Z29" s="70"/>
      <c r="AA29" s="25"/>
      <c r="AB29" s="25"/>
      <c r="AC29" s="25"/>
      <c r="AD29" s="2" t="s">
        <v>104</v>
      </c>
      <c r="AE29" s="57">
        <v>143.79</v>
      </c>
      <c r="AF29" s="25"/>
      <c r="AG29" s="25"/>
      <c r="AH29" s="25"/>
      <c r="AI29" s="2" t="s">
        <v>112</v>
      </c>
      <c r="AJ29" s="57">
        <v>43.38</v>
      </c>
      <c r="AK29" s="26"/>
    </row>
    <row r="30" spans="2:37" s="24" customFormat="1" ht="24" customHeight="1">
      <c r="B30" s="22"/>
      <c r="C30" s="76"/>
      <c r="D30" s="86"/>
      <c r="E30" s="79"/>
      <c r="F30" s="42" t="s">
        <v>13</v>
      </c>
      <c r="G30" s="56">
        <v>437.56</v>
      </c>
      <c r="H30" s="23"/>
      <c r="J30" s="22"/>
      <c r="K30" s="25"/>
      <c r="L30" s="25"/>
      <c r="M30" s="2" t="s">
        <v>61</v>
      </c>
      <c r="N30" s="57">
        <v>5.42</v>
      </c>
      <c r="O30" s="25"/>
      <c r="P30" s="25"/>
      <c r="Q30" s="25"/>
      <c r="R30" s="25"/>
      <c r="S30" s="2" t="s">
        <v>80</v>
      </c>
      <c r="T30" s="57">
        <v>2.72</v>
      </c>
      <c r="U30" s="25"/>
      <c r="V30" s="25"/>
      <c r="W30" s="25"/>
      <c r="X30" s="25"/>
      <c r="Y30" s="25"/>
      <c r="Z30" s="70"/>
      <c r="AA30" s="25"/>
      <c r="AB30" s="25"/>
      <c r="AC30" s="25"/>
      <c r="AD30" s="2" t="s">
        <v>144</v>
      </c>
      <c r="AE30" s="57">
        <v>18.92</v>
      </c>
      <c r="AF30" s="39"/>
      <c r="AG30" s="91"/>
      <c r="AH30" s="79"/>
      <c r="AI30" s="4" t="s">
        <v>29</v>
      </c>
      <c r="AJ30" s="58">
        <f>SUM(AJ28:AJ29)</f>
        <v>6071.2300000000005</v>
      </c>
      <c r="AK30" s="26"/>
    </row>
    <row r="31" spans="2:37" s="24" customFormat="1" ht="24" customHeight="1">
      <c r="B31" s="22"/>
      <c r="C31" s="25"/>
      <c r="E31" s="25"/>
      <c r="F31" s="2" t="s">
        <v>38</v>
      </c>
      <c r="G31" s="56">
        <v>10.73</v>
      </c>
      <c r="H31" s="23"/>
      <c r="J31" s="22"/>
      <c r="K31" s="25"/>
      <c r="L31" s="25"/>
      <c r="M31" s="2" t="s">
        <v>62</v>
      </c>
      <c r="N31" s="57">
        <v>0.9</v>
      </c>
      <c r="O31" s="25"/>
      <c r="P31" s="25"/>
      <c r="Q31" s="25"/>
      <c r="R31" s="25"/>
      <c r="S31" s="2" t="s">
        <v>81</v>
      </c>
      <c r="T31" s="57">
        <v>91.93</v>
      </c>
      <c r="U31" s="25"/>
      <c r="V31" s="25"/>
      <c r="W31" s="25"/>
      <c r="X31" s="25"/>
      <c r="Y31" s="25"/>
      <c r="Z31" s="70"/>
      <c r="AA31" s="25"/>
      <c r="AB31" s="25"/>
      <c r="AC31" s="25"/>
      <c r="AD31" s="4" t="s">
        <v>2</v>
      </c>
      <c r="AE31" s="58">
        <f>SUM(AE8:AE30)</f>
        <v>1015.9999999999999</v>
      </c>
      <c r="AF31" s="25"/>
      <c r="AG31" s="25"/>
      <c r="AH31" s="25"/>
      <c r="AI31" s="29"/>
      <c r="AJ31" s="72"/>
      <c r="AK31" s="26"/>
    </row>
    <row r="32" spans="2:37" s="24" customFormat="1" ht="24" customHeight="1">
      <c r="B32" s="22"/>
      <c r="C32" s="25"/>
      <c r="E32" s="25"/>
      <c r="F32" s="2" t="s">
        <v>39</v>
      </c>
      <c r="G32" s="56">
        <v>182.2</v>
      </c>
      <c r="H32" s="23"/>
      <c r="J32" s="22"/>
      <c r="K32" s="25"/>
      <c r="L32" s="25"/>
      <c r="M32" s="2" t="s">
        <v>63</v>
      </c>
      <c r="N32" s="57">
        <v>20.44</v>
      </c>
      <c r="O32" s="25"/>
      <c r="P32" s="25"/>
      <c r="Q32" s="25"/>
      <c r="R32" s="25"/>
      <c r="S32" s="2" t="s">
        <v>146</v>
      </c>
      <c r="T32" s="57">
        <v>49.71</v>
      </c>
      <c r="U32" s="25"/>
      <c r="V32" s="25"/>
      <c r="W32" s="25"/>
      <c r="X32" s="25"/>
      <c r="Y32" s="25"/>
      <c r="Z32" s="70"/>
      <c r="AA32" s="25"/>
      <c r="AB32" s="25"/>
      <c r="AC32" s="25"/>
      <c r="AD32" s="25"/>
      <c r="AE32" s="70"/>
      <c r="AF32" s="25"/>
      <c r="AG32" s="25"/>
      <c r="AH32" s="25"/>
      <c r="AI32" s="25"/>
      <c r="AJ32" s="70"/>
      <c r="AK32" s="26"/>
    </row>
    <row r="33" spans="2:37" s="24" customFormat="1" ht="24" customHeight="1">
      <c r="B33" s="22"/>
      <c r="C33" s="25"/>
      <c r="E33" s="25"/>
      <c r="F33" s="2" t="s">
        <v>40</v>
      </c>
      <c r="G33" s="56">
        <v>36.93</v>
      </c>
      <c r="H33" s="23"/>
      <c r="J33" s="22"/>
      <c r="K33" s="25"/>
      <c r="L33" s="25"/>
      <c r="M33" s="2" t="s">
        <v>64</v>
      </c>
      <c r="N33" s="57">
        <v>2.37</v>
      </c>
      <c r="O33" s="25"/>
      <c r="P33" s="25"/>
      <c r="Q33" s="25"/>
      <c r="R33" s="25"/>
      <c r="S33" s="2" t="s">
        <v>82</v>
      </c>
      <c r="T33" s="57">
        <v>15.92</v>
      </c>
      <c r="U33" s="25"/>
      <c r="V33" s="25"/>
      <c r="W33" s="25"/>
      <c r="X33" s="25"/>
      <c r="Y33" s="25"/>
      <c r="Z33" s="70"/>
      <c r="AA33" s="25"/>
      <c r="AB33" s="25"/>
      <c r="AC33" s="25"/>
      <c r="AD33" s="25"/>
      <c r="AE33" s="70"/>
      <c r="AF33" s="25"/>
      <c r="AG33" s="25"/>
      <c r="AH33" s="25"/>
      <c r="AI33" s="25"/>
      <c r="AJ33" s="70"/>
      <c r="AK33" s="26"/>
    </row>
    <row r="34" spans="2:37" s="24" customFormat="1" ht="24" customHeight="1">
      <c r="B34" s="22"/>
      <c r="C34" s="25"/>
      <c r="D34" s="88"/>
      <c r="E34" s="25"/>
      <c r="F34" s="2" t="s">
        <v>41</v>
      </c>
      <c r="G34" s="56">
        <v>304.69</v>
      </c>
      <c r="H34" s="23"/>
      <c r="J34" s="22"/>
      <c r="K34" s="25"/>
      <c r="L34" s="25"/>
      <c r="M34" s="2" t="s">
        <v>65</v>
      </c>
      <c r="N34" s="57">
        <v>9.32</v>
      </c>
      <c r="O34" s="25"/>
      <c r="P34" s="25"/>
      <c r="Q34" s="25"/>
      <c r="R34" s="25"/>
      <c r="S34" s="2" t="s">
        <v>83</v>
      </c>
      <c r="T34" s="69" t="s">
        <v>163</v>
      </c>
      <c r="U34" s="25"/>
      <c r="V34" s="25"/>
      <c r="W34" s="25"/>
      <c r="X34" s="25"/>
      <c r="Y34" s="25"/>
      <c r="Z34" s="70"/>
      <c r="AA34" s="25"/>
      <c r="AB34" s="25"/>
      <c r="AC34" s="25"/>
      <c r="AD34" s="25"/>
      <c r="AE34" s="70"/>
      <c r="AF34" s="25"/>
      <c r="AG34" s="25"/>
      <c r="AH34" s="25"/>
      <c r="AI34" s="25"/>
      <c r="AJ34" s="70"/>
      <c r="AK34" s="26"/>
    </row>
    <row r="35" spans="2:37" s="24" customFormat="1" ht="24" customHeight="1">
      <c r="B35" s="22"/>
      <c r="C35" s="25"/>
      <c r="E35" s="25"/>
      <c r="F35" s="2" t="s">
        <v>42</v>
      </c>
      <c r="G35" s="56">
        <v>55.2</v>
      </c>
      <c r="H35" s="23"/>
      <c r="J35" s="22"/>
      <c r="K35" s="25"/>
      <c r="L35" s="25"/>
      <c r="M35" s="2" t="s">
        <v>145</v>
      </c>
      <c r="N35" s="57">
        <v>26.34</v>
      </c>
      <c r="O35" s="25"/>
      <c r="P35" s="25"/>
      <c r="Q35" s="25"/>
      <c r="R35" s="25"/>
      <c r="S35" s="4" t="s">
        <v>15</v>
      </c>
      <c r="T35" s="58">
        <f>SUM(T23:T34)</f>
        <v>271.5</v>
      </c>
      <c r="U35" s="25"/>
      <c r="V35" s="25"/>
      <c r="W35" s="25"/>
      <c r="X35" s="25"/>
      <c r="Y35" s="25"/>
      <c r="Z35" s="70"/>
      <c r="AA35" s="25"/>
      <c r="AB35" s="25"/>
      <c r="AC35" s="25"/>
      <c r="AD35" s="25"/>
      <c r="AE35" s="70"/>
      <c r="AF35" s="25"/>
      <c r="AG35" s="25"/>
      <c r="AH35" s="25"/>
      <c r="AI35" s="25"/>
      <c r="AJ35" s="70"/>
      <c r="AK35" s="26"/>
    </row>
    <row r="36" spans="2:37" s="24" customFormat="1" ht="24" customHeight="1">
      <c r="B36" s="22"/>
      <c r="C36" s="25"/>
      <c r="E36" s="25"/>
      <c r="F36" s="2" t="s">
        <v>139</v>
      </c>
      <c r="G36" s="56">
        <v>36.8</v>
      </c>
      <c r="H36" s="23"/>
      <c r="J36" s="22"/>
      <c r="K36" s="25"/>
      <c r="L36" s="25"/>
      <c r="M36" s="4" t="s">
        <v>3</v>
      </c>
      <c r="N36" s="58">
        <f>SUM(N8:N35)</f>
        <v>882</v>
      </c>
      <c r="O36" s="25"/>
      <c r="P36" s="25"/>
      <c r="Q36" s="25"/>
      <c r="R36" s="25"/>
      <c r="S36" s="85"/>
      <c r="T36" s="83"/>
      <c r="U36" s="25"/>
      <c r="V36" s="25"/>
      <c r="W36" s="25"/>
      <c r="X36" s="25"/>
      <c r="Y36" s="25"/>
      <c r="Z36" s="70"/>
      <c r="AA36" s="25"/>
      <c r="AB36" s="25"/>
      <c r="AC36" s="25"/>
      <c r="AD36" s="25"/>
      <c r="AE36" s="70"/>
      <c r="AF36" s="25"/>
      <c r="AG36" s="25"/>
      <c r="AH36" s="25"/>
      <c r="AI36" s="25"/>
      <c r="AJ36" s="70"/>
      <c r="AK36" s="26"/>
    </row>
    <row r="37" spans="2:37" s="24" customFormat="1" ht="24" customHeight="1">
      <c r="B37" s="22"/>
      <c r="C37" s="25"/>
      <c r="D37" s="86"/>
      <c r="E37" s="25"/>
      <c r="F37" s="2" t="s">
        <v>43</v>
      </c>
      <c r="G37" s="56">
        <v>344.7</v>
      </c>
      <c r="H37" s="23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61"/>
      <c r="U37" s="31"/>
      <c r="V37" s="31"/>
      <c r="W37" s="31"/>
      <c r="X37" s="31"/>
      <c r="Y37" s="31"/>
      <c r="Z37" s="61"/>
      <c r="AA37" s="31"/>
      <c r="AB37" s="31"/>
      <c r="AC37" s="31"/>
      <c r="AD37" s="31"/>
      <c r="AE37" s="61"/>
      <c r="AF37" s="31"/>
      <c r="AG37" s="31"/>
      <c r="AH37" s="31"/>
      <c r="AI37" s="31"/>
      <c r="AJ37" s="61"/>
      <c r="AK37" s="32"/>
    </row>
    <row r="38" spans="2:36" s="24" customFormat="1" ht="24" customHeight="1">
      <c r="B38" s="22"/>
      <c r="C38" s="25"/>
      <c r="E38" s="25"/>
      <c r="F38" s="2" t="s">
        <v>44</v>
      </c>
      <c r="G38" s="56">
        <v>46.2</v>
      </c>
      <c r="H38" s="23"/>
      <c r="N38" s="65"/>
      <c r="T38" s="65"/>
      <c r="Z38" s="65"/>
      <c r="AE38" s="65"/>
      <c r="AJ38" s="65"/>
    </row>
    <row r="39" spans="2:20" ht="24" customHeight="1">
      <c r="B39" s="15"/>
      <c r="C39" s="19"/>
      <c r="E39" s="19"/>
      <c r="F39" s="2" t="s">
        <v>45</v>
      </c>
      <c r="G39" s="56">
        <v>42.18</v>
      </c>
      <c r="H39" s="20"/>
      <c r="M39" s="74" t="s">
        <v>151</v>
      </c>
      <c r="N39" s="56">
        <v>14259.1</v>
      </c>
      <c r="S39" s="75" t="s">
        <v>155</v>
      </c>
      <c r="T39" s="56">
        <v>8162.1</v>
      </c>
    </row>
    <row r="40" spans="2:14" ht="24" customHeight="1">
      <c r="B40" s="15"/>
      <c r="C40" s="19"/>
      <c r="E40" s="19"/>
      <c r="F40" s="2" t="s">
        <v>46</v>
      </c>
      <c r="G40" s="56">
        <v>265</v>
      </c>
      <c r="H40" s="20"/>
      <c r="M40" s="74" t="s">
        <v>158</v>
      </c>
      <c r="N40" s="56">
        <v>11291.6</v>
      </c>
    </row>
    <row r="41" spans="2:20" ht="24" customHeight="1">
      <c r="B41" s="15"/>
      <c r="C41" s="76"/>
      <c r="D41" s="89"/>
      <c r="E41" s="79"/>
      <c r="F41" s="42" t="s">
        <v>14</v>
      </c>
      <c r="G41" s="56">
        <v>523.01</v>
      </c>
      <c r="H41" s="20"/>
      <c r="M41" s="74" t="s">
        <v>157</v>
      </c>
      <c r="N41" s="56">
        <v>6342.3</v>
      </c>
      <c r="S41" s="74" t="s">
        <v>153</v>
      </c>
      <c r="T41" s="56">
        <v>610.4</v>
      </c>
    </row>
    <row r="42" spans="2:20" ht="24" customHeight="1">
      <c r="B42" s="15"/>
      <c r="C42" s="81"/>
      <c r="E42" s="82"/>
      <c r="F42" s="48" t="s">
        <v>147</v>
      </c>
      <c r="G42" s="84">
        <f>SUM(G19:G41)</f>
        <v>4063.8499999999995</v>
      </c>
      <c r="H42" s="20"/>
      <c r="M42" s="74" t="s">
        <v>156</v>
      </c>
      <c r="N42" s="56">
        <v>3281.3</v>
      </c>
      <c r="S42" s="74" t="s">
        <v>154</v>
      </c>
      <c r="T42" s="56">
        <v>411.6</v>
      </c>
    </row>
    <row r="43" spans="2:14" ht="24" customHeight="1">
      <c r="B43" s="15"/>
      <c r="C43" s="19"/>
      <c r="E43" s="19"/>
      <c r="F43" s="49" t="s">
        <v>150</v>
      </c>
      <c r="G43" s="60">
        <v>3926.4</v>
      </c>
      <c r="H43" s="20"/>
      <c r="M43" s="74" t="s">
        <v>159</v>
      </c>
      <c r="N43" s="56">
        <v>1668.1</v>
      </c>
    </row>
    <row r="44" spans="2:14" ht="24" customHeight="1">
      <c r="B44" s="15"/>
      <c r="C44" s="19"/>
      <c r="D44" s="81"/>
      <c r="E44" s="82"/>
      <c r="G44" s="6"/>
      <c r="H44" s="20"/>
      <c r="M44" s="75" t="s">
        <v>160</v>
      </c>
      <c r="N44" s="56">
        <v>2702.5</v>
      </c>
    </row>
    <row r="45" spans="2:25" ht="24.75" customHeight="1">
      <c r="B45" s="33"/>
      <c r="C45" s="40"/>
      <c r="D45" s="40"/>
      <c r="E45" s="40"/>
      <c r="F45" s="31"/>
      <c r="G45" s="61"/>
      <c r="H45" s="34"/>
      <c r="M45" s="74" t="s">
        <v>152</v>
      </c>
      <c r="N45" s="56">
        <v>13681.3</v>
      </c>
      <c r="Y45" s="35" t="s">
        <v>165</v>
      </c>
    </row>
    <row r="46" ht="19.5" customHeight="1">
      <c r="F46" s="3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">
    <mergeCell ref="F1:Y1"/>
    <mergeCell ref="Y3:AD3"/>
  </mergeCells>
  <printOptions/>
  <pageMargins left="0.3937007874015748" right="0.2" top="0.5905511811023623" bottom="0.5905511811023623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2009-11-02T02:22:12Z</cp:lastPrinted>
  <dcterms:created xsi:type="dcterms:W3CDTF">2008-01-07T07:03:35Z</dcterms:created>
  <dcterms:modified xsi:type="dcterms:W3CDTF">2009-11-02T02:22:39Z</dcterms:modified>
  <cp:category/>
  <cp:version/>
  <cp:contentType/>
  <cp:contentStatus/>
</cp:coreProperties>
</file>